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worksheets/sheet5.xml" ContentType="application/vnd.openxmlformats-officedocument.spreadsheetml.work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0"/>
  <workbookPr/>
  <mc:AlternateContent xmlns:mc="http://schemas.openxmlformats.org/markup-compatibility/2006">
    <mc:Choice Requires="x15">
      <x15ac:absPath xmlns:x15ac="http://schemas.microsoft.com/office/spreadsheetml/2010/11/ac" url="/Users/gkarras/Documents/SBX1-2 Process/PIIRA proceeding/21 Nov PIIRA Comment/"/>
    </mc:Choice>
  </mc:AlternateContent>
  <xr:revisionPtr revIDLastSave="0" documentId="8_{3F5F0D69-22D4-8F49-8CA7-3301907B8BFB}" xr6:coauthVersionLast="47" xr6:coauthVersionMax="47" xr10:uidLastSave="{00000000-0000-0000-0000-000000000000}"/>
  <bookViews>
    <workbookView xWindow="4340" yWindow="460" windowWidth="29000" windowHeight="15800" xr2:uid="{08674C6E-09CD-457A-8A2B-901AA52571BE}"/>
  </bookViews>
  <sheets>
    <sheet name="Gasoline Data" sheetId="1" r:id="rId1"/>
    <sheet name="Gasoline Breakdown" sheetId="13" r:id="rId2"/>
    <sheet name="NC Gasoline" sheetId="5" r:id="rId3"/>
    <sheet name="SC Gasoline" sheetId="6" r:id="rId4"/>
    <sheet name="Diesel Data" sheetId="2" r:id="rId5"/>
    <sheet name="Diesel Breakdown" sheetId="12" r:id="rId6"/>
    <sheet name="NC Diesel" sheetId="7" r:id="rId7"/>
    <sheet name="SC Diesel" sheetId="8" r:id="rId8"/>
    <sheet name="Jet Fuel Data" sheetId="4" r:id="rId9"/>
    <sheet name="NC Jet Fuel" sheetId="9" r:id="rId10"/>
    <sheet name="SC Jet Fuel" sheetId="10" r:id="rId11"/>
  </sheets>
  <externalReferences>
    <externalReference r:id="rId12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Q14" i="4" l="1"/>
  <c r="GQ16" i="4" s="1"/>
  <c r="GQ13" i="4"/>
  <c r="GQ15" i="4" s="1"/>
  <c r="GQ12" i="4"/>
  <c r="GQ11" i="4"/>
  <c r="GQ10" i="4"/>
  <c r="GQ9" i="4"/>
  <c r="GQ8" i="4"/>
  <c r="GQ7" i="4"/>
  <c r="GQ6" i="4"/>
  <c r="GQ5" i="4"/>
  <c r="GQ14" i="2"/>
  <c r="GQ16" i="2" s="1"/>
  <c r="GQ13" i="2"/>
  <c r="GQ15" i="2" s="1"/>
  <c r="GQ12" i="2"/>
  <c r="GQ11" i="2"/>
  <c r="GQ10" i="2"/>
  <c r="GQ9" i="2"/>
  <c r="GQ8" i="2"/>
  <c r="GQ7" i="2"/>
  <c r="GQ6" i="2"/>
  <c r="GQ5" i="2"/>
  <c r="GQ14" i="1"/>
  <c r="GQ16" i="1" s="1"/>
  <c r="GQ13" i="1"/>
  <c r="GQ15" i="1" s="1"/>
  <c r="GQ12" i="1"/>
  <c r="GQ11" i="1"/>
  <c r="GQ10" i="1"/>
  <c r="GQ9" i="1"/>
  <c r="GQ8" i="1"/>
  <c r="GQ7" i="1"/>
  <c r="GQ6" i="1"/>
  <c r="GQ5" i="1"/>
  <c r="FO22" i="2" l="1"/>
  <c r="FP22" i="2"/>
  <c r="FQ22" i="2"/>
  <c r="FR22" i="2"/>
  <c r="FS22" i="2"/>
  <c r="FT22" i="2"/>
  <c r="FU22" i="2"/>
  <c r="FV22" i="2"/>
  <c r="FW22" i="2"/>
  <c r="FX22" i="2"/>
  <c r="FY22" i="2"/>
  <c r="FZ22" i="2"/>
  <c r="GJ22" i="2"/>
  <c r="GK22" i="2"/>
  <c r="FO22" i="1"/>
  <c r="FP22" i="1"/>
  <c r="FQ22" i="1"/>
  <c r="FR22" i="1"/>
  <c r="FS22" i="1"/>
  <c r="FT22" i="1"/>
  <c r="FU22" i="1"/>
  <c r="FV22" i="1"/>
  <c r="FW22" i="1"/>
  <c r="FX22" i="1"/>
  <c r="FY22" i="1"/>
  <c r="FZ22" i="1"/>
  <c r="GJ22" i="1"/>
  <c r="GK22" i="1"/>
  <c r="GP14" i="4"/>
  <c r="GP16" i="4" s="1"/>
  <c r="GP13" i="4"/>
  <c r="GP15" i="4" s="1"/>
  <c r="GP12" i="4"/>
  <c r="GP11" i="4"/>
  <c r="GP10" i="4"/>
  <c r="GP9" i="4"/>
  <c r="GP8" i="4"/>
  <c r="GP7" i="4"/>
  <c r="GP6" i="4"/>
  <c r="GP5" i="4"/>
  <c r="GR20" i="1" l="1"/>
  <c r="GQ20" i="1"/>
  <c r="GP20" i="1"/>
  <c r="GP14" i="1"/>
  <c r="GP16" i="1" s="1"/>
  <c r="GP13" i="1"/>
  <c r="GP15" i="1" s="1"/>
  <c r="GP12" i="1"/>
  <c r="GP11" i="1"/>
  <c r="GP10" i="1"/>
  <c r="GP9" i="1"/>
  <c r="GP8" i="1"/>
  <c r="GP7" i="1"/>
  <c r="GP6" i="1"/>
  <c r="GP5" i="1"/>
  <c r="GO14" i="4"/>
  <c r="GO16" i="4" s="1"/>
  <c r="GO13" i="4"/>
  <c r="GO15" i="4" s="1"/>
  <c r="GO12" i="4"/>
  <c r="GO11" i="4"/>
  <c r="GO10" i="4"/>
  <c r="GO9" i="4"/>
  <c r="GO8" i="4"/>
  <c r="GO7" i="4"/>
  <c r="GO6" i="4"/>
  <c r="GO5" i="4"/>
  <c r="GO14" i="2"/>
  <c r="GO16" i="2" s="1"/>
  <c r="GO13" i="2"/>
  <c r="GO15" i="2" s="1"/>
  <c r="GO12" i="2"/>
  <c r="GO11" i="2"/>
  <c r="GO10" i="2"/>
  <c r="GO9" i="2"/>
  <c r="GO8" i="2"/>
  <c r="GO7" i="2"/>
  <c r="GO6" i="2"/>
  <c r="GO5" i="2"/>
  <c r="GO14" i="1"/>
  <c r="GO16" i="1" s="1"/>
  <c r="GO13" i="1"/>
  <c r="GO15" i="1" s="1"/>
  <c r="GO12" i="1"/>
  <c r="GO11" i="1"/>
  <c r="GO10" i="1"/>
  <c r="GO9" i="1"/>
  <c r="GO8" i="1"/>
  <c r="GO7" i="1"/>
  <c r="GO6" i="1"/>
  <c r="GO5" i="1"/>
  <c r="GN28" i="13"/>
  <c r="GM28" i="13"/>
  <c r="GN27" i="13"/>
  <c r="GM27" i="13"/>
  <c r="GN26" i="13"/>
  <c r="GM26" i="13"/>
  <c r="GN25" i="13"/>
  <c r="GM25" i="13"/>
  <c r="EO12" i="13"/>
  <c r="EN12" i="13"/>
  <c r="EM12" i="13"/>
  <c r="EG12" i="13"/>
  <c r="EF12" i="13"/>
  <c r="EE12" i="13"/>
  <c r="EP12" i="13"/>
  <c r="EL12" i="13"/>
  <c r="EK12" i="13"/>
  <c r="EJ12" i="13"/>
  <c r="EI12" i="13"/>
  <c r="EH12" i="13"/>
  <c r="EP11" i="13"/>
  <c r="EO11" i="13"/>
  <c r="EN11" i="13"/>
  <c r="EM11" i="13"/>
  <c r="EL11" i="13"/>
  <c r="EK11" i="13"/>
  <c r="EJ11" i="13"/>
  <c r="EI11" i="13"/>
  <c r="EH11" i="13"/>
  <c r="EG11" i="13"/>
  <c r="EF11" i="13"/>
  <c r="EE11" i="13"/>
  <c r="EP10" i="13"/>
  <c r="EO10" i="13"/>
  <c r="EN10" i="13"/>
  <c r="EM10" i="13"/>
  <c r="EL10" i="13"/>
  <c r="EK10" i="13"/>
  <c r="EJ10" i="13"/>
  <c r="EI10" i="13"/>
  <c r="EH10" i="13"/>
  <c r="EG10" i="13"/>
  <c r="EF10" i="13"/>
  <c r="EE10" i="13"/>
  <c r="EP9" i="13"/>
  <c r="EO9" i="13"/>
  <c r="EN9" i="13"/>
  <c r="EM9" i="13"/>
  <c r="EL9" i="13"/>
  <c r="EK9" i="13"/>
  <c r="EJ9" i="13"/>
  <c r="EI9" i="13"/>
  <c r="EH9" i="13"/>
  <c r="EG9" i="13"/>
  <c r="EF9" i="13"/>
  <c r="EE9" i="13"/>
  <c r="GN14" i="2" l="1"/>
  <c r="GN16" i="2" s="1"/>
  <c r="GN13" i="2"/>
  <c r="GN15" i="2" s="1"/>
  <c r="GN12" i="2"/>
  <c r="GN11" i="2"/>
  <c r="GN10" i="2"/>
  <c r="GN9" i="2"/>
  <c r="GN8" i="2"/>
  <c r="GN7" i="2"/>
  <c r="GN6" i="2"/>
  <c r="GN5" i="2"/>
  <c r="GN14" i="1"/>
  <c r="GN16" i="1" s="1"/>
  <c r="GN13" i="1"/>
  <c r="GN15" i="1" s="1"/>
  <c r="GN12" i="1"/>
  <c r="GN11" i="1"/>
  <c r="GN10" i="1"/>
  <c r="GN9" i="1"/>
  <c r="GN8" i="1"/>
  <c r="GN7" i="1"/>
  <c r="GN6" i="1"/>
  <c r="GN5" i="1"/>
  <c r="GJ20" i="4" l="1"/>
  <c r="GK20" i="4"/>
  <c r="GX20" i="4"/>
  <c r="GW20" i="4"/>
  <c r="GV20" i="4"/>
  <c r="GU20" i="4"/>
  <c r="GT20" i="4"/>
  <c r="GR20" i="4"/>
  <c r="GQ20" i="4"/>
  <c r="GP20" i="4"/>
  <c r="GO20" i="4"/>
  <c r="GN20" i="4"/>
  <c r="GM20" i="4"/>
  <c r="GL20" i="4"/>
  <c r="GI20" i="4"/>
  <c r="GH20" i="4"/>
  <c r="GG20" i="4"/>
  <c r="GF20" i="4"/>
  <c r="GE20" i="4"/>
  <c r="GD20" i="4"/>
  <c r="GC20" i="4"/>
  <c r="GB20" i="4"/>
  <c r="GA20" i="4"/>
  <c r="FZ20" i="4"/>
  <c r="FY20" i="4"/>
  <c r="FX20" i="4"/>
  <c r="FW20" i="4"/>
  <c r="FV20" i="4"/>
  <c r="FU20" i="4"/>
  <c r="FT20" i="4"/>
  <c r="FS20" i="4"/>
  <c r="FR20" i="4"/>
  <c r="FQ20" i="4"/>
  <c r="FP20" i="4"/>
  <c r="FO20" i="4"/>
  <c r="FN20" i="4"/>
  <c r="FM20" i="4"/>
  <c r="FL20" i="4"/>
  <c r="FK20" i="4"/>
  <c r="FJ20" i="4"/>
  <c r="FI20" i="4"/>
  <c r="FH20" i="4"/>
  <c r="FG20" i="4"/>
  <c r="FF20" i="4"/>
  <c r="FE20" i="4"/>
  <c r="FD20" i="4"/>
  <c r="FC20" i="4"/>
  <c r="FB20" i="4"/>
  <c r="FA20" i="4"/>
  <c r="EZ20" i="4"/>
  <c r="EY20" i="4"/>
  <c r="EX20" i="4"/>
  <c r="EW20" i="4"/>
  <c r="EV20" i="4"/>
  <c r="EU20" i="4"/>
  <c r="ET20" i="4"/>
  <c r="ES20" i="4"/>
  <c r="ER20" i="4"/>
  <c r="EQ20" i="4"/>
  <c r="EP20" i="4"/>
  <c r="EO20" i="4"/>
  <c r="EN20" i="4"/>
  <c r="EM20" i="4"/>
  <c r="EL20" i="4"/>
  <c r="EK20" i="4"/>
  <c r="EJ20" i="4"/>
  <c r="EI20" i="4"/>
  <c r="EH20" i="4"/>
  <c r="EG20" i="4"/>
  <c r="EF20" i="4"/>
  <c r="EE20" i="4"/>
  <c r="ED20" i="4"/>
  <c r="EC20" i="4"/>
  <c r="EB20" i="4"/>
  <c r="EA20" i="4"/>
  <c r="DZ20" i="4"/>
  <c r="DY20" i="4"/>
  <c r="DX20" i="4"/>
  <c r="DW20" i="4"/>
  <c r="DV20" i="4"/>
  <c r="DU20" i="4"/>
  <c r="DT20" i="4"/>
  <c r="DS20" i="4"/>
  <c r="DR20" i="4"/>
  <c r="DQ20" i="4"/>
  <c r="DP20" i="4"/>
  <c r="DO20" i="4"/>
  <c r="DN20" i="4"/>
  <c r="DM20" i="4"/>
  <c r="DL20" i="4"/>
  <c r="DK20" i="4"/>
  <c r="DJ20" i="4"/>
  <c r="DI20" i="4"/>
  <c r="DH20" i="4"/>
  <c r="DG20" i="4"/>
  <c r="DF20" i="4"/>
  <c r="DE20" i="4"/>
  <c r="DD20" i="4"/>
  <c r="DC20" i="4"/>
  <c r="DB20" i="4"/>
  <c r="DA20" i="4"/>
  <c r="CZ20" i="4"/>
  <c r="CY20" i="4"/>
  <c r="CX20" i="4"/>
  <c r="CW20" i="4"/>
  <c r="CV20" i="4"/>
  <c r="CU20" i="4"/>
  <c r="CT20" i="4"/>
  <c r="CS20" i="4"/>
  <c r="CR20" i="4"/>
  <c r="CQ20" i="4"/>
  <c r="CP20" i="4"/>
  <c r="CO20" i="4"/>
  <c r="CN20" i="4"/>
  <c r="CM20" i="4"/>
  <c r="CL20" i="4"/>
  <c r="CK20" i="4"/>
  <c r="CJ20" i="4"/>
  <c r="CI20" i="4"/>
  <c r="CH20" i="4"/>
  <c r="CG20" i="4"/>
  <c r="CF20" i="4"/>
  <c r="CE20" i="4"/>
  <c r="CD20" i="4"/>
  <c r="CC20" i="4"/>
  <c r="CB20" i="4"/>
  <c r="CA20" i="4"/>
  <c r="BZ20" i="4"/>
  <c r="BY20" i="4"/>
  <c r="BX20" i="4"/>
  <c r="BW20" i="4"/>
  <c r="BV20" i="4"/>
  <c r="BU20" i="4"/>
  <c r="BT20" i="4"/>
  <c r="BS20" i="4"/>
  <c r="BR20" i="4"/>
  <c r="BQ20" i="4"/>
  <c r="BP20" i="4"/>
  <c r="BO20" i="4"/>
  <c r="BN20" i="4"/>
  <c r="BM20" i="4"/>
  <c r="BL20" i="4"/>
  <c r="BK20" i="4"/>
  <c r="BJ20" i="4"/>
  <c r="BI20" i="4"/>
  <c r="BH20" i="4"/>
  <c r="BG20" i="4"/>
  <c r="BF20" i="4"/>
  <c r="BE20" i="4"/>
  <c r="BD20" i="4"/>
  <c r="BC20" i="4"/>
  <c r="BB20" i="4"/>
  <c r="BA20" i="4"/>
  <c r="AZ20" i="4"/>
  <c r="AY20" i="4"/>
  <c r="AX20" i="4"/>
  <c r="AW20" i="4"/>
  <c r="AV20" i="4"/>
  <c r="AU20" i="4"/>
  <c r="AT20" i="4"/>
  <c r="AS20" i="4"/>
  <c r="AR20" i="4"/>
  <c r="AQ20" i="4"/>
  <c r="AP20" i="4"/>
  <c r="AO20" i="4"/>
  <c r="AN20" i="4"/>
  <c r="AM20" i="4"/>
  <c r="AL20" i="4"/>
  <c r="AK20" i="4"/>
  <c r="AJ20" i="4"/>
  <c r="AI20" i="4"/>
  <c r="AH20" i="4"/>
  <c r="AG20" i="4"/>
  <c r="AF20" i="4"/>
  <c r="AE20" i="4"/>
  <c r="AD20" i="4"/>
  <c r="AC20" i="4"/>
  <c r="AB20" i="4"/>
  <c r="AA20" i="4"/>
  <c r="Z20" i="4"/>
  <c r="Y20" i="4"/>
  <c r="X20" i="4"/>
  <c r="W20" i="4"/>
  <c r="V20" i="4"/>
  <c r="U20" i="4"/>
  <c r="T20" i="4"/>
  <c r="S20" i="4"/>
  <c r="R20" i="4"/>
  <c r="Q20" i="4"/>
  <c r="P20" i="4"/>
  <c r="O20" i="4"/>
  <c r="N20" i="4"/>
  <c r="M20" i="4"/>
  <c r="L20" i="4"/>
  <c r="K20" i="4"/>
  <c r="J20" i="4"/>
  <c r="I20" i="4"/>
  <c r="H20" i="4"/>
  <c r="G20" i="4"/>
  <c r="F20" i="4"/>
  <c r="E20" i="4"/>
  <c r="D20" i="4"/>
  <c r="C20" i="4"/>
  <c r="GF16" i="12"/>
  <c r="GE16" i="12"/>
  <c r="GD16" i="12"/>
  <c r="GC16" i="12"/>
  <c r="GB16" i="12"/>
  <c r="GA16" i="12"/>
  <c r="FZ16" i="12"/>
  <c r="FY16" i="12"/>
  <c r="FX16" i="12"/>
  <c r="FW16" i="12"/>
  <c r="FV16" i="12"/>
  <c r="FU16" i="12"/>
  <c r="FT16" i="12"/>
  <c r="FS16" i="12"/>
  <c r="FR16" i="12"/>
  <c r="FQ16" i="12"/>
  <c r="FP16" i="12"/>
  <c r="FO16" i="12"/>
  <c r="FN16" i="12"/>
  <c r="FM16" i="12"/>
  <c r="FL16" i="12"/>
  <c r="FK16" i="12"/>
  <c r="FJ16" i="12"/>
  <c r="FI16" i="12"/>
  <c r="FH16" i="12"/>
  <c r="FG16" i="12"/>
  <c r="FF16" i="12"/>
  <c r="FE16" i="12"/>
  <c r="FD16" i="12"/>
  <c r="FC16" i="12"/>
  <c r="FB16" i="12"/>
  <c r="FA16" i="12"/>
  <c r="EZ16" i="12"/>
  <c r="EY16" i="12"/>
  <c r="EX16" i="12"/>
  <c r="EW16" i="12"/>
  <c r="EV16" i="12"/>
  <c r="EU16" i="12"/>
  <c r="ET16" i="12"/>
  <c r="ES16" i="12"/>
  <c r="ER16" i="12"/>
  <c r="EQ16" i="12"/>
  <c r="EP16" i="12"/>
  <c r="EO16" i="12"/>
  <c r="EN16" i="12"/>
  <c r="EM16" i="12"/>
  <c r="EL16" i="12"/>
  <c r="EK16" i="12"/>
  <c r="EJ16" i="12"/>
  <c r="EI16" i="12"/>
  <c r="EH16" i="12"/>
  <c r="EG16" i="12"/>
  <c r="EF16" i="12"/>
  <c r="EE16" i="12"/>
  <c r="ED16" i="12"/>
  <c r="EC16" i="12"/>
  <c r="EB16" i="12"/>
  <c r="EA16" i="12"/>
  <c r="DZ16" i="12"/>
  <c r="DY16" i="12"/>
  <c r="DX16" i="12"/>
  <c r="DW16" i="12"/>
  <c r="DV16" i="12"/>
  <c r="DU16" i="12"/>
  <c r="DT16" i="12"/>
  <c r="DS16" i="12"/>
  <c r="DR16" i="12"/>
  <c r="DQ16" i="12"/>
  <c r="DP16" i="12"/>
  <c r="DO16" i="12"/>
  <c r="DN16" i="12"/>
  <c r="DM16" i="12"/>
  <c r="DL16" i="12"/>
  <c r="DK16" i="12"/>
  <c r="DJ16" i="12"/>
  <c r="DI16" i="12"/>
  <c r="DH16" i="12"/>
  <c r="DG16" i="12"/>
  <c r="DF16" i="12"/>
  <c r="DE16" i="12"/>
  <c r="DD16" i="12"/>
  <c r="DC16" i="12"/>
  <c r="DB16" i="12"/>
  <c r="DA16" i="12"/>
  <c r="CZ16" i="12"/>
  <c r="CY16" i="12"/>
  <c r="CX16" i="12"/>
  <c r="CW16" i="12"/>
  <c r="CV16" i="12"/>
  <c r="CU16" i="12"/>
  <c r="CT16" i="12"/>
  <c r="CS16" i="12"/>
  <c r="CR16" i="12"/>
  <c r="CQ16" i="12"/>
  <c r="CP16" i="12"/>
  <c r="CO16" i="12"/>
  <c r="CN16" i="12"/>
  <c r="CM16" i="12"/>
  <c r="CL16" i="12"/>
  <c r="CK16" i="12"/>
  <c r="CJ16" i="12"/>
  <c r="CI16" i="12"/>
  <c r="CH16" i="12"/>
  <c r="CG16" i="12"/>
  <c r="CF16" i="12"/>
  <c r="CE16" i="12"/>
  <c r="CD16" i="12"/>
  <c r="CC16" i="12"/>
  <c r="CB16" i="12"/>
  <c r="CA16" i="12"/>
  <c r="BZ16" i="12"/>
  <c r="BY16" i="12"/>
  <c r="BX16" i="12"/>
  <c r="BW16" i="12"/>
  <c r="BV16" i="12"/>
  <c r="BU16" i="12"/>
  <c r="BT16" i="12"/>
  <c r="BS16" i="12"/>
  <c r="BR16" i="12"/>
  <c r="BQ16" i="12"/>
  <c r="BP16" i="12"/>
  <c r="BO16" i="12"/>
  <c r="BN16" i="12"/>
  <c r="BM16" i="12"/>
  <c r="BL16" i="12"/>
  <c r="BK16" i="12"/>
  <c r="BJ16" i="12"/>
  <c r="BI16" i="12"/>
  <c r="BH16" i="12"/>
  <c r="BG16" i="12"/>
  <c r="BF16" i="12"/>
  <c r="BE16" i="12"/>
  <c r="BD16" i="12"/>
  <c r="BC16" i="12"/>
  <c r="BB16" i="12"/>
  <c r="BA16" i="12"/>
  <c r="AZ16" i="12"/>
  <c r="AY16" i="12"/>
  <c r="AX16" i="12"/>
  <c r="AW16" i="12"/>
  <c r="AV16" i="12"/>
  <c r="AU16" i="12"/>
  <c r="AT16" i="12"/>
  <c r="AS16" i="12"/>
  <c r="AR16" i="12"/>
  <c r="AQ16" i="12"/>
  <c r="AP16" i="12"/>
  <c r="AO16" i="12"/>
  <c r="AN16" i="12"/>
  <c r="AM16" i="12"/>
  <c r="AL16" i="12"/>
  <c r="AK16" i="12"/>
  <c r="AJ16" i="12"/>
  <c r="AI16" i="12"/>
  <c r="AH16" i="12"/>
  <c r="AG16" i="12"/>
  <c r="AF16" i="12"/>
  <c r="AE16" i="12"/>
  <c r="AD16" i="12"/>
  <c r="AC16" i="12"/>
  <c r="AB16" i="12"/>
  <c r="AA16" i="12"/>
  <c r="Z16" i="12"/>
  <c r="Y16" i="12"/>
  <c r="X16" i="12"/>
  <c r="W16" i="12"/>
  <c r="V16" i="12"/>
  <c r="U16" i="12"/>
  <c r="T16" i="12"/>
  <c r="S16" i="12"/>
  <c r="R16" i="12"/>
  <c r="Q16" i="12"/>
  <c r="P16" i="12"/>
  <c r="O16" i="12"/>
  <c r="N16" i="12"/>
  <c r="M16" i="12"/>
  <c r="L16" i="12"/>
  <c r="K16" i="12"/>
  <c r="J16" i="12"/>
  <c r="I16" i="12"/>
  <c r="H16" i="12"/>
  <c r="G16" i="12"/>
  <c r="F16" i="12"/>
  <c r="E16" i="12"/>
  <c r="D16" i="12"/>
  <c r="C16" i="12"/>
  <c r="GF15" i="12"/>
  <c r="GE15" i="12"/>
  <c r="GD15" i="12"/>
  <c r="GC15" i="12"/>
  <c r="GB15" i="12"/>
  <c r="GA15" i="12"/>
  <c r="FZ15" i="12"/>
  <c r="FY15" i="12"/>
  <c r="FX15" i="12"/>
  <c r="FW15" i="12"/>
  <c r="FV15" i="12"/>
  <c r="FU15" i="12"/>
  <c r="FT15" i="12"/>
  <c r="FS15" i="12"/>
  <c r="FR15" i="12"/>
  <c r="FQ15" i="12"/>
  <c r="FP15" i="12"/>
  <c r="FO15" i="12"/>
  <c r="FN15" i="12"/>
  <c r="FM15" i="12"/>
  <c r="FL15" i="12"/>
  <c r="FK15" i="12"/>
  <c r="FJ15" i="12"/>
  <c r="FI15" i="12"/>
  <c r="FH15" i="12"/>
  <c r="FG15" i="12"/>
  <c r="FF15" i="12"/>
  <c r="FE15" i="12"/>
  <c r="FD15" i="12"/>
  <c r="FC15" i="12"/>
  <c r="FB15" i="12"/>
  <c r="FA15" i="12"/>
  <c r="EZ15" i="12"/>
  <c r="EY15" i="12"/>
  <c r="EX15" i="12"/>
  <c r="EW15" i="12"/>
  <c r="EV15" i="12"/>
  <c r="EU15" i="12"/>
  <c r="ET15" i="12"/>
  <c r="ES15" i="12"/>
  <c r="ER15" i="12"/>
  <c r="EQ15" i="12"/>
  <c r="EP15" i="12"/>
  <c r="EO15" i="12"/>
  <c r="EN15" i="12"/>
  <c r="EM15" i="12"/>
  <c r="EL15" i="12"/>
  <c r="EK15" i="12"/>
  <c r="EJ15" i="12"/>
  <c r="EI15" i="12"/>
  <c r="EH15" i="12"/>
  <c r="EG15" i="12"/>
  <c r="EF15" i="12"/>
  <c r="EE15" i="12"/>
  <c r="ED15" i="12"/>
  <c r="EC15" i="12"/>
  <c r="EB15" i="12"/>
  <c r="EA15" i="12"/>
  <c r="DZ15" i="12"/>
  <c r="DY15" i="12"/>
  <c r="DX15" i="12"/>
  <c r="DW15" i="12"/>
  <c r="DV15" i="12"/>
  <c r="DU15" i="12"/>
  <c r="DT15" i="12"/>
  <c r="DS15" i="12"/>
  <c r="DR15" i="12"/>
  <c r="DQ15" i="12"/>
  <c r="DP15" i="12"/>
  <c r="DO15" i="12"/>
  <c r="DN15" i="12"/>
  <c r="DM15" i="12"/>
  <c r="DL15" i="12"/>
  <c r="DK15" i="12"/>
  <c r="DJ15" i="12"/>
  <c r="DI15" i="12"/>
  <c r="DH15" i="12"/>
  <c r="DG15" i="12"/>
  <c r="DF15" i="12"/>
  <c r="DE15" i="12"/>
  <c r="DD15" i="12"/>
  <c r="DC15" i="12"/>
  <c r="DB15" i="12"/>
  <c r="DA15" i="12"/>
  <c r="CZ15" i="12"/>
  <c r="CY15" i="12"/>
  <c r="CX15" i="12"/>
  <c r="CW15" i="12"/>
  <c r="CV15" i="12"/>
  <c r="CU15" i="12"/>
  <c r="CT15" i="12"/>
  <c r="CS15" i="12"/>
  <c r="CR15" i="12"/>
  <c r="CQ15" i="12"/>
  <c r="CP15" i="12"/>
  <c r="CO15" i="12"/>
  <c r="CN15" i="12"/>
  <c r="CM15" i="12"/>
  <c r="CL15" i="12"/>
  <c r="CK15" i="12"/>
  <c r="CJ15" i="12"/>
  <c r="CI15" i="12"/>
  <c r="CH15" i="12"/>
  <c r="CG15" i="12"/>
  <c r="CF15" i="12"/>
  <c r="CE15" i="12"/>
  <c r="CD15" i="12"/>
  <c r="CC15" i="12"/>
  <c r="CB15" i="12"/>
  <c r="CA15" i="12"/>
  <c r="BZ15" i="12"/>
  <c r="BY15" i="12"/>
  <c r="BX15" i="12"/>
  <c r="BW15" i="12"/>
  <c r="BV15" i="12"/>
  <c r="BU15" i="12"/>
  <c r="BT15" i="12"/>
  <c r="BS15" i="12"/>
  <c r="BR15" i="12"/>
  <c r="BQ15" i="12"/>
  <c r="BP15" i="12"/>
  <c r="BO15" i="12"/>
  <c r="BN15" i="12"/>
  <c r="BM15" i="12"/>
  <c r="BL15" i="12"/>
  <c r="BK15" i="12"/>
  <c r="BJ15" i="12"/>
  <c r="BI15" i="12"/>
  <c r="BH15" i="12"/>
  <c r="BG15" i="12"/>
  <c r="BF15" i="12"/>
  <c r="BE15" i="12"/>
  <c r="BD15" i="12"/>
  <c r="BC15" i="12"/>
  <c r="BB15" i="12"/>
  <c r="BA15" i="12"/>
  <c r="AZ15" i="12"/>
  <c r="AY15" i="12"/>
  <c r="AX15" i="12"/>
  <c r="AW15" i="12"/>
  <c r="AV15" i="12"/>
  <c r="AU15" i="12"/>
  <c r="AT15" i="12"/>
  <c r="AS15" i="12"/>
  <c r="AR15" i="12"/>
  <c r="AQ15" i="12"/>
  <c r="AP15" i="12"/>
  <c r="AO15" i="12"/>
  <c r="AN15" i="12"/>
  <c r="AM15" i="12"/>
  <c r="AL15" i="12"/>
  <c r="AK15" i="12"/>
  <c r="AJ15" i="12"/>
  <c r="AI15" i="12"/>
  <c r="AH15" i="12"/>
  <c r="AG15" i="12"/>
  <c r="AF15" i="12"/>
  <c r="AE15" i="12"/>
  <c r="AD15" i="12"/>
  <c r="AC15" i="12"/>
  <c r="AB15" i="12"/>
  <c r="AA15" i="12"/>
  <c r="Z15" i="12"/>
  <c r="Y15" i="12"/>
  <c r="X15" i="12"/>
  <c r="W15" i="12"/>
  <c r="V15" i="12"/>
  <c r="U15" i="12"/>
  <c r="T15" i="12"/>
  <c r="S15" i="12"/>
  <c r="R15" i="12"/>
  <c r="Q15" i="12"/>
  <c r="P15" i="12"/>
  <c r="O15" i="12"/>
  <c r="N15" i="12"/>
  <c r="M15" i="12"/>
  <c r="L15" i="12"/>
  <c r="K15" i="12"/>
  <c r="J15" i="12"/>
  <c r="I15" i="12"/>
  <c r="H15" i="12"/>
  <c r="G15" i="12"/>
  <c r="F15" i="12"/>
  <c r="E15" i="12"/>
  <c r="D15" i="12"/>
  <c r="C15" i="12"/>
  <c r="BR16" i="4"/>
  <c r="BS16" i="4"/>
  <c r="BT16" i="4"/>
  <c r="BU16" i="4"/>
  <c r="BV16" i="4"/>
  <c r="BW16" i="4"/>
  <c r="BX16" i="4"/>
  <c r="BY16" i="4"/>
  <c r="BZ16" i="4"/>
  <c r="CA16" i="4"/>
  <c r="CB16" i="4"/>
  <c r="CC16" i="4"/>
  <c r="CD16" i="4"/>
  <c r="CE16" i="4"/>
  <c r="CF16" i="4"/>
  <c r="CG16" i="4"/>
  <c r="CH16" i="4"/>
  <c r="CI16" i="4"/>
  <c r="CJ16" i="4"/>
  <c r="CK16" i="4"/>
  <c r="CL16" i="4"/>
  <c r="CM16" i="4"/>
  <c r="CN16" i="4"/>
  <c r="CO16" i="4"/>
  <c r="CP16" i="4"/>
  <c r="CQ16" i="4"/>
  <c r="CR16" i="4"/>
  <c r="CS16" i="4"/>
  <c r="CT16" i="4"/>
  <c r="CU16" i="4"/>
  <c r="CV16" i="4"/>
  <c r="CW16" i="4"/>
  <c r="CX16" i="4"/>
  <c r="CY16" i="4"/>
  <c r="CZ16" i="4"/>
  <c r="DA16" i="4"/>
  <c r="DB16" i="4"/>
  <c r="DC16" i="4"/>
  <c r="DD16" i="4"/>
  <c r="DE16" i="4"/>
  <c r="DF16" i="4"/>
  <c r="DG16" i="4"/>
  <c r="DH16" i="4"/>
  <c r="DI16" i="4"/>
  <c r="DJ16" i="4"/>
  <c r="DK16" i="4"/>
  <c r="DL16" i="4"/>
  <c r="DM16" i="4"/>
  <c r="DN16" i="4"/>
  <c r="DO16" i="4"/>
  <c r="DP16" i="4"/>
  <c r="DQ16" i="4"/>
  <c r="DR16" i="4"/>
  <c r="DS16" i="4"/>
  <c r="DT16" i="4"/>
  <c r="DU16" i="4"/>
  <c r="DV16" i="4"/>
  <c r="DW16" i="4"/>
  <c r="DX16" i="4"/>
  <c r="DY16" i="4"/>
  <c r="DZ16" i="4"/>
  <c r="EA16" i="4"/>
  <c r="EB16" i="4"/>
  <c r="EC16" i="4"/>
  <c r="ED16" i="4"/>
  <c r="EE16" i="4"/>
  <c r="EF16" i="4"/>
  <c r="EG16" i="4"/>
  <c r="EH16" i="4"/>
  <c r="EI16" i="4"/>
  <c r="EJ16" i="4"/>
  <c r="EK16" i="4"/>
  <c r="EL16" i="4"/>
  <c r="EM16" i="4"/>
  <c r="EN16" i="4"/>
  <c r="EO16" i="4"/>
  <c r="EP16" i="4"/>
  <c r="EQ16" i="4"/>
  <c r="ER16" i="4"/>
  <c r="ES16" i="4"/>
  <c r="ET16" i="4"/>
  <c r="EU16" i="4"/>
  <c r="EV16" i="4"/>
  <c r="EW16" i="4"/>
  <c r="EX16" i="4"/>
  <c r="EY16" i="4"/>
  <c r="EZ16" i="4"/>
  <c r="FA16" i="4"/>
  <c r="FB16" i="4"/>
  <c r="FC16" i="4"/>
  <c r="FD16" i="4"/>
  <c r="FE16" i="4"/>
  <c r="FF16" i="4"/>
  <c r="FG16" i="4"/>
  <c r="FH16" i="4"/>
  <c r="FI16" i="4"/>
  <c r="FJ16" i="4"/>
  <c r="FK16" i="4"/>
  <c r="FL16" i="4"/>
  <c r="FM16" i="4"/>
  <c r="FN16" i="4"/>
  <c r="FO16" i="4"/>
  <c r="FP16" i="4"/>
  <c r="FQ16" i="4"/>
  <c r="FR16" i="4"/>
  <c r="FS16" i="4"/>
  <c r="FT16" i="4"/>
  <c r="FU16" i="4"/>
  <c r="FV16" i="4"/>
  <c r="FW16" i="4"/>
  <c r="FX16" i="4"/>
  <c r="FY16" i="4"/>
  <c r="FZ16" i="4"/>
  <c r="D16" i="4"/>
  <c r="E16" i="4"/>
  <c r="F16" i="4"/>
  <c r="G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AI16" i="4"/>
  <c r="AJ16" i="4"/>
  <c r="AK16" i="4"/>
  <c r="AL16" i="4"/>
  <c r="AM16" i="4"/>
  <c r="AN16" i="4"/>
  <c r="AO16" i="4"/>
  <c r="AP16" i="4"/>
  <c r="AQ16" i="4"/>
  <c r="AR16" i="4"/>
  <c r="AS16" i="4"/>
  <c r="AT16" i="4"/>
  <c r="AU16" i="4"/>
  <c r="AV16" i="4"/>
  <c r="AW16" i="4"/>
  <c r="AX16" i="4"/>
  <c r="AY16" i="4"/>
  <c r="AZ16" i="4"/>
  <c r="BA16" i="4"/>
  <c r="BB16" i="4"/>
  <c r="BC16" i="4"/>
  <c r="BD16" i="4"/>
  <c r="BE16" i="4"/>
  <c r="BF16" i="4"/>
  <c r="BG16" i="4"/>
  <c r="BH16" i="4"/>
  <c r="BI16" i="4"/>
  <c r="BJ16" i="4"/>
  <c r="BK16" i="4"/>
  <c r="BL16" i="4"/>
  <c r="BM16" i="4"/>
  <c r="BN16" i="4"/>
  <c r="BO16" i="4"/>
  <c r="BP16" i="4"/>
  <c r="BQ16" i="4"/>
  <c r="D15" i="4"/>
  <c r="E15" i="4"/>
  <c r="F15" i="4"/>
  <c r="G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AI15" i="4"/>
  <c r="AJ15" i="4"/>
  <c r="AK15" i="4"/>
  <c r="AL15" i="4"/>
  <c r="AM15" i="4"/>
  <c r="AN15" i="4"/>
  <c r="AO15" i="4"/>
  <c r="AP15" i="4"/>
  <c r="AQ15" i="4"/>
  <c r="AR15" i="4"/>
  <c r="AS15" i="4"/>
  <c r="AT15" i="4"/>
  <c r="AU15" i="4"/>
  <c r="AV15" i="4"/>
  <c r="AW15" i="4"/>
  <c r="AX15" i="4"/>
  <c r="AY15" i="4"/>
  <c r="AZ15" i="4"/>
  <c r="BA15" i="4"/>
  <c r="BB15" i="4"/>
  <c r="BC15" i="4"/>
  <c r="BD15" i="4"/>
  <c r="BE15" i="4"/>
  <c r="BF15" i="4"/>
  <c r="BG15" i="4"/>
  <c r="BH15" i="4"/>
  <c r="BI15" i="4"/>
  <c r="BJ15" i="4"/>
  <c r="BK15" i="4"/>
  <c r="BL15" i="4"/>
  <c r="BM15" i="4"/>
  <c r="BN15" i="4"/>
  <c r="BO15" i="4"/>
  <c r="BP15" i="4"/>
  <c r="BQ15" i="4"/>
  <c r="BR15" i="4"/>
  <c r="BS15" i="4"/>
  <c r="BT15" i="4"/>
  <c r="BU15" i="4"/>
  <c r="BV15" i="4"/>
  <c r="BW15" i="4"/>
  <c r="BX15" i="4"/>
  <c r="BY15" i="4"/>
  <c r="BZ15" i="4"/>
  <c r="CA15" i="4"/>
  <c r="CB15" i="4"/>
  <c r="CC15" i="4"/>
  <c r="CD15" i="4"/>
  <c r="CE15" i="4"/>
  <c r="CF15" i="4"/>
  <c r="CG15" i="4"/>
  <c r="CH15" i="4"/>
  <c r="CI15" i="4"/>
  <c r="CJ15" i="4"/>
  <c r="CK15" i="4"/>
  <c r="CL15" i="4"/>
  <c r="CM15" i="4"/>
  <c r="CN15" i="4"/>
  <c r="CO15" i="4"/>
  <c r="CP15" i="4"/>
  <c r="CQ15" i="4"/>
  <c r="CR15" i="4"/>
  <c r="CS15" i="4"/>
  <c r="CT15" i="4"/>
  <c r="CU15" i="4"/>
  <c r="CV15" i="4"/>
  <c r="CW15" i="4"/>
  <c r="CX15" i="4"/>
  <c r="CY15" i="4"/>
  <c r="CZ15" i="4"/>
  <c r="DA15" i="4"/>
  <c r="DB15" i="4"/>
  <c r="DC15" i="4"/>
  <c r="DD15" i="4"/>
  <c r="DE15" i="4"/>
  <c r="DF15" i="4"/>
  <c r="DG15" i="4"/>
  <c r="DH15" i="4"/>
  <c r="DI15" i="4"/>
  <c r="DJ15" i="4"/>
  <c r="DK15" i="4"/>
  <c r="DL15" i="4"/>
  <c r="DM15" i="4"/>
  <c r="DN15" i="4"/>
  <c r="DO15" i="4"/>
  <c r="DP15" i="4"/>
  <c r="DQ15" i="4"/>
  <c r="DR15" i="4"/>
  <c r="DS15" i="4"/>
  <c r="DT15" i="4"/>
  <c r="DU15" i="4"/>
  <c r="DV15" i="4"/>
  <c r="DW15" i="4"/>
  <c r="DX15" i="4"/>
  <c r="DY15" i="4"/>
  <c r="DZ15" i="4"/>
  <c r="EA15" i="4"/>
  <c r="EB15" i="4"/>
  <c r="EC15" i="4"/>
  <c r="ED15" i="4"/>
  <c r="EE15" i="4"/>
  <c r="EF15" i="4"/>
  <c r="EG15" i="4"/>
  <c r="EH15" i="4"/>
  <c r="EI15" i="4"/>
  <c r="EJ15" i="4"/>
  <c r="EK15" i="4"/>
  <c r="EL15" i="4"/>
  <c r="EM15" i="4"/>
  <c r="EN15" i="4"/>
  <c r="EO15" i="4"/>
  <c r="EP15" i="4"/>
  <c r="EQ15" i="4"/>
  <c r="ER15" i="4"/>
  <c r="ES15" i="4"/>
  <c r="ET15" i="4"/>
  <c r="EU15" i="4"/>
  <c r="EV15" i="4"/>
  <c r="EW15" i="4"/>
  <c r="EX15" i="4"/>
  <c r="EY15" i="4"/>
  <c r="EZ15" i="4"/>
  <c r="FA15" i="4"/>
  <c r="FB15" i="4"/>
  <c r="FC15" i="4"/>
  <c r="FD15" i="4"/>
  <c r="FE15" i="4"/>
  <c r="FF15" i="4"/>
  <c r="FG15" i="4"/>
  <c r="FH15" i="4"/>
  <c r="FI15" i="4"/>
  <c r="FJ15" i="4"/>
  <c r="FK15" i="4"/>
  <c r="FL15" i="4"/>
  <c r="FM15" i="4"/>
  <c r="FN15" i="4"/>
  <c r="FO15" i="4"/>
  <c r="FP15" i="4"/>
  <c r="FQ15" i="4"/>
  <c r="FR15" i="4"/>
  <c r="FS15" i="4"/>
  <c r="FT15" i="4"/>
  <c r="FU15" i="4"/>
  <c r="FV15" i="4"/>
  <c r="FW15" i="4"/>
  <c r="FX15" i="4"/>
  <c r="FY15" i="4"/>
  <c r="FZ15" i="4"/>
  <c r="C16" i="4"/>
  <c r="C15" i="4"/>
</calcChain>
</file>

<file path=xl/sharedStrings.xml><?xml version="1.0" encoding="utf-8"?>
<sst xmlns="http://schemas.openxmlformats.org/spreadsheetml/2006/main" count="260" uniqueCount="43">
  <si>
    <r>
      <t xml:space="preserve">Unit: </t>
    </r>
    <r>
      <rPr>
        <sz val="11"/>
        <color rgb="FF000000"/>
        <rFont val="Calibri"/>
        <family val="2"/>
        <scheme val="minor"/>
      </rPr>
      <t>Thousands of Barrels</t>
    </r>
  </si>
  <si>
    <r>
      <t xml:space="preserve">Product: </t>
    </r>
    <r>
      <rPr>
        <sz val="11"/>
        <color rgb="FF000000"/>
        <rFont val="Calibri"/>
        <family val="2"/>
        <scheme val="minor"/>
      </rPr>
      <t>Gasoline &amp; Blendstocks</t>
    </r>
  </si>
  <si>
    <r>
      <t>Source:</t>
    </r>
    <r>
      <rPr>
        <sz val="11"/>
        <color rgb="FF000000"/>
        <rFont val="Calibri"/>
        <family val="2"/>
        <scheme val="minor"/>
      </rPr>
      <t xml:space="preserve"> Marine (SLC-PIERS Database)</t>
    </r>
  </si>
  <si>
    <t>NC Foreign Import</t>
  </si>
  <si>
    <t>FI</t>
  </si>
  <si>
    <t>NC Foreign Export</t>
  </si>
  <si>
    <t>FE</t>
  </si>
  <si>
    <t>NC Interstate Import</t>
  </si>
  <si>
    <t>DI</t>
  </si>
  <si>
    <t>NC Interstate Export</t>
  </si>
  <si>
    <t>DE</t>
  </si>
  <si>
    <t>SC Foreign Import</t>
  </si>
  <si>
    <t>SC Foreign Export</t>
  </si>
  <si>
    <t>SC Interstate Import</t>
  </si>
  <si>
    <t>SC Interstate Export</t>
  </si>
  <si>
    <t xml:space="preserve">North to South </t>
  </si>
  <si>
    <t>NS</t>
  </si>
  <si>
    <t>South to North</t>
  </si>
  <si>
    <t>SN</t>
  </si>
  <si>
    <r>
      <t xml:space="preserve">Source: </t>
    </r>
    <r>
      <rPr>
        <sz val="11"/>
        <color rgb="FF000000"/>
        <rFont val="Calibri"/>
        <family val="2"/>
        <scheme val="minor"/>
      </rPr>
      <t>Pipeline (KM Export Spreadsheet)</t>
    </r>
  </si>
  <si>
    <t>PE</t>
  </si>
  <si>
    <r>
      <t>Product:</t>
    </r>
    <r>
      <rPr>
        <sz val="11"/>
        <color rgb="FF000000"/>
        <rFont val="Calibri"/>
        <family val="2"/>
        <scheme val="minor"/>
      </rPr>
      <t xml:space="preserve"> Diesel, Biodiesel, Renewable Diesel</t>
    </r>
  </si>
  <si>
    <r>
      <t>Product:</t>
    </r>
    <r>
      <rPr>
        <sz val="11"/>
        <color rgb="FF000000"/>
        <rFont val="Calibri"/>
        <family val="2"/>
        <scheme val="minor"/>
      </rPr>
      <t xml:space="preserve"> Diesel</t>
    </r>
  </si>
  <si>
    <r>
      <t xml:space="preserve">Source: </t>
    </r>
    <r>
      <rPr>
        <sz val="11"/>
        <color rgb="FF000000"/>
        <rFont val="Calibri"/>
        <family val="2"/>
        <scheme val="minor"/>
      </rPr>
      <t>Pipeline (KM Exports Spreadsheet)</t>
    </r>
  </si>
  <si>
    <r>
      <t xml:space="preserve">Product: </t>
    </r>
    <r>
      <rPr>
        <sz val="11"/>
        <color rgb="FF000000"/>
        <rFont val="Calibri"/>
        <family val="2"/>
        <scheme val="minor"/>
      </rPr>
      <t>Biodiesel</t>
    </r>
  </si>
  <si>
    <r>
      <t xml:space="preserve">Source: </t>
    </r>
    <r>
      <rPr>
        <sz val="11"/>
        <color rgb="FF000000"/>
        <rFont val="Calibri"/>
        <family val="2"/>
        <scheme val="minor"/>
      </rPr>
      <t>Rail (M700 BNSF &amp; UPRR)</t>
    </r>
  </si>
  <si>
    <t>RI</t>
  </si>
  <si>
    <r>
      <t>Product:</t>
    </r>
    <r>
      <rPr>
        <sz val="11"/>
        <color rgb="FF000000"/>
        <rFont val="Calibri"/>
        <family val="2"/>
        <scheme val="minor"/>
      </rPr>
      <t xml:space="preserve"> Jet Fuel</t>
    </r>
  </si>
  <si>
    <t>Total Rail</t>
  </si>
  <si>
    <t>All negative numbers represent an export</t>
  </si>
  <si>
    <t>Inverse North to South</t>
  </si>
  <si>
    <t>Inverse South to North</t>
  </si>
  <si>
    <r>
      <t>Product:</t>
    </r>
    <r>
      <rPr>
        <sz val="11"/>
        <color rgb="FF000000"/>
        <rFont val="Calibri"/>
        <family val="2"/>
        <scheme val="minor"/>
      </rPr>
      <t xml:space="preserve"> Renewable Diesel</t>
    </r>
  </si>
  <si>
    <r>
      <t>Product:</t>
    </r>
    <r>
      <rPr>
        <sz val="11"/>
        <color rgb="FF000000"/>
        <rFont val="Calibri"/>
        <family val="2"/>
        <scheme val="minor"/>
      </rPr>
      <t xml:space="preserve"> Bio-Diesel</t>
    </r>
  </si>
  <si>
    <r>
      <t xml:space="preserve">Product: </t>
    </r>
    <r>
      <rPr>
        <sz val="11"/>
        <color rgb="FF000000"/>
        <rFont val="Calibri"/>
        <family val="2"/>
        <scheme val="minor"/>
      </rPr>
      <t>Diesel</t>
    </r>
  </si>
  <si>
    <r>
      <t xml:space="preserve">Product: </t>
    </r>
    <r>
      <rPr>
        <sz val="11"/>
        <color rgb="FF000000"/>
        <rFont val="Calibri"/>
        <family val="2"/>
        <scheme val="minor"/>
      </rPr>
      <t>Diesel, Biodiesel</t>
    </r>
  </si>
  <si>
    <r>
      <t xml:space="preserve">Product: </t>
    </r>
    <r>
      <rPr>
        <sz val="11"/>
        <color rgb="FF000000"/>
        <rFont val="Calibri"/>
        <family val="2"/>
        <scheme val="minor"/>
      </rPr>
      <t>Gasoline</t>
    </r>
  </si>
  <si>
    <r>
      <t xml:space="preserve">Product: </t>
    </r>
    <r>
      <rPr>
        <sz val="11"/>
        <color rgb="FF000000"/>
        <rFont val="Calibri"/>
        <family val="2"/>
        <scheme val="minor"/>
      </rPr>
      <t>Blendstocks</t>
    </r>
  </si>
  <si>
    <t>Total Nevada</t>
  </si>
  <si>
    <t>Total Arizona</t>
  </si>
  <si>
    <t>Total North Pipeline</t>
  </si>
  <si>
    <t>Total South Pipeline</t>
  </si>
  <si>
    <t>Total North  Pipeline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</si>
</sst>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CE4D6"/>
        <bgColor rgb="FFFCE4D6"/>
      </patternFill>
    </fill>
    <fill>
      <patternFill patternType="solid">
        <fgColor rgb="FFD9E1F2"/>
        <bgColor rgb="FFD9E1F2"/>
      </patternFill>
    </fill>
    <fill>
      <patternFill patternType="solid">
        <fgColor theme="0"/>
        <bgColor rgb="FFE2EFDA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rgb="FFE2EFDA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3" fontId="1" fillId="0" borderId="0" xfId="0" applyNumberFormat="1" applyFont="1"/>
    <xf numFmtId="3" fontId="1" fillId="2" borderId="0" xfId="0" applyNumberFormat="1" applyFont="1" applyFill="1"/>
    <xf numFmtId="17" fontId="1" fillId="0" borderId="0" xfId="0" applyNumberFormat="1" applyFont="1"/>
    <xf numFmtId="3" fontId="1" fillId="3" borderId="0" xfId="0" applyNumberFormat="1" applyFont="1" applyFill="1"/>
    <xf numFmtId="3" fontId="0" fillId="0" borderId="0" xfId="0" applyNumberFormat="1"/>
    <xf numFmtId="17" fontId="1" fillId="0" borderId="0" xfId="0" applyNumberFormat="1" applyFont="1" applyAlignment="1">
      <alignment horizontal="center"/>
    </xf>
    <xf numFmtId="1" fontId="0" fillId="0" borderId="0" xfId="0" applyNumberFormat="1"/>
    <xf numFmtId="1" fontId="3" fillId="0" borderId="0" xfId="0" applyNumberFormat="1" applyFont="1" applyAlignment="1">
      <alignment horizontal="right"/>
    </xf>
    <xf numFmtId="1" fontId="3" fillId="0" borderId="0" xfId="0" applyNumberFormat="1" applyFont="1"/>
    <xf numFmtId="1" fontId="0" fillId="0" borderId="0" xfId="0" applyNumberFormat="1" applyAlignment="1">
      <alignment horizontal="right"/>
    </xf>
    <xf numFmtId="3" fontId="3" fillId="0" borderId="0" xfId="0" applyNumberFormat="1" applyFont="1"/>
    <xf numFmtId="3" fontId="1" fillId="4" borderId="0" xfId="0" applyNumberFormat="1" applyFont="1" applyFill="1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3" fontId="0" fillId="5" borderId="0" xfId="0" applyNumberFormat="1" applyFill="1"/>
    <xf numFmtId="3" fontId="1" fillId="6" borderId="0" xfId="0" applyNumberFormat="1" applyFont="1" applyFill="1"/>
    <xf numFmtId="3" fontId="0" fillId="7" borderId="0" xfId="0" applyNumberFormat="1" applyFill="1"/>
    <xf numFmtId="0" fontId="0" fillId="5" borderId="0" xfId="0" applyFill="1"/>
    <xf numFmtId="0" fontId="1" fillId="6" borderId="0" xfId="0" applyFont="1" applyFill="1"/>
  </cellXfs>
  <cellStyles count="1">
    <cellStyle name="Normal" xfId="0" builtinId="0"/>
  </cellStyles>
  <dxfs count="477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D9E1F2"/>
          <bgColor rgb="FFD9E1F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D9E1F2"/>
          <bgColor rgb="FFD9E1F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D9E1F2"/>
          <bgColor rgb="FFD9E1F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D9E1F2"/>
          <bgColor rgb="FFD9E1F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D9E1F2"/>
          <bgColor rgb="FFD9E1F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D9E1F2"/>
          <bgColor rgb="FFD9E1F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D9E1F2"/>
          <bgColor rgb="FFD9E1F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D9E1F2"/>
          <bgColor rgb="FFD9E1F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D9E1F2"/>
          <bgColor rgb="FFD9E1F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D9E1F2"/>
          <bgColor rgb="FFD9E1F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D9E1F2"/>
          <bgColor rgb="FFD9E1F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D9E1F2"/>
          <bgColor rgb="FFD9E1F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D9E1F2"/>
          <bgColor rgb="FFD9E1F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D9E1F2"/>
          <bgColor rgb="FFD9E1F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D9E1F2"/>
          <bgColor rgb="FFD9E1F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D9E1F2"/>
          <bgColor rgb="FFD9E1F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D9E1F2"/>
          <bgColor rgb="FFD9E1F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D9E1F2"/>
          <bgColor rgb="FFD9E1F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D9E1F2"/>
          <bgColor rgb="FFD9E1F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D9E1F2"/>
          <bgColor rgb="FFD9E1F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D9E1F2"/>
          <bgColor rgb="FFD9E1F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D9E1F2"/>
          <bgColor rgb="FFD9E1F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D9E1F2"/>
          <bgColor rgb="FFD9E1F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D9E1F2"/>
          <bgColor rgb="FFD9E1F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D9E1F2"/>
          <bgColor rgb="FFD9E1F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D9E1F2"/>
          <bgColor rgb="FFD9E1F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D9E1F2"/>
          <bgColor rgb="FFD9E1F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D9E1F2"/>
          <bgColor rgb="FFD9E1F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D9E1F2"/>
          <bgColor rgb="FFD9E1F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D9E1F2"/>
          <bgColor rgb="FFD9E1F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D9E1F2"/>
          <bgColor rgb="FFD9E1F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D9E1F2"/>
          <bgColor rgb="FFD9E1F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D9E1F2"/>
          <bgColor rgb="FFD9E1F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D9E1F2"/>
          <bgColor rgb="FFD9E1F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D9E1F2"/>
          <bgColor rgb="FFD9E1F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D9E1F2"/>
          <bgColor rgb="FFD9E1F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D9E1F2"/>
          <bgColor rgb="FFD9E1F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D9E1F2"/>
          <bgColor rgb="FFD9E1F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D9E1F2"/>
          <bgColor rgb="FFD9E1F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D9E1F2"/>
          <bgColor rgb="FFD9E1F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D9E1F2"/>
          <bgColor rgb="FFD9E1F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D9E1F2"/>
          <bgColor rgb="FFD9E1F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D9E1F2"/>
          <bgColor rgb="FFD9E1F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D9E1F2"/>
          <bgColor rgb="FFD9E1F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D9E1F2"/>
          <bgColor rgb="FFD9E1F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D9E1F2"/>
          <bgColor rgb="FFD9E1F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D9E1F2"/>
          <bgColor rgb="FFD9E1F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D9E1F2"/>
          <bgColor rgb="FFD9E1F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D9E1F2"/>
          <bgColor rgb="FFD9E1F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D9E1F2"/>
          <bgColor rgb="FFD9E1F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D9E1F2"/>
          <bgColor rgb="FFD9E1F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D9E1F2"/>
          <bgColor rgb="FFD9E1F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D9E1F2"/>
          <bgColor rgb="FFD9E1F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D9E1F2"/>
          <bgColor rgb="FFD9E1F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D9E1F2"/>
          <bgColor rgb="FFD9E1F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D9E1F2"/>
          <bgColor rgb="FFD9E1F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D9E1F2"/>
          <bgColor rgb="FFD9E1F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D9E1F2"/>
          <bgColor rgb="FFD9E1F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D9E1F2"/>
          <bgColor rgb="FFD9E1F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D9E1F2"/>
          <bgColor rgb="FFD9E1F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D9E1F2"/>
          <bgColor rgb="FFD9E1F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D9E1F2"/>
          <bgColor rgb="FFD9E1F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D9E1F2"/>
          <bgColor rgb="FFD9E1F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D9E1F2"/>
          <bgColor rgb="FFD9E1F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D9E1F2"/>
          <bgColor rgb="FFD9E1F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D9E1F2"/>
          <bgColor rgb="FFD9E1F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D9E1F2"/>
          <bgColor rgb="FFD9E1F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D9E1F2"/>
          <bgColor rgb="FFD9E1F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D9E1F2"/>
          <bgColor rgb="FFD9E1F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D9E1F2"/>
          <bgColor rgb="FFD9E1F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D9E1F2"/>
          <bgColor rgb="FFD9E1F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D9E1F2"/>
          <bgColor rgb="FFD9E1F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D9E1F2"/>
          <bgColor rgb="FFD9E1F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D9E1F2"/>
          <bgColor rgb="FFD9E1F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D9E1F2"/>
          <bgColor rgb="FFD9E1F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D9E1F2"/>
          <bgColor rgb="FFD9E1F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D9E1F2"/>
          <bgColor rgb="FFD9E1F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D9E1F2"/>
          <bgColor rgb="FFD9E1F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D9E1F2"/>
          <bgColor rgb="FFD9E1F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D9E1F2"/>
          <bgColor rgb="FFD9E1F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D9E1F2"/>
          <bgColor rgb="FFD9E1F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D9E1F2"/>
          <bgColor rgb="FFD9E1F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D9E1F2"/>
          <bgColor rgb="FFD9E1F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D9E1F2"/>
          <bgColor rgb="FFD9E1F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D9E1F2"/>
          <bgColor rgb="FFD9E1F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D9E1F2"/>
          <bgColor rgb="FFD9E1F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D9E1F2"/>
          <bgColor rgb="FFD9E1F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D9E1F2"/>
          <bgColor rgb="FFD9E1F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D9E1F2"/>
          <bgColor rgb="FFD9E1F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D9E1F2"/>
          <bgColor rgb="FFD9E1F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D9E1F2"/>
          <bgColor rgb="FFD9E1F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D9E1F2"/>
          <bgColor rgb="FFD9E1F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D9E1F2"/>
          <bgColor rgb="FFD9E1F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D9E1F2"/>
          <bgColor rgb="FFD9E1F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D9E1F2"/>
          <bgColor rgb="FFD9E1F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D9E1F2"/>
          <bgColor rgb="FFD9E1F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D9E1F2"/>
          <bgColor rgb="FFD9E1F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D9E1F2"/>
          <bgColor rgb="FFD9E1F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D9E1F2"/>
          <bgColor rgb="FFD9E1F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D9E1F2"/>
          <bgColor rgb="FFD9E1F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D9E1F2"/>
          <bgColor rgb="FFD9E1F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D9E1F2"/>
          <bgColor rgb="FFD9E1F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D9E1F2"/>
          <bgColor rgb="FFD9E1F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D9E1F2"/>
          <bgColor rgb="FFD9E1F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D9E1F2"/>
          <bgColor rgb="FFD9E1F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D9E1F2"/>
          <bgColor rgb="FFD9E1F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D9E1F2"/>
          <bgColor rgb="FFD9E1F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D9E1F2"/>
          <bgColor rgb="FFD9E1F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D9E1F2"/>
          <bgColor rgb="FFD9E1F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D9E1F2"/>
          <bgColor rgb="FFD9E1F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D9E1F2"/>
          <bgColor rgb="FFD9E1F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D9E1F2"/>
          <bgColor rgb="FFD9E1F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D9E1F2"/>
          <bgColor rgb="FFD9E1F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D9E1F2"/>
          <bgColor rgb="FFD9E1F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D9E1F2"/>
          <bgColor rgb="FFD9E1F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D9E1F2"/>
          <bgColor rgb="FFD9E1F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D9E1F2"/>
          <bgColor rgb="FFD9E1F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D9E1F2"/>
          <bgColor rgb="FFD9E1F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D9E1F2"/>
          <bgColor rgb="FFD9E1F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D9E1F2"/>
          <bgColor rgb="FFD9E1F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D9E1F2"/>
          <bgColor rgb="FFD9E1F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D9E1F2"/>
          <bgColor rgb="FFD9E1F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D9E1F2"/>
          <bgColor rgb="FFD9E1F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D9E1F2"/>
          <bgColor rgb="FFD9E1F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D9E1F2"/>
          <bgColor rgb="FFD9E1F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D9E1F2"/>
          <bgColor rgb="FFD9E1F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D9E1F2"/>
          <bgColor rgb="FFD9E1F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D9E1F2"/>
          <bgColor rgb="FFD9E1F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D9E1F2"/>
          <bgColor rgb="FFD9E1F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D9E1F2"/>
          <bgColor rgb="FFD9E1F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D9E1F2"/>
          <bgColor rgb="FFD9E1F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D9E1F2"/>
          <bgColor rgb="FFD9E1F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D9E1F2"/>
          <bgColor rgb="FFD9E1F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D9E1F2"/>
          <bgColor rgb="FFD9E1F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D9E1F2"/>
          <bgColor rgb="FFD9E1F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D9E1F2"/>
          <bgColor rgb="FFD9E1F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D9E1F2"/>
          <bgColor rgb="FFD9E1F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D9E1F2"/>
          <bgColor rgb="FFD9E1F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D9E1F2"/>
          <bgColor rgb="FFD9E1F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D9E1F2"/>
          <bgColor rgb="FFD9E1F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D9E1F2"/>
          <bgColor rgb="FFD9E1F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D9E1F2"/>
          <bgColor rgb="FFD9E1F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D9E1F2"/>
          <bgColor rgb="FFD9E1F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D9E1F2"/>
          <bgColor rgb="FFD9E1F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D9E1F2"/>
          <bgColor rgb="FFD9E1F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D9E1F2"/>
          <bgColor rgb="FFD9E1F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D9E1F2"/>
          <bgColor rgb="FFD9E1F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D9E1F2"/>
          <bgColor rgb="FFD9E1F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D9E1F2"/>
          <bgColor rgb="FFD9E1F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D9E1F2"/>
          <bgColor rgb="FFD9E1F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D9E1F2"/>
          <bgColor rgb="FFD9E1F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D9E1F2"/>
          <bgColor rgb="FFD9E1F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D9E1F2"/>
          <bgColor rgb="FFD9E1F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D9E1F2"/>
          <bgColor rgb="FFD9E1F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D9E1F2"/>
          <bgColor rgb="FFD9E1F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D9E1F2"/>
          <bgColor rgb="FFD9E1F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D9E1F2"/>
          <bgColor rgb="FFD9E1F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D9E1F2"/>
          <bgColor rgb="FFD9E1F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D9E1F2"/>
          <bgColor rgb="FFD9E1F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D9E1F2"/>
          <bgColor rgb="FFD9E1F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D9E1F2"/>
          <bgColor rgb="FFD9E1F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D9E1F2"/>
          <bgColor rgb="FFD9E1F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D9E1F2"/>
          <bgColor rgb="FFD9E1F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D9E1F2"/>
          <bgColor rgb="FFD9E1F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D9E1F2"/>
          <bgColor rgb="FFD9E1F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D9E1F2"/>
          <bgColor rgb="FFD9E1F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D9E1F2"/>
          <bgColor rgb="FFD9E1F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D9E1F2"/>
          <bgColor rgb="FFD9E1F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D9E1F2"/>
          <bgColor rgb="FFD9E1F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D9E1F2"/>
          <bgColor rgb="FFD9E1F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D9E1F2"/>
          <bgColor rgb="FFD9E1F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D9E1F2"/>
          <bgColor rgb="FFD9E1F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D9E1F2"/>
          <bgColor rgb="FFD9E1F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D9E1F2"/>
          <bgColor rgb="FFD9E1F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D9E1F2"/>
          <bgColor rgb="FFD9E1F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D9E1F2"/>
          <bgColor rgb="FFD9E1F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D9E1F2"/>
          <bgColor rgb="FFD9E1F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D9E1F2"/>
          <bgColor rgb="FFD9E1F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D9E1F2"/>
          <bgColor rgb="FFD9E1F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D9E1F2"/>
          <bgColor rgb="FFD9E1F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D9E1F2"/>
          <bgColor rgb="FFD9E1F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D9E1F2"/>
          <bgColor rgb="FFD9E1F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D9E1F2"/>
          <bgColor rgb="FFD9E1F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D9E1F2"/>
          <bgColor rgb="FFD9E1F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D9E1F2"/>
          <bgColor rgb="FFD9E1F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D9E1F2"/>
          <bgColor rgb="FFD9E1F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D9E1F2"/>
          <bgColor rgb="FFD9E1F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D9E1F2"/>
          <bgColor rgb="FFD9E1F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D9E1F2"/>
          <bgColor rgb="FFD9E1F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D9E1F2"/>
          <bgColor rgb="FFD9E1F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D9E1F2"/>
          <bgColor rgb="FFD9E1F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D9E1F2"/>
          <bgColor rgb="FFD9E1F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D9E1F2"/>
          <bgColor rgb="FFD9E1F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D9E1F2"/>
          <bgColor rgb="FFD9E1F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D9E1F2"/>
          <bgColor rgb="FFD9E1F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D9E1F2"/>
          <bgColor rgb="FFD9E1F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D9E1F2"/>
          <bgColor rgb="FFD9E1F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D9E1F2"/>
          <bgColor rgb="FFD9E1F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D9E1F2"/>
          <bgColor rgb="FFD9E1F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D9E1F2"/>
          <bgColor rgb="FFD9E1F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D9E1F2"/>
          <bgColor rgb="FFD9E1F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D9E1F2"/>
          <bgColor rgb="FFD9E1F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D9E1F2"/>
          <bgColor rgb="FFD9E1F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D9E1F2"/>
          <bgColor rgb="FFD9E1F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D9E1F2"/>
          <bgColor rgb="FFD9E1F2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FCE4D6"/>
          <bgColor rgb="FFFCE4D6"/>
        </patternFill>
      </fill>
    </dxf>
    <dxf>
      <font>
        <color rgb="FF000000"/>
      </font>
      <numFmt numFmtId="3" formatCode="#,##0"/>
      <fill>
        <patternFill patternType="solid">
          <fgColor rgb="FFFCE4D6"/>
          <bgColor rgb="FFFCE4D6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FCE4D6"/>
          <bgColor rgb="FFFCE4D6"/>
        </patternFill>
      </fill>
    </dxf>
    <dxf>
      <font>
        <color rgb="FF000000"/>
      </font>
      <numFmt numFmtId="3" formatCode="#,##0"/>
      <fill>
        <patternFill patternType="solid">
          <fgColor rgb="FFFCE4D6"/>
          <bgColor rgb="FFFCE4D6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FCE4D6"/>
          <bgColor rgb="FFFCE4D6"/>
        </patternFill>
      </fill>
    </dxf>
    <dxf>
      <font>
        <color rgb="FF000000"/>
      </font>
      <numFmt numFmtId="3" formatCode="#,##0"/>
      <fill>
        <patternFill patternType="solid">
          <fgColor rgb="FFFCE4D6"/>
          <bgColor rgb="FFFCE4D6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FCE4D6"/>
          <bgColor rgb="FFFCE4D6"/>
        </patternFill>
      </fill>
    </dxf>
    <dxf>
      <font>
        <color rgb="FF000000"/>
      </font>
      <numFmt numFmtId="3" formatCode="#,##0"/>
      <fill>
        <patternFill patternType="solid">
          <fgColor rgb="FFFCE4D6"/>
          <bgColor rgb="FFFCE4D6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FCE4D6"/>
          <bgColor rgb="FFFCE4D6"/>
        </patternFill>
      </fill>
    </dxf>
    <dxf>
      <font>
        <color rgb="FF000000"/>
      </font>
      <numFmt numFmtId="3" formatCode="#,##0"/>
      <fill>
        <patternFill patternType="solid">
          <fgColor rgb="FFFCE4D6"/>
          <bgColor rgb="FFFCE4D6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FCE4D6"/>
          <bgColor rgb="FFFCE4D6"/>
        </patternFill>
      </fill>
    </dxf>
    <dxf>
      <font>
        <color rgb="FF000000"/>
      </font>
      <numFmt numFmtId="3" formatCode="#,##0"/>
      <fill>
        <patternFill patternType="solid">
          <fgColor rgb="FFFCE4D6"/>
          <bgColor rgb="FFFCE4D6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FCE4D6"/>
          <bgColor rgb="FFFCE4D6"/>
        </patternFill>
      </fill>
    </dxf>
    <dxf>
      <font>
        <color rgb="FF000000"/>
      </font>
      <numFmt numFmtId="3" formatCode="#,##0"/>
      <fill>
        <patternFill patternType="solid">
          <fgColor rgb="FFFCE4D6"/>
          <bgColor rgb="FFFCE4D6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FCE4D6"/>
          <bgColor rgb="FFFCE4D6"/>
        </patternFill>
      </fill>
    </dxf>
    <dxf>
      <font>
        <color rgb="FF000000"/>
      </font>
      <numFmt numFmtId="3" formatCode="#,##0"/>
      <fill>
        <patternFill patternType="solid">
          <fgColor rgb="FFFCE4D6"/>
          <bgColor rgb="FFFCE4D6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FCE4D6"/>
          <bgColor rgb="FFFCE4D6"/>
        </patternFill>
      </fill>
    </dxf>
    <dxf>
      <font>
        <color rgb="FF000000"/>
      </font>
      <numFmt numFmtId="3" formatCode="#,##0"/>
      <fill>
        <patternFill patternType="solid">
          <fgColor rgb="FFFCE4D6"/>
          <bgColor rgb="FFFCE4D6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FCE4D6"/>
          <bgColor rgb="FFFCE4D6"/>
        </patternFill>
      </fill>
    </dxf>
    <dxf>
      <font>
        <color rgb="FF000000"/>
      </font>
      <numFmt numFmtId="3" formatCode="#,##0"/>
      <fill>
        <patternFill patternType="solid">
          <fgColor rgb="FFFCE4D6"/>
          <bgColor rgb="FFFCE4D6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FCE4D6"/>
          <bgColor rgb="FFFCE4D6"/>
        </patternFill>
      </fill>
    </dxf>
    <dxf>
      <font>
        <color rgb="FF000000"/>
      </font>
      <numFmt numFmtId="3" formatCode="#,##0"/>
      <fill>
        <patternFill patternType="solid">
          <fgColor rgb="FFFCE4D6"/>
          <bgColor rgb="FFFCE4D6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FCE4D6"/>
          <bgColor rgb="FFFCE4D6"/>
        </patternFill>
      </fill>
    </dxf>
    <dxf>
      <font>
        <color rgb="FF000000"/>
      </font>
      <numFmt numFmtId="3" formatCode="#,##0"/>
      <fill>
        <patternFill patternType="solid">
          <fgColor rgb="FFFCE4D6"/>
          <bgColor rgb="FFFCE4D6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FCE4D6"/>
          <bgColor rgb="FFFCE4D6"/>
        </patternFill>
      </fill>
    </dxf>
    <dxf>
      <font>
        <color rgb="FF000000"/>
      </font>
      <numFmt numFmtId="3" formatCode="#,##0"/>
      <fill>
        <patternFill patternType="solid">
          <fgColor rgb="FFFCE4D6"/>
          <bgColor rgb="FFFCE4D6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FCE4D6"/>
          <bgColor rgb="FFFCE4D6"/>
        </patternFill>
      </fill>
    </dxf>
    <dxf>
      <font>
        <color rgb="FF000000"/>
      </font>
      <numFmt numFmtId="3" formatCode="#,##0"/>
      <fill>
        <patternFill patternType="solid">
          <fgColor rgb="FFFCE4D6"/>
          <bgColor rgb="FFFCE4D6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FCE4D6"/>
          <bgColor rgb="FFFCE4D6"/>
        </patternFill>
      </fill>
    </dxf>
    <dxf>
      <font>
        <color rgb="FF000000"/>
      </font>
      <numFmt numFmtId="3" formatCode="#,##0"/>
      <fill>
        <patternFill patternType="solid">
          <fgColor rgb="FFFCE4D6"/>
          <bgColor rgb="FFFCE4D6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FCE4D6"/>
          <bgColor rgb="FFFCE4D6"/>
        </patternFill>
      </fill>
    </dxf>
    <dxf>
      <font>
        <color rgb="FF000000"/>
      </font>
      <numFmt numFmtId="3" formatCode="#,##0"/>
      <fill>
        <patternFill patternType="solid">
          <fgColor rgb="FFFCE4D6"/>
          <bgColor rgb="FFFCE4D6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FCE4D6"/>
          <bgColor rgb="FFFCE4D6"/>
        </patternFill>
      </fill>
    </dxf>
    <dxf>
      <font>
        <color rgb="FF000000"/>
      </font>
      <numFmt numFmtId="3" formatCode="#,##0"/>
      <fill>
        <patternFill patternType="solid">
          <fgColor rgb="FFFCE4D6"/>
          <bgColor rgb="FFFCE4D6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FCE4D6"/>
          <bgColor rgb="FFFCE4D6"/>
        </patternFill>
      </fill>
    </dxf>
    <dxf>
      <font>
        <color rgb="FF000000"/>
      </font>
      <numFmt numFmtId="3" formatCode="#,##0"/>
      <fill>
        <patternFill patternType="solid">
          <fgColor rgb="FFFCE4D6"/>
          <bgColor rgb="FFFCE4D6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FCE4D6"/>
          <bgColor rgb="FFFCE4D6"/>
        </patternFill>
      </fill>
    </dxf>
    <dxf>
      <font>
        <color rgb="FF000000"/>
      </font>
      <numFmt numFmtId="3" formatCode="#,##0"/>
      <fill>
        <patternFill patternType="solid">
          <fgColor rgb="FFFCE4D6"/>
          <bgColor rgb="FFFCE4D6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FCE4D6"/>
          <bgColor rgb="FFFCE4D6"/>
        </patternFill>
      </fill>
    </dxf>
    <dxf>
      <font>
        <color rgb="FF000000"/>
      </font>
      <numFmt numFmtId="3" formatCode="#,##0"/>
      <fill>
        <patternFill patternType="solid">
          <fgColor rgb="FFFCE4D6"/>
          <bgColor rgb="FFFCE4D6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FCE4D6"/>
          <bgColor rgb="FFFCE4D6"/>
        </patternFill>
      </fill>
    </dxf>
    <dxf>
      <font>
        <color rgb="FF000000"/>
      </font>
      <numFmt numFmtId="3" formatCode="#,##0"/>
      <fill>
        <patternFill patternType="solid">
          <fgColor rgb="FFFCE4D6"/>
          <bgColor rgb="FFFCE4D6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FCE4D6"/>
          <bgColor rgb="FFFCE4D6"/>
        </patternFill>
      </fill>
    </dxf>
    <dxf>
      <font>
        <color rgb="FF000000"/>
      </font>
      <numFmt numFmtId="3" formatCode="#,##0"/>
      <fill>
        <patternFill patternType="solid">
          <fgColor rgb="FFFCE4D6"/>
          <bgColor rgb="FFFCE4D6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FCE4D6"/>
          <bgColor rgb="FFFCE4D6"/>
        </patternFill>
      </fill>
    </dxf>
    <dxf>
      <font>
        <color rgb="FF000000"/>
      </font>
      <numFmt numFmtId="3" formatCode="#,##0"/>
      <fill>
        <patternFill patternType="solid">
          <fgColor rgb="FFFCE4D6"/>
          <bgColor rgb="FFFCE4D6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FCE4D6"/>
          <bgColor rgb="FFFCE4D6"/>
        </patternFill>
      </fill>
    </dxf>
    <dxf>
      <font>
        <color rgb="FF000000"/>
      </font>
      <numFmt numFmtId="3" formatCode="#,##0"/>
      <fill>
        <patternFill patternType="solid">
          <fgColor rgb="FFFCE4D6"/>
          <bgColor rgb="FFFCE4D6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FCE4D6"/>
          <bgColor rgb="FFFCE4D6"/>
        </patternFill>
      </fill>
    </dxf>
    <dxf>
      <font>
        <color rgb="FF000000"/>
      </font>
      <numFmt numFmtId="3" formatCode="#,##0"/>
      <fill>
        <patternFill patternType="solid">
          <fgColor rgb="FFFCE4D6"/>
          <bgColor rgb="FFFCE4D6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FCE4D6"/>
          <bgColor rgb="FFFCE4D6"/>
        </patternFill>
      </fill>
    </dxf>
    <dxf>
      <font>
        <color rgb="FF000000"/>
      </font>
      <numFmt numFmtId="3" formatCode="#,##0"/>
      <fill>
        <patternFill patternType="solid">
          <fgColor rgb="FFFCE4D6"/>
          <bgColor rgb="FFFCE4D6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FCE4D6"/>
          <bgColor rgb="FFFCE4D6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FCE4D6"/>
          <bgColor rgb="FFFCE4D6"/>
        </patternFill>
      </fill>
    </dxf>
    <dxf>
      <font>
        <color rgb="FF000000"/>
      </font>
      <numFmt numFmtId="3" formatCode="#,##0"/>
      <fill>
        <patternFill patternType="solid">
          <fgColor rgb="FFFCE4D6"/>
          <bgColor rgb="FFFCE4D6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FCE4D6"/>
          <bgColor rgb="FFFCE4D6"/>
        </patternFill>
      </fill>
    </dxf>
    <dxf>
      <font>
        <color rgb="FF000000"/>
      </font>
      <numFmt numFmtId="3" formatCode="#,##0"/>
      <fill>
        <patternFill patternType="solid">
          <fgColor rgb="FFFCE4D6"/>
          <bgColor rgb="FFFCE4D6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FCE4D6"/>
          <bgColor rgb="FFFCE4D6"/>
        </patternFill>
      </fill>
    </dxf>
    <dxf>
      <font>
        <color rgb="FF000000"/>
      </font>
      <numFmt numFmtId="3" formatCode="#,##0"/>
      <fill>
        <patternFill patternType="solid">
          <fgColor rgb="FFFCE4D6"/>
          <bgColor rgb="FFFCE4D6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FCE4D6"/>
          <bgColor rgb="FFFCE4D6"/>
        </patternFill>
      </fill>
    </dxf>
    <dxf>
      <font>
        <color rgb="FF000000"/>
      </font>
      <numFmt numFmtId="3" formatCode="#,##0"/>
      <fill>
        <patternFill patternType="solid">
          <fgColor rgb="FFFCE4D6"/>
          <bgColor rgb="FFFCE4D6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FCE4D6"/>
          <bgColor rgb="FFFCE4D6"/>
        </patternFill>
      </fill>
    </dxf>
    <dxf>
      <font>
        <color rgb="FF000000"/>
      </font>
      <numFmt numFmtId="3" formatCode="#,##0"/>
      <fill>
        <patternFill patternType="solid">
          <fgColor rgb="FFFCE4D6"/>
          <bgColor rgb="FFFCE4D6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FCE4D6"/>
          <bgColor rgb="FFFCE4D6"/>
        </patternFill>
      </fill>
    </dxf>
    <dxf>
      <font>
        <color rgb="FF000000"/>
      </font>
      <numFmt numFmtId="3" formatCode="#,##0"/>
      <fill>
        <patternFill patternType="solid">
          <fgColor rgb="FFFCE4D6"/>
          <bgColor rgb="FFFCE4D6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FCE4D6"/>
          <bgColor rgb="FFFCE4D6"/>
        </patternFill>
      </fill>
    </dxf>
    <dxf>
      <font>
        <color rgb="FF000000"/>
      </font>
      <numFmt numFmtId="3" formatCode="#,##0"/>
      <fill>
        <patternFill patternType="solid">
          <fgColor rgb="FFFCE4D6"/>
          <bgColor rgb="FFFCE4D6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FCE4D6"/>
          <bgColor rgb="FFFCE4D6"/>
        </patternFill>
      </fill>
    </dxf>
    <dxf>
      <font>
        <color rgb="FF000000"/>
      </font>
      <numFmt numFmtId="3" formatCode="#,##0"/>
      <fill>
        <patternFill patternType="solid">
          <fgColor rgb="FFFCE4D6"/>
          <bgColor rgb="FFFCE4D6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FCE4D6"/>
          <bgColor rgb="FFFCE4D6"/>
        </patternFill>
      </fill>
    </dxf>
    <dxf>
      <font>
        <color rgb="FF000000"/>
      </font>
      <numFmt numFmtId="3" formatCode="#,##0"/>
      <fill>
        <patternFill patternType="solid">
          <fgColor rgb="FFFCE4D6"/>
          <bgColor rgb="FFFCE4D6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FCE4D6"/>
          <bgColor rgb="FFFCE4D6"/>
        </patternFill>
      </fill>
    </dxf>
    <dxf>
      <font>
        <color rgb="FF000000"/>
      </font>
      <numFmt numFmtId="3" formatCode="#,##0"/>
      <fill>
        <patternFill patternType="solid">
          <fgColor rgb="FFFCE4D6"/>
          <bgColor rgb="FFFCE4D6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FCE4D6"/>
          <bgColor rgb="FFFCE4D6"/>
        </patternFill>
      </fill>
    </dxf>
    <dxf>
      <font>
        <color rgb="FF000000"/>
      </font>
      <numFmt numFmtId="3" formatCode="#,##0"/>
      <fill>
        <patternFill patternType="solid">
          <fgColor rgb="FFFCE4D6"/>
          <bgColor rgb="FFFCE4D6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FCE4D6"/>
          <bgColor rgb="FFFCE4D6"/>
        </patternFill>
      </fill>
    </dxf>
    <dxf>
      <font>
        <color rgb="FF000000"/>
      </font>
      <numFmt numFmtId="3" formatCode="#,##0"/>
      <fill>
        <patternFill patternType="solid">
          <fgColor rgb="FFFCE4D6"/>
          <bgColor rgb="FFFCE4D6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FCE4D6"/>
          <bgColor rgb="FFFCE4D6"/>
        </patternFill>
      </fill>
    </dxf>
    <dxf>
      <font>
        <color rgb="FF000000"/>
      </font>
      <numFmt numFmtId="3" formatCode="#,##0"/>
      <fill>
        <patternFill patternType="solid">
          <fgColor rgb="FFFCE4D6"/>
          <bgColor rgb="FFFCE4D6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FCE4D6"/>
          <bgColor rgb="FFFCE4D6"/>
        </patternFill>
      </fill>
    </dxf>
    <dxf>
      <font>
        <color rgb="FF000000"/>
      </font>
      <numFmt numFmtId="3" formatCode="#,##0"/>
      <fill>
        <patternFill patternType="solid">
          <fgColor rgb="FFFCE4D6"/>
          <bgColor rgb="FFFCE4D6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FCE4D6"/>
          <bgColor rgb="FFFCE4D6"/>
        </patternFill>
      </fill>
    </dxf>
    <dxf>
      <font>
        <color rgb="FF000000"/>
      </font>
      <numFmt numFmtId="3" formatCode="#,##0"/>
      <fill>
        <patternFill patternType="solid">
          <fgColor rgb="FFFCE4D6"/>
          <bgColor rgb="FFFCE4D6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FCE4D6"/>
          <bgColor rgb="FFFCE4D6"/>
        </patternFill>
      </fill>
    </dxf>
    <dxf>
      <font>
        <color rgb="FF000000"/>
      </font>
      <numFmt numFmtId="3" formatCode="#,##0"/>
      <fill>
        <patternFill patternType="solid">
          <fgColor rgb="FFFCE4D6"/>
          <bgColor rgb="FFFCE4D6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FCE4D6"/>
          <bgColor rgb="FFFCE4D6"/>
        </patternFill>
      </fill>
    </dxf>
    <dxf>
      <font>
        <color rgb="FF000000"/>
      </font>
      <numFmt numFmtId="3" formatCode="#,##0"/>
      <fill>
        <patternFill patternType="solid">
          <fgColor rgb="FFFCE4D6"/>
          <bgColor rgb="FFFCE4D6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FCE4D6"/>
          <bgColor rgb="FFFCE4D6"/>
        </patternFill>
      </fill>
    </dxf>
    <dxf>
      <font>
        <color rgb="FF000000"/>
      </font>
      <numFmt numFmtId="3" formatCode="#,##0"/>
      <fill>
        <patternFill patternType="solid">
          <fgColor rgb="FFFCE4D6"/>
          <bgColor rgb="FFFCE4D6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FCE4D6"/>
          <bgColor rgb="FFFCE4D6"/>
        </patternFill>
      </fill>
    </dxf>
    <dxf>
      <font>
        <color rgb="FF000000"/>
      </font>
      <numFmt numFmtId="3" formatCode="#,##0"/>
      <fill>
        <patternFill patternType="solid">
          <fgColor rgb="FFFCE4D6"/>
          <bgColor rgb="FFFCE4D6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FCE4D6"/>
          <bgColor rgb="FFFCE4D6"/>
        </patternFill>
      </fill>
    </dxf>
    <dxf>
      <font>
        <color rgb="FF000000"/>
      </font>
      <numFmt numFmtId="3" formatCode="#,##0"/>
      <fill>
        <patternFill patternType="solid">
          <fgColor rgb="FFFCE4D6"/>
          <bgColor rgb="FFFCE4D6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FCE4D6"/>
          <bgColor rgb="FFFCE4D6"/>
        </patternFill>
      </fill>
    </dxf>
    <dxf>
      <font>
        <color rgb="FF000000"/>
      </font>
      <numFmt numFmtId="3" formatCode="#,##0"/>
      <fill>
        <patternFill patternType="solid">
          <fgColor rgb="FFFCE4D6"/>
          <bgColor rgb="FFFCE4D6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FCE4D6"/>
          <bgColor rgb="FFFCE4D6"/>
        </patternFill>
      </fill>
    </dxf>
    <dxf>
      <font>
        <color rgb="FF000000"/>
      </font>
      <numFmt numFmtId="3" formatCode="#,##0"/>
      <fill>
        <patternFill patternType="solid">
          <fgColor rgb="FFFCE4D6"/>
          <bgColor rgb="FFFCE4D6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FCE4D6"/>
          <bgColor rgb="FFFCE4D6"/>
        </patternFill>
      </fill>
    </dxf>
    <dxf>
      <font>
        <color rgb="FF000000"/>
      </font>
      <numFmt numFmtId="3" formatCode="#,##0"/>
      <fill>
        <patternFill patternType="solid">
          <fgColor rgb="FFFCE4D6"/>
          <bgColor rgb="FFFCE4D6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FCE4D6"/>
          <bgColor rgb="FFFCE4D6"/>
        </patternFill>
      </fill>
    </dxf>
    <dxf>
      <font>
        <color rgb="FF000000"/>
      </font>
      <numFmt numFmtId="3" formatCode="#,##0"/>
      <fill>
        <patternFill patternType="solid">
          <fgColor rgb="FFFCE4D6"/>
          <bgColor rgb="FFFCE4D6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FCE4D6"/>
          <bgColor rgb="FFFCE4D6"/>
        </patternFill>
      </fill>
    </dxf>
    <dxf>
      <font>
        <color rgb="FF000000"/>
      </font>
      <numFmt numFmtId="3" formatCode="#,##0"/>
      <fill>
        <patternFill patternType="solid">
          <fgColor rgb="FFFCE4D6"/>
          <bgColor rgb="FFFCE4D6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FCE4D6"/>
          <bgColor rgb="FFFCE4D6"/>
        </patternFill>
      </fill>
    </dxf>
    <dxf>
      <font>
        <color rgb="FF000000"/>
      </font>
      <numFmt numFmtId="3" formatCode="#,##0"/>
      <fill>
        <patternFill patternType="solid">
          <fgColor rgb="FFFCE4D6"/>
          <bgColor rgb="FFFCE4D6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FCE4D6"/>
          <bgColor rgb="FFFCE4D6"/>
        </patternFill>
      </fill>
    </dxf>
    <dxf>
      <font>
        <color rgb="FF000000"/>
      </font>
      <numFmt numFmtId="3" formatCode="#,##0"/>
      <fill>
        <patternFill patternType="solid">
          <fgColor rgb="FFFCE4D6"/>
          <bgColor rgb="FFFCE4D6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FCE4D6"/>
          <bgColor rgb="FFFCE4D6"/>
        </patternFill>
      </fill>
    </dxf>
    <dxf>
      <font>
        <color rgb="FF000000"/>
      </font>
      <numFmt numFmtId="3" formatCode="#,##0"/>
      <fill>
        <patternFill patternType="solid">
          <fgColor rgb="FFFCE4D6"/>
          <bgColor rgb="FFFCE4D6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FCE4D6"/>
          <bgColor rgb="FFFCE4D6"/>
        </patternFill>
      </fill>
    </dxf>
    <dxf>
      <font>
        <color rgb="FF000000"/>
      </font>
      <numFmt numFmtId="3" formatCode="#,##0"/>
      <fill>
        <patternFill patternType="solid">
          <fgColor rgb="FFFCE4D6"/>
          <bgColor rgb="FFFCE4D6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FCE4D6"/>
          <bgColor rgb="FFFCE4D6"/>
        </patternFill>
      </fill>
    </dxf>
    <dxf>
      <font>
        <color rgb="FF000000"/>
      </font>
      <numFmt numFmtId="3" formatCode="#,##0"/>
      <fill>
        <patternFill patternType="solid">
          <fgColor rgb="FFFCE4D6"/>
          <bgColor rgb="FFFCE4D6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FCE4D6"/>
          <bgColor rgb="FFFCE4D6"/>
        </patternFill>
      </fill>
    </dxf>
    <dxf>
      <font>
        <color rgb="FF000000"/>
      </font>
      <numFmt numFmtId="3" formatCode="#,##0"/>
      <fill>
        <patternFill patternType="solid">
          <fgColor rgb="FFFCE4D6"/>
          <bgColor rgb="FFFCE4D6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FCE4D6"/>
          <bgColor rgb="FFFCE4D6"/>
        </patternFill>
      </fill>
    </dxf>
    <dxf>
      <font>
        <color rgb="FF000000"/>
      </font>
      <numFmt numFmtId="3" formatCode="#,##0"/>
      <fill>
        <patternFill patternType="solid">
          <fgColor rgb="FFFCE4D6"/>
          <bgColor rgb="FFFCE4D6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FCE4D6"/>
          <bgColor rgb="FFFCE4D6"/>
        </patternFill>
      </fill>
    </dxf>
    <dxf>
      <font>
        <color rgb="FF000000"/>
      </font>
      <numFmt numFmtId="3" formatCode="#,##0"/>
      <fill>
        <patternFill patternType="solid">
          <fgColor rgb="FFFCE4D6"/>
          <bgColor rgb="FFFCE4D6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FCE4D6"/>
          <bgColor rgb="FFFCE4D6"/>
        </patternFill>
      </fill>
    </dxf>
    <dxf>
      <font>
        <color rgb="FF000000"/>
      </font>
      <numFmt numFmtId="3" formatCode="#,##0"/>
      <fill>
        <patternFill patternType="solid">
          <fgColor rgb="FFFCE4D6"/>
          <bgColor rgb="FFFCE4D6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FCE4D6"/>
          <bgColor rgb="FFFCE4D6"/>
        </patternFill>
      </fill>
    </dxf>
    <dxf>
      <font>
        <color rgb="FF000000"/>
      </font>
      <numFmt numFmtId="3" formatCode="#,##0"/>
      <fill>
        <patternFill patternType="solid">
          <fgColor rgb="FFFCE4D6"/>
          <bgColor rgb="FFFCE4D6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FCE4D6"/>
          <bgColor rgb="FFFCE4D6"/>
        </patternFill>
      </fill>
    </dxf>
    <dxf>
      <font>
        <color rgb="FF000000"/>
      </font>
      <numFmt numFmtId="3" formatCode="#,##0"/>
      <fill>
        <patternFill patternType="solid">
          <fgColor rgb="FFFCE4D6"/>
          <bgColor rgb="FFFCE4D6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FCE4D6"/>
          <bgColor rgb="FFFCE4D6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rgb="FFFCE4D6"/>
          <bgColor rgb="FFFCE4D6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E2EFDA"/>
          <bgColor rgb="FFE2EF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1" formatCode="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000000"/>
          <bgColor rgb="FFC6E0B4"/>
        </patternFill>
      </fill>
      <alignment horizontal="right" vertical="bottom" textRotation="0" wrapText="0" indent="0" justifyLastLine="0" shrinkToFit="0" readingOrder="0"/>
    </dxf>
    <dxf>
      <numFmt numFmtId="1" formatCode="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000000"/>
          <bgColor rgb="FFC6E0B4"/>
        </patternFill>
      </fill>
      <alignment horizontal="right" vertical="bottom" textRotation="0" wrapText="0" indent="0" justifyLastLine="0" shrinkToFit="0" readingOrder="0"/>
    </dxf>
    <dxf>
      <numFmt numFmtId="1" formatCode="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000000"/>
          <bgColor rgb="FFC6E0B4"/>
        </patternFill>
      </fill>
      <alignment horizontal="right" vertical="bottom" textRotation="0" wrapText="0" indent="0" justifyLastLine="0" shrinkToFit="0" readingOrder="0"/>
    </dxf>
    <dxf>
      <numFmt numFmtId="1" formatCode="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000000"/>
          <bgColor rgb="FFC6E0B4"/>
        </patternFill>
      </fill>
      <alignment horizontal="right" vertical="bottom" textRotation="0" wrapText="0" indent="0" justifyLastLine="0" shrinkToFit="0" readingOrder="0"/>
    </dxf>
    <dxf>
      <numFmt numFmtId="1" formatCode="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000000"/>
          <bgColor rgb="FFC6E0B4"/>
        </patternFill>
      </fill>
      <alignment horizontal="right" vertical="bottom" textRotation="0" wrapText="0" indent="0" justifyLastLine="0" shrinkToFit="0" readingOrder="0"/>
    </dxf>
    <dxf>
      <numFmt numFmtId="1" formatCode="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000000"/>
          <bgColor rgb="FFC6E0B4"/>
        </patternFill>
      </fill>
      <alignment horizontal="right" vertical="bottom" textRotation="0" wrapText="0" indent="0" justifyLastLine="0" shrinkToFit="0" readingOrder="0"/>
    </dxf>
    <dxf>
      <numFmt numFmtId="1" formatCode="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000000"/>
          <bgColor rgb="FFC6E0B4"/>
        </patternFill>
      </fill>
      <alignment horizontal="right" vertical="bottom" textRotation="0" wrapText="0" indent="0" justifyLastLine="0" shrinkToFit="0" readingOrder="0"/>
    </dxf>
    <dxf>
      <numFmt numFmtId="1" formatCode="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000000"/>
          <bgColor rgb="FFC6E0B4"/>
        </patternFill>
      </fill>
      <alignment horizontal="right" vertical="bottom" textRotation="0" wrapText="0" indent="0" justifyLastLine="0" shrinkToFit="0" readingOrder="0"/>
    </dxf>
    <dxf>
      <numFmt numFmtId="1" formatCode="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000000"/>
          <bgColor rgb="FFC6E0B4"/>
        </patternFill>
      </fill>
      <alignment horizontal="right" vertical="bottom" textRotation="0" wrapText="0" indent="0" justifyLastLine="0" shrinkToFit="0" readingOrder="0"/>
    </dxf>
    <dxf>
      <numFmt numFmtId="1" formatCode="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000000"/>
          <bgColor rgb="FFC6E0B4"/>
        </patternFill>
      </fill>
      <alignment horizontal="right" vertical="bottom" textRotation="0" wrapText="0" indent="0" justifyLastLine="0" shrinkToFit="0" readingOrder="0"/>
    </dxf>
    <dxf>
      <numFmt numFmtId="1" formatCode="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000000"/>
          <bgColor rgb="FFC6E0B4"/>
        </patternFill>
      </fill>
      <alignment horizontal="right" vertical="bottom" textRotation="0" wrapText="0" indent="0" justifyLastLine="0" shrinkToFit="0" readingOrder="0"/>
    </dxf>
    <dxf>
      <numFmt numFmtId="1" formatCode="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000000"/>
          <bgColor rgb="FFC6E0B4"/>
        </patternFill>
      </fill>
      <alignment horizontal="right" vertical="bottom" textRotation="0" wrapText="0" indent="0" justifyLastLine="0" shrinkToFit="0" readingOrder="0"/>
    </dxf>
    <dxf>
      <numFmt numFmtId="1" formatCode="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000000"/>
          <bgColor rgb="FFC6E0B4"/>
        </patternFill>
      </fill>
      <alignment horizontal="right" vertical="bottom" textRotation="0" wrapText="0" indent="0" justifyLastLine="0" shrinkToFit="0" readingOrder="0"/>
    </dxf>
    <dxf>
      <numFmt numFmtId="1" formatCode="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000000"/>
          <bgColor rgb="FFC6E0B4"/>
        </patternFill>
      </fill>
      <alignment horizontal="right" vertical="bottom" textRotation="0" wrapText="0" indent="0" justifyLastLine="0" shrinkToFit="0" readingOrder="0"/>
    </dxf>
    <dxf>
      <numFmt numFmtId="1" formatCode="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000000"/>
          <bgColor rgb="FFC6E0B4"/>
        </patternFill>
      </fill>
      <alignment horizontal="right" vertical="bottom" textRotation="0" wrapText="0" indent="0" justifyLastLine="0" shrinkToFit="0" readingOrder="0"/>
    </dxf>
    <dxf>
      <numFmt numFmtId="1" formatCode="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000000"/>
          <bgColor rgb="FFC6E0B4"/>
        </patternFill>
      </fill>
      <alignment horizontal="right" vertical="bottom" textRotation="0" wrapText="0" indent="0" justifyLastLine="0" shrinkToFit="0" readingOrder="0"/>
    </dxf>
    <dxf>
      <numFmt numFmtId="1" formatCode="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000000"/>
          <bgColor rgb="FFC6E0B4"/>
        </patternFill>
      </fill>
      <alignment horizontal="right" vertical="bottom" textRotation="0" wrapText="0" indent="0" justifyLastLine="0" shrinkToFit="0" readingOrder="0"/>
    </dxf>
    <dxf>
      <numFmt numFmtId="1" formatCode="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000000"/>
          <bgColor rgb="FFC6E0B4"/>
        </patternFill>
      </fill>
      <alignment horizontal="right" vertical="bottom" textRotation="0" wrapText="0" indent="0" justifyLastLine="0" shrinkToFit="0" readingOrder="0"/>
    </dxf>
    <dxf>
      <numFmt numFmtId="1" formatCode="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000000"/>
          <bgColor rgb="FFC6E0B4"/>
        </patternFill>
      </fill>
      <alignment horizontal="right" vertical="bottom" textRotation="0" wrapText="0" indent="0" justifyLastLine="0" shrinkToFit="0" readingOrder="0"/>
    </dxf>
    <dxf>
      <numFmt numFmtId="1" formatCode="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000000"/>
          <bgColor rgb="FFC6E0B4"/>
        </patternFill>
      </fill>
      <alignment horizontal="right" vertical="bottom" textRotation="0" wrapText="0" indent="0" justifyLastLine="0" shrinkToFit="0" readingOrder="0"/>
    </dxf>
    <dxf>
      <numFmt numFmtId="1" formatCode="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000000"/>
          <bgColor rgb="FFC6E0B4"/>
        </patternFill>
      </fill>
      <alignment horizontal="right" vertical="bottom" textRotation="0" wrapText="0" indent="0" justifyLastLine="0" shrinkToFit="0" readingOrder="0"/>
    </dxf>
    <dxf>
      <numFmt numFmtId="1" formatCode="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000000"/>
          <bgColor rgb="FFC6E0B4"/>
        </patternFill>
      </fill>
      <alignment horizontal="right" vertical="bottom" textRotation="0" wrapText="0" indent="0" justifyLastLine="0" shrinkToFit="0" readingOrder="0"/>
    </dxf>
    <dxf>
      <numFmt numFmtId="1" formatCode="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000000"/>
          <bgColor rgb="FFC6E0B4"/>
        </patternFill>
      </fill>
      <alignment horizontal="right" vertical="bottom" textRotation="0" wrapText="0" indent="0" justifyLastLine="0" shrinkToFit="0" readingOrder="0"/>
    </dxf>
    <dxf>
      <numFmt numFmtId="1" formatCode="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000000"/>
          <bgColor rgb="FFC6E0B4"/>
        </patternFill>
      </fill>
      <alignment horizontal="right" vertical="bottom" textRotation="0" wrapText="0" indent="0" justifyLastLine="0" shrinkToFit="0" readingOrder="0"/>
    </dxf>
    <dxf>
      <numFmt numFmtId="1" formatCode="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000000"/>
          <bgColor rgb="FFC6E0B4"/>
        </patternFill>
      </fill>
      <alignment horizontal="center" vertical="bottom" textRotation="0" wrapText="0" indent="0" justifyLastLine="0" shrinkToFit="0" readingOrder="0"/>
    </dxf>
    <dxf>
      <numFmt numFmtId="1" formatCode="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000000"/>
          <bgColor rgb="FFC6E0B4"/>
        </patternFill>
      </fill>
      <alignment horizontal="center" vertical="bottom" textRotation="0" wrapText="0" indent="0" justifyLastLine="0" shrinkToFit="0" readingOrder="0"/>
    </dxf>
    <dxf>
      <numFmt numFmtId="1" formatCode="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000000"/>
          <bgColor rgb="FFC6E0B4"/>
        </patternFill>
      </fill>
      <alignment horizontal="center" vertical="bottom" textRotation="0" wrapText="0" indent="0" justifyLastLine="0" shrinkToFit="0" readingOrder="0"/>
    </dxf>
    <dxf>
      <numFmt numFmtId="1" formatCode="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000000"/>
          <bgColor rgb="FFC6E0B4"/>
        </patternFill>
      </fill>
      <alignment horizontal="center" vertical="bottom" textRotation="0" wrapText="0" indent="0" justifyLastLine="0" shrinkToFit="0" readingOrder="0"/>
    </dxf>
    <dxf>
      <numFmt numFmtId="1" formatCode="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000000"/>
          <bgColor rgb="FFC6E0B4"/>
        </patternFill>
      </fill>
      <alignment horizontal="center" vertical="bottom" textRotation="0" wrapText="0" indent="0" justifyLastLine="0" shrinkToFit="0" readingOrder="0"/>
    </dxf>
    <dxf>
      <numFmt numFmtId="1" formatCode="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000000"/>
          <bgColor rgb="FFC6E0B4"/>
        </patternFill>
      </fill>
      <alignment horizontal="center" vertical="bottom" textRotation="0" wrapText="0" indent="0" justifyLastLine="0" shrinkToFit="0" readingOrder="0"/>
    </dxf>
    <dxf>
      <numFmt numFmtId="1" formatCode="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000000"/>
          <bgColor rgb="FFC6E0B4"/>
        </patternFill>
      </fill>
      <alignment horizontal="center" vertical="bottom" textRotation="0" wrapText="0" indent="0" justifyLastLine="0" shrinkToFit="0" readingOrder="0"/>
    </dxf>
    <dxf>
      <numFmt numFmtId="1" formatCode="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000000"/>
          <bgColor rgb="FFC6E0B4"/>
        </patternFill>
      </fill>
      <alignment horizontal="center" vertical="bottom" textRotation="0" wrapText="0" indent="0" justifyLastLine="0" shrinkToFit="0" readingOrder="0"/>
    </dxf>
    <dxf>
      <numFmt numFmtId="1" formatCode="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000000"/>
          <bgColor rgb="FFC6E0B4"/>
        </patternFill>
      </fill>
      <alignment horizontal="center" vertical="bottom" textRotation="0" wrapText="0" indent="0" justifyLastLine="0" shrinkToFit="0" readingOrder="0"/>
    </dxf>
    <dxf>
      <numFmt numFmtId="1" formatCode="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000000"/>
          <bgColor rgb="FFC6E0B4"/>
        </patternFill>
      </fill>
      <alignment horizontal="center" vertical="bottom" textRotation="0" wrapText="0" indent="0" justifyLastLine="0" shrinkToFit="0" readingOrder="0"/>
    </dxf>
    <dxf>
      <numFmt numFmtId="1" formatCode="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000000"/>
          <bgColor rgb="FFC6E0B4"/>
        </patternFill>
      </fill>
      <alignment horizontal="center" vertical="bottom" textRotation="0" wrapText="0" indent="0" justifyLastLine="0" shrinkToFit="0" readingOrder="0"/>
    </dxf>
    <dxf>
      <numFmt numFmtId="1" formatCode="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000000"/>
          <bgColor rgb="FFC6E0B4"/>
        </patternFill>
      </fill>
      <alignment horizontal="center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000000"/>
          <bgColor rgb="FFC6E0B4"/>
        </patternFill>
      </fill>
      <alignment horizontal="center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000000"/>
          <bgColor rgb="FFC6E0B4"/>
        </patternFill>
      </fill>
      <alignment horizontal="center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000000"/>
          <bgColor rgb="FFC6E0B4"/>
        </patternFill>
      </fill>
      <alignment horizontal="center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000000"/>
          <bgColor rgb="FFC6E0B4"/>
        </patternFill>
      </fill>
      <alignment horizontal="center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000000"/>
          <bgColor rgb="FFC6E0B4"/>
        </patternFill>
      </fill>
      <alignment horizontal="center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000000"/>
          <bgColor rgb="FFC6E0B4"/>
        </patternFill>
      </fill>
      <alignment horizontal="center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000000"/>
          <bgColor rgb="FFC6E0B4"/>
        </patternFill>
      </fill>
      <alignment horizontal="center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000000"/>
          <bgColor rgb="FFC6E0B4"/>
        </patternFill>
      </fill>
      <alignment horizontal="center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000000"/>
          <bgColor rgb="FFC6E0B4"/>
        </patternFill>
      </fill>
      <alignment horizontal="center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000000"/>
          <bgColor rgb="FFC6E0B4"/>
        </patternFill>
      </fill>
      <alignment horizontal="center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000000"/>
          <bgColor rgb="FFC6E0B4"/>
        </patternFill>
      </fill>
      <alignment horizontal="center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000000"/>
          <bgColor rgb="FFC6E0B4"/>
        </patternFill>
      </fill>
      <alignment horizontal="center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000000"/>
          <bgColor rgb="FFC6E0B4"/>
        </patternFill>
      </fill>
      <alignment horizontal="center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000000"/>
          <bgColor rgb="FFC6E0B4"/>
        </patternFill>
      </fill>
      <alignment horizontal="center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000000"/>
          <bgColor rgb="FFC6E0B4"/>
        </patternFill>
      </fill>
      <alignment horizontal="center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000000"/>
          <bgColor rgb="FFC6E0B4"/>
        </patternFill>
      </fill>
      <alignment horizontal="center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000000"/>
          <bgColor rgb="FFC6E0B4"/>
        </patternFill>
      </fill>
      <alignment horizontal="center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000000"/>
          <bgColor rgb="FFC6E0B4"/>
        </patternFill>
      </fill>
      <alignment horizontal="center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000000"/>
          <bgColor rgb="FFC6E0B4"/>
        </patternFill>
      </fill>
      <alignment horizontal="center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000000"/>
          <bgColor rgb="FFC6E0B4"/>
        </patternFill>
      </fill>
      <alignment horizontal="center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000000"/>
          <bgColor rgb="FFC6E0B4"/>
        </patternFill>
      </fill>
      <alignment horizontal="center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000000"/>
          <bgColor rgb="FFC6E0B4"/>
        </patternFill>
      </fill>
      <alignment horizontal="center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000000"/>
          <bgColor rgb="FFC6E0B4"/>
        </patternFill>
      </fill>
      <alignment horizontal="center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000000"/>
          <bgColor rgb="FFC6E0B4"/>
        </patternFill>
      </fill>
      <alignment horizontal="center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000000"/>
          <bgColor rgb="FFC6E0B4"/>
        </patternFill>
      </fill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000000"/>
          <bgColor rgb="FFC6E0B4"/>
        </patternFill>
      </fill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000000"/>
          <bgColor rgb="FFC6E0B4"/>
        </patternFill>
      </fill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000000"/>
          <bgColor rgb="FFC6E0B4"/>
        </patternFill>
      </fill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000000"/>
          <bgColor rgb="FFC6E0B4"/>
        </patternFill>
      </fill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000000"/>
          <bgColor rgb="FFC6E0B4"/>
        </patternFill>
      </fill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000000"/>
          <bgColor rgb="FFC6E0B4"/>
        </patternFill>
      </fill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000000"/>
          <bgColor rgb="FFC6E0B4"/>
        </patternFill>
      </fill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000000"/>
          <bgColor rgb="FFC6E0B4"/>
        </patternFill>
      </fill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000000"/>
          <bgColor rgb="FFC6E0B4"/>
        </patternFill>
      </fill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000000"/>
          <bgColor rgb="FFC6E0B4"/>
        </patternFill>
      </fill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000000"/>
          <bgColor rgb="FFC6E0B4"/>
        </patternFill>
      </fill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000000"/>
          <bgColor rgb="FFC6E0B4"/>
        </patternFill>
      </fill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000000"/>
          <bgColor rgb="FFC6E0B4"/>
        </patternFill>
      </fill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000000"/>
          <bgColor rgb="FFC6E0B4"/>
        </patternFill>
      </fill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000000"/>
          <bgColor rgb="FFC6E0B4"/>
        </patternFill>
      </fill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000000"/>
          <bgColor rgb="FFC6E0B4"/>
        </patternFill>
      </fill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000000"/>
          <bgColor rgb="FFC6E0B4"/>
        </patternFill>
      </fill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000000"/>
          <bgColor rgb="FFC6E0B4"/>
        </patternFill>
      </fill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000000"/>
          <bgColor rgb="FFC6E0B4"/>
        </patternFill>
      </fill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000000"/>
          <bgColor rgb="FFC6E0B4"/>
        </patternFill>
      </fill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000000"/>
          <bgColor rgb="FFC6E0B4"/>
        </patternFill>
      </fill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000000"/>
          <bgColor rgb="FFC6E0B4"/>
        </patternFill>
      </fill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000000"/>
          <bgColor rgb="FFC6E0B4"/>
        </patternFill>
      </fill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000000"/>
          <bgColor rgb="FFC6E0B4"/>
        </patternFill>
      </fill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000000"/>
          <bgColor rgb="FFC6E0B4"/>
        </patternFill>
      </fill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000000"/>
          <bgColor rgb="FFC6E0B4"/>
        </patternFill>
      </fill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000000"/>
          <bgColor rgb="FFC6E0B4"/>
        </patternFill>
      </fill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000000"/>
          <bgColor rgb="FFC6E0B4"/>
        </patternFill>
      </fill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000000"/>
          <bgColor rgb="FFC6E0B4"/>
        </patternFill>
      </fill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000000"/>
          <bgColor rgb="FFC6E0B4"/>
        </patternFill>
      </fill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000000"/>
          <bgColor rgb="FFC6E0B4"/>
        </patternFill>
      </fill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000000"/>
          <bgColor rgb="FFC6E0B4"/>
        </patternFill>
      </fill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000000"/>
          <bgColor rgb="FFC6E0B4"/>
        </patternFill>
      </fill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000000"/>
          <bgColor rgb="FFC6E0B4"/>
        </patternFill>
      </fill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000000"/>
          <bgColor rgb="FFC6E0B4"/>
        </patternFill>
      </fill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000000"/>
          <bgColor rgb="FFC6E0B4"/>
        </patternFill>
      </fill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000000"/>
          <bgColor rgb="FFC6E0B4"/>
        </patternFill>
      </fill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000000"/>
          <bgColor rgb="FFC6E0B4"/>
        </patternFill>
      </fill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000000"/>
          <bgColor rgb="FFC6E0B4"/>
        </patternFill>
      </fill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000000"/>
          <bgColor rgb="FFC6E0B4"/>
        </patternFill>
      </fill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000000"/>
          <bgColor rgb="FFC6E0B4"/>
        </patternFill>
      </fill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000000"/>
          <bgColor rgb="FFC6E0B4"/>
        </patternFill>
      </fill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000000"/>
          <bgColor rgb="FFC6E0B4"/>
        </patternFill>
      </fill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000000"/>
          <bgColor rgb="FFC6E0B4"/>
        </patternFill>
      </fill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000000"/>
          <bgColor rgb="FFC6E0B4"/>
        </patternFill>
      </fill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000000"/>
          <bgColor rgb="FFC6E0B4"/>
        </patternFill>
      </fill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000000"/>
          <bgColor rgb="FFC6E0B4"/>
        </patternFill>
      </fill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000000"/>
          <bgColor rgb="FFC6E0B4"/>
        </patternFill>
      </fill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000000"/>
          <bgColor rgb="FFC6E0B4"/>
        </patternFill>
      </fill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000000"/>
          <bgColor rgb="FFC6E0B4"/>
        </patternFill>
      </fill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000000"/>
          <bgColor rgb="FFC6E0B4"/>
        </patternFill>
      </fill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000000"/>
          <bgColor rgb="FFC6E0B4"/>
        </patternFill>
      </fill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000000"/>
          <bgColor rgb="FFC6E0B4"/>
        </patternFill>
      </fill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000000"/>
          <bgColor rgb="FFC6E0B4"/>
        </patternFill>
      </fill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000000"/>
          <bgColor rgb="FFC6E0B4"/>
        </patternFill>
      </fill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000000"/>
          <bgColor rgb="FFC6E0B4"/>
        </patternFill>
      </fill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000000"/>
          <bgColor rgb="FFC6E0B4"/>
        </patternFill>
      </fill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000000"/>
          <bgColor rgb="FFC6E0B4"/>
        </patternFill>
      </fill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000000"/>
          <bgColor rgb="FFC6E0B4"/>
        </patternFill>
      </fill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000000"/>
          <bgColor rgb="FFC6E0B4"/>
        </patternFill>
      </fill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000000"/>
          <bgColor rgb="FFC6E0B4"/>
        </patternFill>
      </fill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000000"/>
          <bgColor rgb="FFC6E0B4"/>
        </patternFill>
      </fill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000000"/>
          <bgColor rgb="FFC6E0B4"/>
        </patternFill>
      </fill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000000"/>
          <bgColor rgb="FFC6E0B4"/>
        </patternFill>
      </fill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000000"/>
          <bgColor rgb="FFC6E0B4"/>
        </patternFill>
      </fill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000000"/>
          <bgColor rgb="FFC6E0B4"/>
        </patternFill>
      </fill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000000"/>
          <bgColor rgb="FFC6E0B4"/>
        </patternFill>
      </fill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000000"/>
          <bgColor rgb="FFC6E0B4"/>
        </patternFill>
      </fill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000000"/>
          <bgColor rgb="FFC6E0B4"/>
        </patternFill>
      </fill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000000"/>
          <bgColor rgb="FFC6E0B4"/>
        </patternFill>
      </fill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000000"/>
          <bgColor rgb="FFC6E0B4"/>
        </patternFill>
      </fill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000000"/>
          <bgColor rgb="FFC6E0B4"/>
        </patternFill>
      </fill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000000"/>
          <bgColor rgb="FFC6E0B4"/>
        </patternFill>
      </fill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000000"/>
          <bgColor rgb="FFC6E0B4"/>
        </patternFill>
      </fill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000000"/>
          <bgColor rgb="FFC6E0B4"/>
        </patternFill>
      </fill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000000"/>
          <bgColor rgb="FFC6E0B4"/>
        </patternFill>
      </fill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000000"/>
          <bgColor rgb="FFC6E0B4"/>
        </patternFill>
      </fill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000000"/>
          <bgColor rgb="FFC6E0B4"/>
        </patternFill>
      </fill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000000"/>
          <bgColor rgb="FFC6E0B4"/>
        </patternFill>
      </fill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000000"/>
          <bgColor rgb="FFC6E0B4"/>
        </patternFill>
      </fill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000000"/>
          <bgColor rgb="FFC6E0B4"/>
        </patternFill>
      </fill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000000"/>
          <bgColor rgb="FFC6E0B4"/>
        </patternFill>
      </fill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000000"/>
          <bgColor rgb="FFC6E0B4"/>
        </patternFill>
      </fill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000000"/>
          <bgColor rgb="FFC6E0B4"/>
        </patternFill>
      </fill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000000"/>
          <bgColor rgb="FFC6E0B4"/>
        </patternFill>
      </fill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000000"/>
          <bgColor rgb="FFC6E0B4"/>
        </patternFill>
      </fill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000000"/>
          <bgColor rgb="FFC6E0B4"/>
        </patternFill>
      </fill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000000"/>
          <bgColor rgb="FFC6E0B4"/>
        </patternFill>
      </fill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000000"/>
          <bgColor rgb="FFC6E0B4"/>
        </patternFill>
      </fill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000000"/>
          <bgColor rgb="FFC6E0B4"/>
        </patternFill>
      </fill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000000"/>
          <bgColor rgb="FFC6E0B4"/>
        </patternFill>
      </fill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000000"/>
          <bgColor rgb="FFC6E0B4"/>
        </patternFill>
      </fill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000000"/>
          <bgColor rgb="FFC6E0B4"/>
        </patternFill>
      </fill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000000"/>
          <bgColor rgb="FFC6E0B4"/>
        </patternFill>
      </fill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000000"/>
          <bgColor rgb="FFC6E0B4"/>
        </patternFill>
      </fill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000000"/>
          <bgColor rgb="FFC6E0B4"/>
        </patternFill>
      </fill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000000"/>
          <bgColor rgb="FFC6E0B4"/>
        </patternFill>
      </fill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000000"/>
          <bgColor rgb="FFC6E0B4"/>
        </patternFill>
      </fill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000000"/>
          <bgColor rgb="FFC6E0B4"/>
        </patternFill>
      </fill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000000"/>
          <bgColor rgb="FFC6E0B4"/>
        </patternFill>
      </fill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000000"/>
          <bgColor rgb="FFC6E0B4"/>
        </patternFill>
      </fill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000000"/>
          <bgColor rgb="FFC6E0B4"/>
        </patternFill>
      </fill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000000"/>
          <bgColor rgb="FFC6E0B4"/>
        </patternFill>
      </fill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000000"/>
          <bgColor rgb="FFC6E0B4"/>
        </patternFill>
      </fill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000000"/>
          <bgColor rgb="FFC6E0B4"/>
        </patternFill>
      </fill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000000"/>
          <bgColor rgb="FFC6E0B4"/>
        </patternFill>
      </fill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000000"/>
          <bgColor rgb="FFC6E0B4"/>
        </patternFill>
      </fill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000000"/>
          <bgColor rgb="FFC6E0B4"/>
        </patternFill>
      </fill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000000"/>
          <bgColor rgb="FFC6E0B4"/>
        </patternFill>
      </fill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000000"/>
          <bgColor rgb="FFC6E0B4"/>
        </patternFill>
      </fill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000000"/>
          <bgColor rgb="FFC6E0B4"/>
        </patternFill>
      </fill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000000"/>
          <bgColor rgb="FFC6E0B4"/>
        </patternFill>
      </fill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000000"/>
          <bgColor rgb="FFC6E0B4"/>
        </patternFill>
      </fill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000000"/>
          <bgColor rgb="FFC6E0B4"/>
        </patternFill>
      </fill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000000"/>
          <bgColor rgb="FFC6E0B4"/>
        </patternFill>
      </fill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000000"/>
          <bgColor rgb="FFC6E0B4"/>
        </patternFill>
      </fill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000000"/>
          <bgColor rgb="FFC6E0B4"/>
        </patternFill>
      </fill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000000"/>
          <bgColor rgb="FFC6E0B4"/>
        </patternFill>
      </fill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000000"/>
          <bgColor rgb="FFC6E0B4"/>
        </patternFill>
      </fill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000000"/>
          <bgColor rgb="FFC6E0B4"/>
        </patternFill>
      </fill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000000"/>
          <bgColor rgb="FFC6E0B4"/>
        </patternFill>
      </fill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000000"/>
          <bgColor rgb="FFC6E0B4"/>
        </patternFill>
      </fill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000000"/>
          <bgColor rgb="FFC6E0B4"/>
        </patternFill>
      </fill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000000"/>
          <bgColor rgb="FFC6E0B4"/>
        </patternFill>
      </fill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000000"/>
          <bgColor rgb="FFC6E0B4"/>
        </patternFill>
      </fill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000000"/>
          <bgColor rgb="FFC6E0B4"/>
        </patternFill>
      </fill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000000"/>
          <bgColor rgb="FFC6E0B4"/>
        </patternFill>
      </fill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000000"/>
          <bgColor rgb="FFC6E0B4"/>
        </patternFill>
      </fill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000000"/>
          <bgColor rgb="FFC6E0B4"/>
        </patternFill>
      </fill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000000"/>
          <bgColor rgb="FFC6E0B4"/>
        </patternFill>
      </fill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000000"/>
          <bgColor rgb="FFC6E0B4"/>
        </patternFill>
      </fill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000000"/>
          <bgColor rgb="FFC6E0B4"/>
        </patternFill>
      </fill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000000"/>
          <bgColor rgb="FFC6E0B4"/>
        </patternFill>
      </fill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000000"/>
          <bgColor rgb="FFC6E0B4"/>
        </patternFill>
      </fill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000000"/>
          <bgColor rgb="FFC6E0B4"/>
        </patternFill>
      </fill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000000"/>
          <bgColor rgb="FFC6E0B4"/>
        </patternFill>
      </fill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000000"/>
          <bgColor rgb="FFC6E0B4"/>
        </patternFill>
      </fill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000000"/>
          <bgColor rgb="FFC6E0B4"/>
        </patternFill>
      </fill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000000"/>
          <bgColor rgb="FFC6E0B4"/>
        </patternFill>
      </fill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000000"/>
          <bgColor rgb="FFC6E0B4"/>
        </patternFill>
      </fill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000000"/>
          <bgColor rgb="FFC6E0B4"/>
        </patternFill>
      </fill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000000"/>
          <bgColor rgb="FFC6E0B4"/>
        </patternFill>
      </fill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000000"/>
          <bgColor rgb="FFC6E0B4"/>
        </patternFill>
      </fill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000000"/>
          <bgColor rgb="FFC6E0B4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  <alignment horizontal="center" vertical="bottom" textRotation="0" wrapText="0" indent="0" justifyLastLine="0" shrinkToFit="0" readingOrder="0"/>
    </dxf>
    <dxf>
      <numFmt numFmtId="1" formatCode="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000000"/>
          <bgColor rgb="FFBDD7EE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000000"/>
          <bgColor rgb="FFBDD7EE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000000"/>
          <bgColor rgb="FFBDD7EE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000000"/>
          <bgColor rgb="FFBDD7EE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000000"/>
          <bgColor rgb="FFBDD7EE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000000"/>
          <bgColor rgb="FFBDD7EE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000000"/>
          <bgColor rgb="FFBDD7EE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000000"/>
          <bgColor rgb="FFBDD7EE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000000"/>
          <bgColor rgb="FFBDD7EE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000000"/>
          <bgColor rgb="FFBDD7EE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000000"/>
          <bgColor rgb="FFBDD7EE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000000"/>
          <bgColor rgb="FFBDD7EE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000000"/>
          <bgColor rgb="FFBDD7EE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000000"/>
          <bgColor rgb="FFBDD7EE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000000"/>
          <bgColor rgb="FFBDD7EE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000000"/>
          <bgColor rgb="FFBDD7EE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000000"/>
          <bgColor rgb="FFBDD7EE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000000"/>
          <bgColor rgb="FFBDD7EE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000000"/>
          <bgColor rgb="FFBDD7EE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000000"/>
          <bgColor rgb="FFBDD7EE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000000"/>
          <bgColor rgb="FFBDD7EE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000000"/>
          <bgColor rgb="FFBDD7EE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000000"/>
          <bgColor rgb="FFBDD7EE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000000"/>
          <bgColor rgb="FFBDD7EE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000000"/>
          <bgColor rgb="FFBDD7EE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000000"/>
          <bgColor rgb="FFBDD7EE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000000"/>
          <bgColor rgb="FFBDD7EE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000000"/>
          <bgColor rgb="FFBDD7EE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000000"/>
          <bgColor rgb="FFBDD7EE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000000"/>
          <bgColor rgb="FFBDD7EE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000000"/>
          <bgColor rgb="FFBDD7EE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000000"/>
          <bgColor rgb="FFBDD7EE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000000"/>
          <bgColor rgb="FFBDD7EE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000000"/>
          <bgColor rgb="FFBDD7EE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000000"/>
          <bgColor rgb="FFBDD7EE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000000"/>
          <bgColor rgb="FFBDD7EE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000000"/>
          <bgColor rgb="FFBDD7EE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000000"/>
          <bgColor rgb="FFBDD7EE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000000"/>
          <bgColor rgb="FFBDD7EE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000000"/>
          <bgColor rgb="FFBDD7EE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000000"/>
          <bgColor rgb="FFBDD7EE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000000"/>
          <bgColor rgb="FFBDD7EE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000000"/>
          <bgColor rgb="FFBDD7EE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000000"/>
          <bgColor rgb="FFBDD7EE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000000"/>
          <bgColor rgb="FFBDD7EE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000000"/>
          <bgColor rgb="FFBDD7EE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000000"/>
          <bgColor rgb="FFBDD7EE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000000"/>
          <bgColor rgb="FFBDD7EE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000000"/>
          <bgColor rgb="FFBDD7EE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000000"/>
          <bgColor rgb="FFBDD7EE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000000"/>
          <bgColor rgb="FFBDD7EE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000000"/>
          <bgColor rgb="FFBDD7EE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000000"/>
          <bgColor rgb="FFBDD7EE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000000"/>
          <bgColor rgb="FFBDD7EE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000000"/>
          <bgColor rgb="FFBDD7EE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000000"/>
          <bgColor rgb="FFBDD7EE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000000"/>
          <bgColor rgb="FFBDD7EE"/>
        </patternFill>
      </fill>
      <alignment horizontal="right" vertical="bottom" textRotation="0" wrapText="0" indent="0" justifyLastLine="0" shrinkToFit="0" readingOrder="0"/>
    </dxf>
    <dxf>
      <numFmt numFmtId="1" formatCode="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000000"/>
          <bgColor rgb="FFBDD7EE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000000"/>
          <bgColor rgb="FFBDD7EE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000000"/>
          <bgColor rgb="FFBDD7EE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000000"/>
          <bgColor rgb="FFBDD7EE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000000"/>
          <bgColor rgb="FFBDD7EE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000000"/>
          <bgColor rgb="FFBDD7EE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000000"/>
          <bgColor rgb="FFBDD7EE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000000"/>
          <bgColor rgb="FFBDD7EE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000000"/>
          <bgColor rgb="FFBDD7EE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000000"/>
          <bgColor rgb="FFBDD7EE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000000"/>
          <bgColor rgb="FFBDD7EE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000000"/>
          <bgColor rgb="FFBDD7EE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000000"/>
          <bgColor rgb="FFBDD7EE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000000"/>
          <bgColor rgb="FFBDD7EE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000000"/>
          <bgColor rgb="FFBDD7EE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000000"/>
          <bgColor rgb="FFBDD7EE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000000"/>
          <bgColor rgb="FFBDD7EE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000000"/>
          <bgColor rgb="FFBDD7EE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000000"/>
          <bgColor rgb="FFBDD7EE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000000"/>
          <bgColor rgb="FFBDD7EE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000000"/>
          <bgColor rgb="FFBDD7EE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000000"/>
          <bgColor rgb="FFBDD7EE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000000"/>
          <bgColor rgb="FFBDD7EE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000000"/>
          <bgColor rgb="FFBDD7EE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000000"/>
          <bgColor rgb="FFBDD7EE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000000"/>
          <bgColor rgb="FFBDD7EE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000000"/>
          <bgColor rgb="FFBDD7EE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000000"/>
          <bgColor rgb="FFBDD7EE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000000"/>
          <bgColor rgb="FFBDD7EE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000000"/>
          <bgColor rgb="FFBDD7EE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000000"/>
          <bgColor rgb="FFBDD7EE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000000"/>
          <bgColor rgb="FFBDD7EE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000000"/>
          <bgColor rgb="FFBDD7EE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000000"/>
          <bgColor rgb="FFBDD7EE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000000"/>
          <bgColor rgb="FFBDD7EE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000000"/>
          <bgColor rgb="FFBDD7EE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000000"/>
          <bgColor rgb="FFBDD7EE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000000"/>
          <bgColor rgb="FFBDD7EE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000000"/>
          <bgColor rgb="FFBDD7EE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000000"/>
          <bgColor rgb="FFBDD7EE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000000"/>
          <bgColor rgb="FFBDD7EE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000000"/>
          <bgColor rgb="FFBDD7EE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000000"/>
          <bgColor rgb="FFBDD7EE"/>
        </patternFill>
      </fill>
      <alignment horizontal="right" vertical="bottom" textRotation="0" wrapText="0" indent="0" justifyLastLine="0" shrinkToFit="0" readingOrder="0"/>
    </dxf>
    <dxf>
      <numFmt numFmtId="1" formatCode="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000000"/>
          <bgColor rgb="FFBDD7EE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000000"/>
          <bgColor rgb="FFBDD7EE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000000"/>
          <bgColor rgb="FFBDD7EE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000000"/>
          <bgColor rgb="FFBDD7EE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000000"/>
          <bgColor rgb="FFBDD7EE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000000"/>
          <bgColor rgb="FFBDD7EE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000000"/>
          <bgColor rgb="FFBDD7EE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000000"/>
          <bgColor rgb="FFBDD7EE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000000"/>
          <bgColor rgb="FFBDD7EE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000000"/>
          <bgColor rgb="FFBDD7EE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000000"/>
          <bgColor rgb="FFBDD7EE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000000"/>
          <bgColor rgb="FFBDD7EE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000000"/>
          <bgColor rgb="FFBDD7EE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000000"/>
          <bgColor rgb="FFBDD7EE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000000"/>
          <bgColor rgb="FFBDD7EE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000000"/>
          <bgColor rgb="FFBDD7EE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000000"/>
          <bgColor rgb="FFBDD7EE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000000"/>
          <bgColor rgb="FFBDD7EE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000000"/>
          <bgColor rgb="FFBDD7EE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000000"/>
          <bgColor rgb="FFBDD7EE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000000"/>
          <bgColor rgb="FFBDD7EE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000000"/>
          <bgColor rgb="FFBDD7EE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000000"/>
          <bgColor rgb="FFBDD7EE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000000"/>
          <bgColor rgb="FFBDD7EE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000000"/>
          <bgColor rgb="FFBDD7EE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000000"/>
          <bgColor rgb="FFBDD7EE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000000"/>
          <bgColor rgb="FFBDD7EE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000000"/>
          <bgColor rgb="FFBDD7EE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000000"/>
          <bgColor rgb="FFBDD7EE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000000"/>
          <bgColor rgb="FFBDD7EE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000000"/>
          <bgColor rgb="FFBDD7EE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000000"/>
          <bgColor rgb="FFBDD7EE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000000"/>
          <bgColor rgb="FFBDD7EE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000000"/>
          <bgColor rgb="FFBDD7EE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000000"/>
          <bgColor rgb="FFBDD7EE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000000"/>
          <bgColor rgb="FFBDD7EE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000000"/>
          <bgColor rgb="FFBDD7EE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000000"/>
          <bgColor rgb="FFBDD7EE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000000"/>
          <bgColor rgb="FFBDD7EE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000000"/>
          <bgColor rgb="FFBDD7EE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000000"/>
          <bgColor rgb="FFBDD7EE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000000"/>
          <bgColor rgb="FFBDD7EE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000000"/>
          <bgColor rgb="FFBDD7EE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000000"/>
          <bgColor rgb="FFBDD7EE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000000"/>
          <bgColor rgb="FFBDD7EE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000000"/>
          <bgColor rgb="FFBDD7EE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000000"/>
          <bgColor rgb="FFBDD7EE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000000"/>
          <bgColor rgb="FFBDD7EE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000000"/>
          <bgColor rgb="FFBDD7EE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000000"/>
          <bgColor rgb="FFBDD7EE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000000"/>
          <bgColor rgb="FFBDD7EE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000000"/>
          <bgColor rgb="FFBDD7EE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000000"/>
          <bgColor rgb="FFBDD7EE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fill>
        <patternFill patternType="solid">
          <fgColor rgb="FF000000"/>
          <bgColor rgb="FFBDD7EE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000000"/>
          <bgColor rgb="FFBDD7EE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000000"/>
          <bgColor rgb="FFBDD7EE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DDEBF7"/>
          <bgColor rgb="FFDDEBF7"/>
        </patternFill>
      </fill>
      <alignment horizontal="right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4.xml"/><Relationship Id="rId13" Type="http://schemas.openxmlformats.org/officeDocument/2006/relationships/theme" Target="theme/theme1.xml"/><Relationship Id="rId3" Type="http://schemas.openxmlformats.org/officeDocument/2006/relationships/chartsheet" Target="chartsheets/sheet1.xml"/><Relationship Id="rId7" Type="http://schemas.openxmlformats.org/officeDocument/2006/relationships/chartsheet" Target="chartsheets/sheet3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4.xml"/><Relationship Id="rId11" Type="http://schemas.openxmlformats.org/officeDocument/2006/relationships/chartsheet" Target="chartsheets/sheet6.xml"/><Relationship Id="rId5" Type="http://schemas.openxmlformats.org/officeDocument/2006/relationships/worksheet" Target="worksheets/sheet3.xml"/><Relationship Id="rId15" Type="http://schemas.openxmlformats.org/officeDocument/2006/relationships/sharedStrings" Target="sharedStrings.xml"/><Relationship Id="rId10" Type="http://schemas.openxmlformats.org/officeDocument/2006/relationships/chartsheet" Target="chartsheets/sheet5.xml"/><Relationship Id="rId4" Type="http://schemas.openxmlformats.org/officeDocument/2006/relationships/chartsheet" Target="chartsheets/sheet2.xml"/><Relationship Id="rId9" Type="http://schemas.openxmlformats.org/officeDocument/2006/relationships/worksheet" Target="worksheets/sheet5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0">
                <a:solidFill>
                  <a:schemeClr val="tx1"/>
                </a:solidFill>
              </a:rPr>
              <a:t>Northern California Import and Exports</a:t>
            </a:r>
          </a:p>
        </c:rich>
      </c:tx>
      <c:layout>
        <c:manualLayout>
          <c:xMode val="edge"/>
          <c:yMode val="edge"/>
          <c:x val="0.30303774133400635"/>
          <c:y val="0.21812331887129294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3563179750406831E-2"/>
          <c:y val="2.2216263959113167E-2"/>
          <c:w val="0.90633637618705853"/>
          <c:h val="0.87722786825962207"/>
        </c:manualLayout>
      </c:layout>
      <c:areaChart>
        <c:grouping val="stacked"/>
        <c:varyColors val="0"/>
        <c:ser>
          <c:idx val="0"/>
          <c:order val="0"/>
          <c:tx>
            <c:strRef>
              <c:f>'Gasoline Data'!$A$5</c:f>
              <c:strCache>
                <c:ptCount val="1"/>
                <c:pt idx="0">
                  <c:v>NC Foreign Import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cat>
            <c:numRef>
              <c:f>'Gasoline Data'!$C$4:$IL$4</c:f>
              <c:numCache>
                <c:formatCode>mmm\-yy</c:formatCode>
                <c:ptCount val="244"/>
                <c:pt idx="0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  <c:pt idx="120">
                  <c:v>42736</c:v>
                </c:pt>
                <c:pt idx="121">
                  <c:v>42767</c:v>
                </c:pt>
                <c:pt idx="122">
                  <c:v>42795</c:v>
                </c:pt>
                <c:pt idx="123">
                  <c:v>42826</c:v>
                </c:pt>
                <c:pt idx="124">
                  <c:v>42856</c:v>
                </c:pt>
                <c:pt idx="125">
                  <c:v>42887</c:v>
                </c:pt>
                <c:pt idx="126">
                  <c:v>42917</c:v>
                </c:pt>
                <c:pt idx="127">
                  <c:v>42948</c:v>
                </c:pt>
                <c:pt idx="128">
                  <c:v>42979</c:v>
                </c:pt>
                <c:pt idx="129">
                  <c:v>43009</c:v>
                </c:pt>
                <c:pt idx="130">
                  <c:v>43040</c:v>
                </c:pt>
                <c:pt idx="131">
                  <c:v>43070</c:v>
                </c:pt>
                <c:pt idx="132">
                  <c:v>43101</c:v>
                </c:pt>
                <c:pt idx="133">
                  <c:v>43132</c:v>
                </c:pt>
                <c:pt idx="134">
                  <c:v>43160</c:v>
                </c:pt>
                <c:pt idx="135">
                  <c:v>43191</c:v>
                </c:pt>
                <c:pt idx="136">
                  <c:v>43221</c:v>
                </c:pt>
                <c:pt idx="137">
                  <c:v>43252</c:v>
                </c:pt>
                <c:pt idx="138">
                  <c:v>43282</c:v>
                </c:pt>
                <c:pt idx="139">
                  <c:v>43313</c:v>
                </c:pt>
                <c:pt idx="140">
                  <c:v>43344</c:v>
                </c:pt>
                <c:pt idx="141">
                  <c:v>43374</c:v>
                </c:pt>
                <c:pt idx="142">
                  <c:v>43405</c:v>
                </c:pt>
                <c:pt idx="143">
                  <c:v>43435</c:v>
                </c:pt>
                <c:pt idx="144">
                  <c:v>43466</c:v>
                </c:pt>
                <c:pt idx="145">
                  <c:v>43497</c:v>
                </c:pt>
                <c:pt idx="146">
                  <c:v>43525</c:v>
                </c:pt>
                <c:pt idx="147">
                  <c:v>43556</c:v>
                </c:pt>
                <c:pt idx="148">
                  <c:v>43586</c:v>
                </c:pt>
                <c:pt idx="149">
                  <c:v>43617</c:v>
                </c:pt>
                <c:pt idx="150">
                  <c:v>43647</c:v>
                </c:pt>
                <c:pt idx="151">
                  <c:v>43678</c:v>
                </c:pt>
                <c:pt idx="152">
                  <c:v>43709</c:v>
                </c:pt>
                <c:pt idx="153">
                  <c:v>43739</c:v>
                </c:pt>
                <c:pt idx="154">
                  <c:v>43770</c:v>
                </c:pt>
                <c:pt idx="155">
                  <c:v>43800</c:v>
                </c:pt>
                <c:pt idx="156">
                  <c:v>43831</c:v>
                </c:pt>
                <c:pt idx="157">
                  <c:v>43862</c:v>
                </c:pt>
                <c:pt idx="158">
                  <c:v>43891</c:v>
                </c:pt>
                <c:pt idx="159">
                  <c:v>43922</c:v>
                </c:pt>
                <c:pt idx="160">
                  <c:v>43952</c:v>
                </c:pt>
                <c:pt idx="161">
                  <c:v>43983</c:v>
                </c:pt>
                <c:pt idx="162">
                  <c:v>44013</c:v>
                </c:pt>
                <c:pt idx="163">
                  <c:v>44044</c:v>
                </c:pt>
                <c:pt idx="164">
                  <c:v>44075</c:v>
                </c:pt>
                <c:pt idx="165">
                  <c:v>44105</c:v>
                </c:pt>
                <c:pt idx="166">
                  <c:v>44136</c:v>
                </c:pt>
                <c:pt idx="167">
                  <c:v>44166</c:v>
                </c:pt>
                <c:pt idx="168">
                  <c:v>44197</c:v>
                </c:pt>
                <c:pt idx="169">
                  <c:v>44228</c:v>
                </c:pt>
                <c:pt idx="170">
                  <c:v>44256</c:v>
                </c:pt>
                <c:pt idx="171">
                  <c:v>44287</c:v>
                </c:pt>
                <c:pt idx="172">
                  <c:v>44317</c:v>
                </c:pt>
                <c:pt idx="173">
                  <c:v>44348</c:v>
                </c:pt>
                <c:pt idx="174">
                  <c:v>44378</c:v>
                </c:pt>
                <c:pt idx="175">
                  <c:v>44409</c:v>
                </c:pt>
                <c:pt idx="176">
                  <c:v>44440</c:v>
                </c:pt>
                <c:pt idx="177">
                  <c:v>44470</c:v>
                </c:pt>
                <c:pt idx="178">
                  <c:v>44501</c:v>
                </c:pt>
                <c:pt idx="179">
                  <c:v>44531</c:v>
                </c:pt>
                <c:pt idx="180">
                  <c:v>44562</c:v>
                </c:pt>
                <c:pt idx="181">
                  <c:v>44593</c:v>
                </c:pt>
                <c:pt idx="182">
                  <c:v>44621</c:v>
                </c:pt>
                <c:pt idx="183">
                  <c:v>44652</c:v>
                </c:pt>
                <c:pt idx="184">
                  <c:v>44682</c:v>
                </c:pt>
                <c:pt idx="185">
                  <c:v>44713</c:v>
                </c:pt>
                <c:pt idx="186">
                  <c:v>44743</c:v>
                </c:pt>
                <c:pt idx="187">
                  <c:v>44774</c:v>
                </c:pt>
                <c:pt idx="188">
                  <c:v>44805</c:v>
                </c:pt>
                <c:pt idx="189">
                  <c:v>44835</c:v>
                </c:pt>
                <c:pt idx="190">
                  <c:v>44866</c:v>
                </c:pt>
                <c:pt idx="191">
                  <c:v>44896</c:v>
                </c:pt>
                <c:pt idx="192">
                  <c:v>44927</c:v>
                </c:pt>
                <c:pt idx="193">
                  <c:v>44958</c:v>
                </c:pt>
                <c:pt idx="194">
                  <c:v>44986</c:v>
                </c:pt>
                <c:pt idx="195">
                  <c:v>45017</c:v>
                </c:pt>
                <c:pt idx="196">
                  <c:v>45047</c:v>
                </c:pt>
                <c:pt idx="197">
                  <c:v>45078</c:v>
                </c:pt>
                <c:pt idx="198">
                  <c:v>45108</c:v>
                </c:pt>
                <c:pt idx="199">
                  <c:v>45139</c:v>
                </c:pt>
                <c:pt idx="200">
                  <c:v>45170</c:v>
                </c:pt>
                <c:pt idx="201">
                  <c:v>45200</c:v>
                </c:pt>
                <c:pt idx="202">
                  <c:v>45231</c:v>
                </c:pt>
                <c:pt idx="203">
                  <c:v>45261</c:v>
                </c:pt>
                <c:pt idx="204">
                  <c:v>45292</c:v>
                </c:pt>
              </c:numCache>
            </c:numRef>
          </c:cat>
          <c:val>
            <c:numRef>
              <c:f>'Gasoline Data'!$C$5:$IL$5</c:f>
              <c:numCache>
                <c:formatCode>0</c:formatCode>
                <c:ptCount val="244"/>
                <c:pt idx="0">
                  <c:v>143</c:v>
                </c:pt>
                <c:pt idx="1">
                  <c:v>427</c:v>
                </c:pt>
                <c:pt idx="2">
                  <c:v>1050.1199999999999</c:v>
                </c:pt>
                <c:pt idx="3">
                  <c:v>978.12699999999995</c:v>
                </c:pt>
                <c:pt idx="4">
                  <c:v>351.02300000000002</c:v>
                </c:pt>
                <c:pt idx="5">
                  <c:v>197.5</c:v>
                </c:pt>
                <c:pt idx="6">
                  <c:v>519.83199999999999</c:v>
                </c:pt>
                <c:pt idx="7">
                  <c:v>300.46499999999997</c:v>
                </c:pt>
                <c:pt idx="8">
                  <c:v>232</c:v>
                </c:pt>
                <c:pt idx="9">
                  <c:v>30</c:v>
                </c:pt>
                <c:pt idx="10">
                  <c:v>54.2</c:v>
                </c:pt>
                <c:pt idx="11">
                  <c:v>305</c:v>
                </c:pt>
                <c:pt idx="12">
                  <c:v>147</c:v>
                </c:pt>
                <c:pt idx="13">
                  <c:v>150</c:v>
                </c:pt>
                <c:pt idx="14">
                  <c:v>120</c:v>
                </c:pt>
                <c:pt idx="15">
                  <c:v>172</c:v>
                </c:pt>
                <c:pt idx="16">
                  <c:v>250.3</c:v>
                </c:pt>
                <c:pt idx="17">
                  <c:v>138</c:v>
                </c:pt>
                <c:pt idx="18">
                  <c:v>108</c:v>
                </c:pt>
                <c:pt idx="19">
                  <c:v>83.5</c:v>
                </c:pt>
                <c:pt idx="20">
                  <c:v>195.92500000000001</c:v>
                </c:pt>
                <c:pt idx="21">
                  <c:v>80</c:v>
                </c:pt>
                <c:pt idx="22">
                  <c:v>80.007999999999996</c:v>
                </c:pt>
                <c:pt idx="23">
                  <c:v>0</c:v>
                </c:pt>
                <c:pt idx="24">
                  <c:v>203.84899999999999</c:v>
                </c:pt>
                <c:pt idx="25">
                  <c:v>113</c:v>
                </c:pt>
                <c:pt idx="26">
                  <c:v>132</c:v>
                </c:pt>
                <c:pt idx="27">
                  <c:v>84.906000000000006</c:v>
                </c:pt>
                <c:pt idx="28">
                  <c:v>326</c:v>
                </c:pt>
                <c:pt idx="29">
                  <c:v>376.60199999999998</c:v>
                </c:pt>
                <c:pt idx="30">
                  <c:v>40</c:v>
                </c:pt>
                <c:pt idx="31">
                  <c:v>359.971</c:v>
                </c:pt>
                <c:pt idx="32">
                  <c:v>111</c:v>
                </c:pt>
                <c:pt idx="33">
                  <c:v>150</c:v>
                </c:pt>
                <c:pt idx="34">
                  <c:v>278</c:v>
                </c:pt>
                <c:pt idx="35">
                  <c:v>450.95699999999999</c:v>
                </c:pt>
                <c:pt idx="36">
                  <c:v>304.15300000000002</c:v>
                </c:pt>
                <c:pt idx="37">
                  <c:v>10</c:v>
                </c:pt>
                <c:pt idx="38">
                  <c:v>70</c:v>
                </c:pt>
                <c:pt idx="39">
                  <c:v>52</c:v>
                </c:pt>
                <c:pt idx="40">
                  <c:v>49</c:v>
                </c:pt>
                <c:pt idx="41">
                  <c:v>170</c:v>
                </c:pt>
                <c:pt idx="42">
                  <c:v>455.108</c:v>
                </c:pt>
                <c:pt idx="43">
                  <c:v>130</c:v>
                </c:pt>
                <c:pt idx="44">
                  <c:v>302</c:v>
                </c:pt>
                <c:pt idx="45">
                  <c:v>50</c:v>
                </c:pt>
                <c:pt idx="46">
                  <c:v>122</c:v>
                </c:pt>
                <c:pt idx="47">
                  <c:v>50</c:v>
                </c:pt>
                <c:pt idx="48">
                  <c:v>52.954000000000001</c:v>
                </c:pt>
                <c:pt idx="49">
                  <c:v>47</c:v>
                </c:pt>
                <c:pt idx="50">
                  <c:v>100</c:v>
                </c:pt>
                <c:pt idx="51">
                  <c:v>75</c:v>
                </c:pt>
                <c:pt idx="52">
                  <c:v>0</c:v>
                </c:pt>
                <c:pt idx="53">
                  <c:v>31.231999999999999</c:v>
                </c:pt>
                <c:pt idx="54">
                  <c:v>0</c:v>
                </c:pt>
                <c:pt idx="55">
                  <c:v>100</c:v>
                </c:pt>
                <c:pt idx="56">
                  <c:v>35</c:v>
                </c:pt>
                <c:pt idx="57">
                  <c:v>0</c:v>
                </c:pt>
                <c:pt idx="58">
                  <c:v>8.6660000000000004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17.754999999999999</c:v>
                </c:pt>
                <c:pt idx="63">
                  <c:v>0</c:v>
                </c:pt>
                <c:pt idx="64">
                  <c:v>58.646000000000001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151.636</c:v>
                </c:pt>
                <c:pt idx="69">
                  <c:v>111.964</c:v>
                </c:pt>
                <c:pt idx="70">
                  <c:v>30</c:v>
                </c:pt>
                <c:pt idx="71">
                  <c:v>0</c:v>
                </c:pt>
                <c:pt idx="72">
                  <c:v>35</c:v>
                </c:pt>
                <c:pt idx="73">
                  <c:v>25</c:v>
                </c:pt>
                <c:pt idx="74">
                  <c:v>85</c:v>
                </c:pt>
                <c:pt idx="75">
                  <c:v>83.108000000000004</c:v>
                </c:pt>
                <c:pt idx="76">
                  <c:v>55</c:v>
                </c:pt>
                <c:pt idx="77">
                  <c:v>0</c:v>
                </c:pt>
                <c:pt idx="78">
                  <c:v>10.606</c:v>
                </c:pt>
                <c:pt idx="79">
                  <c:v>28</c:v>
                </c:pt>
                <c:pt idx="80">
                  <c:v>0</c:v>
                </c:pt>
                <c:pt idx="81">
                  <c:v>90</c:v>
                </c:pt>
                <c:pt idx="82">
                  <c:v>40</c:v>
                </c:pt>
                <c:pt idx="83">
                  <c:v>15</c:v>
                </c:pt>
                <c:pt idx="84">
                  <c:v>0</c:v>
                </c:pt>
                <c:pt idx="85">
                  <c:v>0</c:v>
                </c:pt>
                <c:pt idx="86">
                  <c:v>30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10.006</c:v>
                </c:pt>
                <c:pt idx="91">
                  <c:v>55</c:v>
                </c:pt>
                <c:pt idx="92">
                  <c:v>43.72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40</c:v>
                </c:pt>
                <c:pt idx="98">
                  <c:v>100</c:v>
                </c:pt>
                <c:pt idx="99">
                  <c:v>0</c:v>
                </c:pt>
                <c:pt idx="100">
                  <c:v>0</c:v>
                </c:pt>
                <c:pt idx="101">
                  <c:v>50</c:v>
                </c:pt>
                <c:pt idx="102">
                  <c:v>30</c:v>
                </c:pt>
                <c:pt idx="103">
                  <c:v>0</c:v>
                </c:pt>
                <c:pt idx="104">
                  <c:v>0</c:v>
                </c:pt>
                <c:pt idx="105">
                  <c:v>602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40</c:v>
                </c:pt>
                <c:pt idx="110">
                  <c:v>0</c:v>
                </c:pt>
                <c:pt idx="111">
                  <c:v>0</c:v>
                </c:pt>
                <c:pt idx="112">
                  <c:v>312</c:v>
                </c:pt>
                <c:pt idx="113">
                  <c:v>45</c:v>
                </c:pt>
                <c:pt idx="114">
                  <c:v>235</c:v>
                </c:pt>
                <c:pt idx="115">
                  <c:v>345</c:v>
                </c:pt>
                <c:pt idx="116">
                  <c:v>299.79500000000002</c:v>
                </c:pt>
                <c:pt idx="117">
                  <c:v>157</c:v>
                </c:pt>
                <c:pt idx="118">
                  <c:v>193</c:v>
                </c:pt>
                <c:pt idx="119">
                  <c:v>0</c:v>
                </c:pt>
                <c:pt idx="120">
                  <c:v>270</c:v>
                </c:pt>
                <c:pt idx="121">
                  <c:v>0</c:v>
                </c:pt>
                <c:pt idx="122">
                  <c:v>240</c:v>
                </c:pt>
                <c:pt idx="123">
                  <c:v>277</c:v>
                </c:pt>
                <c:pt idx="124">
                  <c:v>313.673</c:v>
                </c:pt>
                <c:pt idx="125">
                  <c:v>306</c:v>
                </c:pt>
                <c:pt idx="126">
                  <c:v>80</c:v>
                </c:pt>
                <c:pt idx="127">
                  <c:v>228</c:v>
                </c:pt>
                <c:pt idx="128">
                  <c:v>80.239999999999995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347.70600000000002</c:v>
                </c:pt>
                <c:pt idx="136">
                  <c:v>535.42700000000002</c:v>
                </c:pt>
                <c:pt idx="137">
                  <c:v>0</c:v>
                </c:pt>
                <c:pt idx="138">
                  <c:v>340</c:v>
                </c:pt>
                <c:pt idx="139">
                  <c:v>81</c:v>
                </c:pt>
                <c:pt idx="140">
                  <c:v>339</c:v>
                </c:pt>
                <c:pt idx="141">
                  <c:v>300</c:v>
                </c:pt>
                <c:pt idx="142">
                  <c:v>0</c:v>
                </c:pt>
                <c:pt idx="143">
                  <c:v>0</c:v>
                </c:pt>
                <c:pt idx="144">
                  <c:v>227</c:v>
                </c:pt>
                <c:pt idx="145">
                  <c:v>403</c:v>
                </c:pt>
                <c:pt idx="146">
                  <c:v>329</c:v>
                </c:pt>
                <c:pt idx="147">
                  <c:v>120</c:v>
                </c:pt>
                <c:pt idx="148">
                  <c:v>1217</c:v>
                </c:pt>
                <c:pt idx="149">
                  <c:v>370</c:v>
                </c:pt>
                <c:pt idx="150">
                  <c:v>288</c:v>
                </c:pt>
                <c:pt idx="151">
                  <c:v>0</c:v>
                </c:pt>
                <c:pt idx="152">
                  <c:v>372</c:v>
                </c:pt>
                <c:pt idx="153">
                  <c:v>395</c:v>
                </c:pt>
                <c:pt idx="154">
                  <c:v>315</c:v>
                </c:pt>
                <c:pt idx="155">
                  <c:v>0</c:v>
                </c:pt>
                <c:pt idx="156">
                  <c:v>0</c:v>
                </c:pt>
                <c:pt idx="157">
                  <c:v>290</c:v>
                </c:pt>
                <c:pt idx="158">
                  <c:v>0</c:v>
                </c:pt>
                <c:pt idx="159">
                  <c:v>275</c:v>
                </c:pt>
                <c:pt idx="160">
                  <c:v>150</c:v>
                </c:pt>
                <c:pt idx="161">
                  <c:v>115</c:v>
                </c:pt>
                <c:pt idx="162">
                  <c:v>0</c:v>
                </c:pt>
                <c:pt idx="163">
                  <c:v>185</c:v>
                </c:pt>
                <c:pt idx="164">
                  <c:v>547</c:v>
                </c:pt>
                <c:pt idx="165">
                  <c:v>150</c:v>
                </c:pt>
                <c:pt idx="166">
                  <c:v>953</c:v>
                </c:pt>
                <c:pt idx="167">
                  <c:v>450</c:v>
                </c:pt>
                <c:pt idx="168">
                  <c:v>230</c:v>
                </c:pt>
                <c:pt idx="169">
                  <c:v>462</c:v>
                </c:pt>
                <c:pt idx="170">
                  <c:v>0</c:v>
                </c:pt>
                <c:pt idx="171">
                  <c:v>504</c:v>
                </c:pt>
                <c:pt idx="172">
                  <c:v>745</c:v>
                </c:pt>
                <c:pt idx="173">
                  <c:v>653</c:v>
                </c:pt>
                <c:pt idx="174">
                  <c:v>1541</c:v>
                </c:pt>
                <c:pt idx="175">
                  <c:v>1985</c:v>
                </c:pt>
                <c:pt idx="176">
                  <c:v>498</c:v>
                </c:pt>
                <c:pt idx="177">
                  <c:v>499</c:v>
                </c:pt>
                <c:pt idx="178">
                  <c:v>0</c:v>
                </c:pt>
                <c:pt idx="179">
                  <c:v>634</c:v>
                </c:pt>
                <c:pt idx="180">
                  <c:v>209</c:v>
                </c:pt>
                <c:pt idx="181">
                  <c:v>7</c:v>
                </c:pt>
                <c:pt idx="182">
                  <c:v>464</c:v>
                </c:pt>
                <c:pt idx="183">
                  <c:v>819</c:v>
                </c:pt>
                <c:pt idx="184">
                  <c:v>488</c:v>
                </c:pt>
                <c:pt idx="185">
                  <c:v>115</c:v>
                </c:pt>
                <c:pt idx="186">
                  <c:v>350</c:v>
                </c:pt>
                <c:pt idx="187">
                  <c:v>0</c:v>
                </c:pt>
                <c:pt idx="188">
                  <c:v>90</c:v>
                </c:pt>
                <c:pt idx="189">
                  <c:v>760</c:v>
                </c:pt>
                <c:pt idx="190">
                  <c:v>143</c:v>
                </c:pt>
                <c:pt idx="191">
                  <c:v>289</c:v>
                </c:pt>
                <c:pt idx="192">
                  <c:v>0</c:v>
                </c:pt>
                <c:pt idx="193">
                  <c:v>315</c:v>
                </c:pt>
                <c:pt idx="194">
                  <c:v>1284</c:v>
                </c:pt>
                <c:pt idx="195">
                  <c:v>1076.2670000000001</c:v>
                </c:pt>
                <c:pt idx="196">
                  <c:v>383</c:v>
                </c:pt>
                <c:pt idx="197">
                  <c:v>130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D8-48F3-AECB-D8C7BC27A3BA}"/>
            </c:ext>
          </c:extLst>
        </c:ser>
        <c:ser>
          <c:idx val="2"/>
          <c:order val="1"/>
          <c:tx>
            <c:strRef>
              <c:f>'Gasoline Data'!$A$7</c:f>
              <c:strCache>
                <c:ptCount val="1"/>
                <c:pt idx="0">
                  <c:v>NC Interstate Import</c:v>
                </c:pt>
              </c:strCache>
            </c:strRef>
          </c:tx>
          <c:spPr>
            <a:solidFill>
              <a:schemeClr val="accent3"/>
            </a:solidFill>
            <a:ln w="25400">
              <a:noFill/>
            </a:ln>
            <a:effectLst/>
          </c:spPr>
          <c:cat>
            <c:numRef>
              <c:f>'Gasoline Data'!$C$4:$IL$4</c:f>
              <c:numCache>
                <c:formatCode>mmm\-yy</c:formatCode>
                <c:ptCount val="244"/>
                <c:pt idx="0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  <c:pt idx="120">
                  <c:v>42736</c:v>
                </c:pt>
                <c:pt idx="121">
                  <c:v>42767</c:v>
                </c:pt>
                <c:pt idx="122">
                  <c:v>42795</c:v>
                </c:pt>
                <c:pt idx="123">
                  <c:v>42826</c:v>
                </c:pt>
                <c:pt idx="124">
                  <c:v>42856</c:v>
                </c:pt>
                <c:pt idx="125">
                  <c:v>42887</c:v>
                </c:pt>
                <c:pt idx="126">
                  <c:v>42917</c:v>
                </c:pt>
                <c:pt idx="127">
                  <c:v>42948</c:v>
                </c:pt>
                <c:pt idx="128">
                  <c:v>42979</c:v>
                </c:pt>
                <c:pt idx="129">
                  <c:v>43009</c:v>
                </c:pt>
                <c:pt idx="130">
                  <c:v>43040</c:v>
                </c:pt>
                <c:pt idx="131">
                  <c:v>43070</c:v>
                </c:pt>
                <c:pt idx="132">
                  <c:v>43101</c:v>
                </c:pt>
                <c:pt idx="133">
                  <c:v>43132</c:v>
                </c:pt>
                <c:pt idx="134">
                  <c:v>43160</c:v>
                </c:pt>
                <c:pt idx="135">
                  <c:v>43191</c:v>
                </c:pt>
                <c:pt idx="136">
                  <c:v>43221</c:v>
                </c:pt>
                <c:pt idx="137">
                  <c:v>43252</c:v>
                </c:pt>
                <c:pt idx="138">
                  <c:v>43282</c:v>
                </c:pt>
                <c:pt idx="139">
                  <c:v>43313</c:v>
                </c:pt>
                <c:pt idx="140">
                  <c:v>43344</c:v>
                </c:pt>
                <c:pt idx="141">
                  <c:v>43374</c:v>
                </c:pt>
                <c:pt idx="142">
                  <c:v>43405</c:v>
                </c:pt>
                <c:pt idx="143">
                  <c:v>43435</c:v>
                </c:pt>
                <c:pt idx="144">
                  <c:v>43466</c:v>
                </c:pt>
                <c:pt idx="145">
                  <c:v>43497</c:v>
                </c:pt>
                <c:pt idx="146">
                  <c:v>43525</c:v>
                </c:pt>
                <c:pt idx="147">
                  <c:v>43556</c:v>
                </c:pt>
                <c:pt idx="148">
                  <c:v>43586</c:v>
                </c:pt>
                <c:pt idx="149">
                  <c:v>43617</c:v>
                </c:pt>
                <c:pt idx="150">
                  <c:v>43647</c:v>
                </c:pt>
                <c:pt idx="151">
                  <c:v>43678</c:v>
                </c:pt>
                <c:pt idx="152">
                  <c:v>43709</c:v>
                </c:pt>
                <c:pt idx="153">
                  <c:v>43739</c:v>
                </c:pt>
                <c:pt idx="154">
                  <c:v>43770</c:v>
                </c:pt>
                <c:pt idx="155">
                  <c:v>43800</c:v>
                </c:pt>
                <c:pt idx="156">
                  <c:v>43831</c:v>
                </c:pt>
                <c:pt idx="157">
                  <c:v>43862</c:v>
                </c:pt>
                <c:pt idx="158">
                  <c:v>43891</c:v>
                </c:pt>
                <c:pt idx="159">
                  <c:v>43922</c:v>
                </c:pt>
                <c:pt idx="160">
                  <c:v>43952</c:v>
                </c:pt>
                <c:pt idx="161">
                  <c:v>43983</c:v>
                </c:pt>
                <c:pt idx="162">
                  <c:v>44013</c:v>
                </c:pt>
                <c:pt idx="163">
                  <c:v>44044</c:v>
                </c:pt>
                <c:pt idx="164">
                  <c:v>44075</c:v>
                </c:pt>
                <c:pt idx="165">
                  <c:v>44105</c:v>
                </c:pt>
                <c:pt idx="166">
                  <c:v>44136</c:v>
                </c:pt>
                <c:pt idx="167">
                  <c:v>44166</c:v>
                </c:pt>
                <c:pt idx="168">
                  <c:v>44197</c:v>
                </c:pt>
                <c:pt idx="169">
                  <c:v>44228</c:v>
                </c:pt>
                <c:pt idx="170">
                  <c:v>44256</c:v>
                </c:pt>
                <c:pt idx="171">
                  <c:v>44287</c:v>
                </c:pt>
                <c:pt idx="172">
                  <c:v>44317</c:v>
                </c:pt>
                <c:pt idx="173">
                  <c:v>44348</c:v>
                </c:pt>
                <c:pt idx="174">
                  <c:v>44378</c:v>
                </c:pt>
                <c:pt idx="175">
                  <c:v>44409</c:v>
                </c:pt>
                <c:pt idx="176">
                  <c:v>44440</c:v>
                </c:pt>
                <c:pt idx="177">
                  <c:v>44470</c:v>
                </c:pt>
                <c:pt idx="178">
                  <c:v>44501</c:v>
                </c:pt>
                <c:pt idx="179">
                  <c:v>44531</c:v>
                </c:pt>
                <c:pt idx="180">
                  <c:v>44562</c:v>
                </c:pt>
                <c:pt idx="181">
                  <c:v>44593</c:v>
                </c:pt>
                <c:pt idx="182">
                  <c:v>44621</c:v>
                </c:pt>
                <c:pt idx="183">
                  <c:v>44652</c:v>
                </c:pt>
                <c:pt idx="184">
                  <c:v>44682</c:v>
                </c:pt>
                <c:pt idx="185">
                  <c:v>44713</c:v>
                </c:pt>
                <c:pt idx="186">
                  <c:v>44743</c:v>
                </c:pt>
                <c:pt idx="187">
                  <c:v>44774</c:v>
                </c:pt>
                <c:pt idx="188">
                  <c:v>44805</c:v>
                </c:pt>
                <c:pt idx="189">
                  <c:v>44835</c:v>
                </c:pt>
                <c:pt idx="190">
                  <c:v>44866</c:v>
                </c:pt>
                <c:pt idx="191">
                  <c:v>44896</c:v>
                </c:pt>
                <c:pt idx="192">
                  <c:v>44927</c:v>
                </c:pt>
                <c:pt idx="193">
                  <c:v>44958</c:v>
                </c:pt>
                <c:pt idx="194">
                  <c:v>44986</c:v>
                </c:pt>
                <c:pt idx="195">
                  <c:v>45017</c:v>
                </c:pt>
                <c:pt idx="196">
                  <c:v>45047</c:v>
                </c:pt>
                <c:pt idx="197">
                  <c:v>45078</c:v>
                </c:pt>
                <c:pt idx="198">
                  <c:v>45108</c:v>
                </c:pt>
                <c:pt idx="199">
                  <c:v>45139</c:v>
                </c:pt>
                <c:pt idx="200">
                  <c:v>45170</c:v>
                </c:pt>
                <c:pt idx="201">
                  <c:v>45200</c:v>
                </c:pt>
                <c:pt idx="202">
                  <c:v>45231</c:v>
                </c:pt>
                <c:pt idx="203">
                  <c:v>45261</c:v>
                </c:pt>
                <c:pt idx="204">
                  <c:v>45292</c:v>
                </c:pt>
              </c:numCache>
            </c:numRef>
          </c:cat>
          <c:val>
            <c:numRef>
              <c:f>'Gasoline Data'!$C$7:$IL$7</c:f>
              <c:numCache>
                <c:formatCode>0</c:formatCode>
                <c:ptCount val="244"/>
                <c:pt idx="0">
                  <c:v>522</c:v>
                </c:pt>
                <c:pt idx="1">
                  <c:v>1473</c:v>
                </c:pt>
                <c:pt idx="2">
                  <c:v>1437.3</c:v>
                </c:pt>
                <c:pt idx="3">
                  <c:v>359</c:v>
                </c:pt>
                <c:pt idx="4">
                  <c:v>636</c:v>
                </c:pt>
                <c:pt idx="5">
                  <c:v>700</c:v>
                </c:pt>
                <c:pt idx="6">
                  <c:v>927.5</c:v>
                </c:pt>
                <c:pt idx="7">
                  <c:v>794.3</c:v>
                </c:pt>
                <c:pt idx="8">
                  <c:v>805</c:v>
                </c:pt>
                <c:pt idx="9">
                  <c:v>947</c:v>
                </c:pt>
                <c:pt idx="10">
                  <c:v>337</c:v>
                </c:pt>
                <c:pt idx="11">
                  <c:v>291</c:v>
                </c:pt>
                <c:pt idx="12">
                  <c:v>643</c:v>
                </c:pt>
                <c:pt idx="13">
                  <c:v>871</c:v>
                </c:pt>
                <c:pt idx="14">
                  <c:v>775</c:v>
                </c:pt>
                <c:pt idx="15">
                  <c:v>765</c:v>
                </c:pt>
                <c:pt idx="16">
                  <c:v>845</c:v>
                </c:pt>
                <c:pt idx="17">
                  <c:v>916</c:v>
                </c:pt>
                <c:pt idx="18">
                  <c:v>858</c:v>
                </c:pt>
                <c:pt idx="19">
                  <c:v>1284</c:v>
                </c:pt>
                <c:pt idx="20">
                  <c:v>880</c:v>
                </c:pt>
                <c:pt idx="21">
                  <c:v>959</c:v>
                </c:pt>
                <c:pt idx="22">
                  <c:v>840</c:v>
                </c:pt>
                <c:pt idx="23">
                  <c:v>628</c:v>
                </c:pt>
                <c:pt idx="24">
                  <c:v>679</c:v>
                </c:pt>
                <c:pt idx="25">
                  <c:v>893</c:v>
                </c:pt>
                <c:pt idx="26">
                  <c:v>1429.5260000000001</c:v>
                </c:pt>
                <c:pt idx="27">
                  <c:v>820</c:v>
                </c:pt>
                <c:pt idx="28">
                  <c:v>334</c:v>
                </c:pt>
                <c:pt idx="29">
                  <c:v>1178</c:v>
                </c:pt>
                <c:pt idx="30">
                  <c:v>942</c:v>
                </c:pt>
                <c:pt idx="31">
                  <c:v>1750</c:v>
                </c:pt>
                <c:pt idx="32">
                  <c:v>1202</c:v>
                </c:pt>
                <c:pt idx="33">
                  <c:v>1135</c:v>
                </c:pt>
                <c:pt idx="34">
                  <c:v>857</c:v>
                </c:pt>
                <c:pt idx="35">
                  <c:v>1421</c:v>
                </c:pt>
                <c:pt idx="36">
                  <c:v>1142</c:v>
                </c:pt>
                <c:pt idx="37">
                  <c:v>1273.5</c:v>
                </c:pt>
                <c:pt idx="38">
                  <c:v>1320</c:v>
                </c:pt>
                <c:pt idx="39">
                  <c:v>1313</c:v>
                </c:pt>
                <c:pt idx="40">
                  <c:v>702</c:v>
                </c:pt>
                <c:pt idx="41">
                  <c:v>832</c:v>
                </c:pt>
                <c:pt idx="42">
                  <c:v>1571.355</c:v>
                </c:pt>
                <c:pt idx="43">
                  <c:v>1104</c:v>
                </c:pt>
                <c:pt idx="44">
                  <c:v>1048</c:v>
                </c:pt>
                <c:pt idx="45">
                  <c:v>527.5</c:v>
                </c:pt>
                <c:pt idx="46">
                  <c:v>1500.6</c:v>
                </c:pt>
                <c:pt idx="47">
                  <c:v>1480</c:v>
                </c:pt>
                <c:pt idx="48">
                  <c:v>1050</c:v>
                </c:pt>
                <c:pt idx="49">
                  <c:v>1125</c:v>
                </c:pt>
                <c:pt idx="50">
                  <c:v>1275</c:v>
                </c:pt>
                <c:pt idx="51">
                  <c:v>25</c:v>
                </c:pt>
                <c:pt idx="52">
                  <c:v>80</c:v>
                </c:pt>
                <c:pt idx="53">
                  <c:v>550</c:v>
                </c:pt>
                <c:pt idx="54">
                  <c:v>868.65</c:v>
                </c:pt>
                <c:pt idx="55">
                  <c:v>511</c:v>
                </c:pt>
                <c:pt idx="56">
                  <c:v>735</c:v>
                </c:pt>
                <c:pt idx="57">
                  <c:v>80</c:v>
                </c:pt>
                <c:pt idx="58">
                  <c:v>525</c:v>
                </c:pt>
                <c:pt idx="59">
                  <c:v>640</c:v>
                </c:pt>
                <c:pt idx="60">
                  <c:v>935</c:v>
                </c:pt>
                <c:pt idx="61">
                  <c:v>850</c:v>
                </c:pt>
                <c:pt idx="62">
                  <c:v>80</c:v>
                </c:pt>
                <c:pt idx="63">
                  <c:v>128</c:v>
                </c:pt>
                <c:pt idx="64">
                  <c:v>80</c:v>
                </c:pt>
                <c:pt idx="65">
                  <c:v>653</c:v>
                </c:pt>
                <c:pt idx="66">
                  <c:v>850</c:v>
                </c:pt>
                <c:pt idx="67">
                  <c:v>1380</c:v>
                </c:pt>
                <c:pt idx="68">
                  <c:v>1033</c:v>
                </c:pt>
                <c:pt idx="69">
                  <c:v>988</c:v>
                </c:pt>
                <c:pt idx="70">
                  <c:v>872</c:v>
                </c:pt>
                <c:pt idx="71">
                  <c:v>555</c:v>
                </c:pt>
                <c:pt idx="72">
                  <c:v>1307</c:v>
                </c:pt>
                <c:pt idx="73">
                  <c:v>477</c:v>
                </c:pt>
                <c:pt idx="74">
                  <c:v>497</c:v>
                </c:pt>
                <c:pt idx="75">
                  <c:v>1125</c:v>
                </c:pt>
                <c:pt idx="76">
                  <c:v>500.11399999999998</c:v>
                </c:pt>
                <c:pt idx="77">
                  <c:v>1249.2</c:v>
                </c:pt>
                <c:pt idx="78">
                  <c:v>601</c:v>
                </c:pt>
                <c:pt idx="79">
                  <c:v>683</c:v>
                </c:pt>
                <c:pt idx="80">
                  <c:v>415</c:v>
                </c:pt>
                <c:pt idx="81">
                  <c:v>472</c:v>
                </c:pt>
                <c:pt idx="82">
                  <c:v>864</c:v>
                </c:pt>
                <c:pt idx="83">
                  <c:v>1039</c:v>
                </c:pt>
                <c:pt idx="84">
                  <c:v>726.5</c:v>
                </c:pt>
                <c:pt idx="85">
                  <c:v>842</c:v>
                </c:pt>
                <c:pt idx="86">
                  <c:v>869</c:v>
                </c:pt>
                <c:pt idx="87">
                  <c:v>806</c:v>
                </c:pt>
                <c:pt idx="88">
                  <c:v>849</c:v>
                </c:pt>
                <c:pt idx="89">
                  <c:v>333</c:v>
                </c:pt>
                <c:pt idx="90">
                  <c:v>678</c:v>
                </c:pt>
                <c:pt idx="91">
                  <c:v>596</c:v>
                </c:pt>
                <c:pt idx="92">
                  <c:v>230</c:v>
                </c:pt>
                <c:pt idx="93">
                  <c:v>825</c:v>
                </c:pt>
                <c:pt idx="94">
                  <c:v>653</c:v>
                </c:pt>
                <c:pt idx="95">
                  <c:v>860</c:v>
                </c:pt>
                <c:pt idx="96">
                  <c:v>916</c:v>
                </c:pt>
                <c:pt idx="97">
                  <c:v>915.8</c:v>
                </c:pt>
                <c:pt idx="98">
                  <c:v>1132</c:v>
                </c:pt>
                <c:pt idx="99">
                  <c:v>545</c:v>
                </c:pt>
                <c:pt idx="100">
                  <c:v>165</c:v>
                </c:pt>
                <c:pt idx="101">
                  <c:v>446</c:v>
                </c:pt>
                <c:pt idx="102">
                  <c:v>610</c:v>
                </c:pt>
                <c:pt idx="103">
                  <c:v>746</c:v>
                </c:pt>
                <c:pt idx="104">
                  <c:v>823</c:v>
                </c:pt>
                <c:pt idx="105">
                  <c:v>650</c:v>
                </c:pt>
                <c:pt idx="106">
                  <c:v>520</c:v>
                </c:pt>
                <c:pt idx="107">
                  <c:v>619</c:v>
                </c:pt>
                <c:pt idx="108">
                  <c:v>1591</c:v>
                </c:pt>
                <c:pt idx="109">
                  <c:v>605</c:v>
                </c:pt>
                <c:pt idx="110">
                  <c:v>1165</c:v>
                </c:pt>
                <c:pt idx="111">
                  <c:v>942</c:v>
                </c:pt>
                <c:pt idx="112">
                  <c:v>991</c:v>
                </c:pt>
                <c:pt idx="113">
                  <c:v>983</c:v>
                </c:pt>
                <c:pt idx="114">
                  <c:v>824</c:v>
                </c:pt>
                <c:pt idx="115">
                  <c:v>358</c:v>
                </c:pt>
                <c:pt idx="116">
                  <c:v>559</c:v>
                </c:pt>
                <c:pt idx="117">
                  <c:v>756</c:v>
                </c:pt>
                <c:pt idx="118">
                  <c:v>819</c:v>
                </c:pt>
                <c:pt idx="119">
                  <c:v>1272</c:v>
                </c:pt>
                <c:pt idx="120">
                  <c:v>804</c:v>
                </c:pt>
                <c:pt idx="121">
                  <c:v>692</c:v>
                </c:pt>
                <c:pt idx="122">
                  <c:v>767</c:v>
                </c:pt>
                <c:pt idx="123">
                  <c:v>557</c:v>
                </c:pt>
                <c:pt idx="124">
                  <c:v>200</c:v>
                </c:pt>
                <c:pt idx="125">
                  <c:v>818</c:v>
                </c:pt>
                <c:pt idx="126">
                  <c:v>1040</c:v>
                </c:pt>
                <c:pt idx="127">
                  <c:v>708</c:v>
                </c:pt>
                <c:pt idx="128">
                  <c:v>1077</c:v>
                </c:pt>
                <c:pt idx="129">
                  <c:v>723</c:v>
                </c:pt>
                <c:pt idx="130">
                  <c:v>139</c:v>
                </c:pt>
                <c:pt idx="131">
                  <c:v>475</c:v>
                </c:pt>
                <c:pt idx="132">
                  <c:v>706</c:v>
                </c:pt>
                <c:pt idx="133">
                  <c:v>514</c:v>
                </c:pt>
                <c:pt idx="134">
                  <c:v>576</c:v>
                </c:pt>
                <c:pt idx="135">
                  <c:v>492</c:v>
                </c:pt>
                <c:pt idx="136">
                  <c:v>469</c:v>
                </c:pt>
                <c:pt idx="137">
                  <c:v>233</c:v>
                </c:pt>
                <c:pt idx="138">
                  <c:v>305</c:v>
                </c:pt>
                <c:pt idx="139">
                  <c:v>326</c:v>
                </c:pt>
                <c:pt idx="140">
                  <c:v>639</c:v>
                </c:pt>
                <c:pt idx="141">
                  <c:v>707</c:v>
                </c:pt>
                <c:pt idx="142">
                  <c:v>785</c:v>
                </c:pt>
                <c:pt idx="143">
                  <c:v>875</c:v>
                </c:pt>
                <c:pt idx="144">
                  <c:v>550</c:v>
                </c:pt>
                <c:pt idx="145">
                  <c:v>915</c:v>
                </c:pt>
                <c:pt idx="146">
                  <c:v>505</c:v>
                </c:pt>
                <c:pt idx="147">
                  <c:v>1034</c:v>
                </c:pt>
                <c:pt idx="148">
                  <c:v>319</c:v>
                </c:pt>
                <c:pt idx="149">
                  <c:v>550</c:v>
                </c:pt>
                <c:pt idx="150">
                  <c:v>813</c:v>
                </c:pt>
                <c:pt idx="151">
                  <c:v>538</c:v>
                </c:pt>
                <c:pt idx="152">
                  <c:v>522</c:v>
                </c:pt>
                <c:pt idx="153">
                  <c:v>1016</c:v>
                </c:pt>
                <c:pt idx="154">
                  <c:v>679</c:v>
                </c:pt>
                <c:pt idx="155">
                  <c:v>339</c:v>
                </c:pt>
                <c:pt idx="156">
                  <c:v>615</c:v>
                </c:pt>
                <c:pt idx="157">
                  <c:v>509</c:v>
                </c:pt>
                <c:pt idx="158">
                  <c:v>200</c:v>
                </c:pt>
                <c:pt idx="159">
                  <c:v>0</c:v>
                </c:pt>
                <c:pt idx="160">
                  <c:v>0</c:v>
                </c:pt>
                <c:pt idx="161">
                  <c:v>120</c:v>
                </c:pt>
                <c:pt idx="162">
                  <c:v>420</c:v>
                </c:pt>
                <c:pt idx="163">
                  <c:v>420</c:v>
                </c:pt>
                <c:pt idx="164">
                  <c:v>624</c:v>
                </c:pt>
                <c:pt idx="165">
                  <c:v>108</c:v>
                </c:pt>
                <c:pt idx="166">
                  <c:v>1461</c:v>
                </c:pt>
                <c:pt idx="167">
                  <c:v>1123</c:v>
                </c:pt>
                <c:pt idx="168">
                  <c:v>1380</c:v>
                </c:pt>
                <c:pt idx="169">
                  <c:v>695</c:v>
                </c:pt>
                <c:pt idx="170">
                  <c:v>1099</c:v>
                </c:pt>
                <c:pt idx="171">
                  <c:v>985</c:v>
                </c:pt>
                <c:pt idx="172">
                  <c:v>324</c:v>
                </c:pt>
                <c:pt idx="173">
                  <c:v>1219</c:v>
                </c:pt>
                <c:pt idx="174">
                  <c:v>556</c:v>
                </c:pt>
                <c:pt idx="175">
                  <c:v>893</c:v>
                </c:pt>
                <c:pt idx="176">
                  <c:v>1115</c:v>
                </c:pt>
                <c:pt idx="177">
                  <c:v>598</c:v>
                </c:pt>
                <c:pt idx="178">
                  <c:v>1193</c:v>
                </c:pt>
                <c:pt idx="179">
                  <c:v>1014</c:v>
                </c:pt>
                <c:pt idx="180">
                  <c:v>848</c:v>
                </c:pt>
                <c:pt idx="181">
                  <c:v>612</c:v>
                </c:pt>
                <c:pt idx="182">
                  <c:v>1463</c:v>
                </c:pt>
                <c:pt idx="183">
                  <c:v>1042</c:v>
                </c:pt>
                <c:pt idx="184">
                  <c:v>1003</c:v>
                </c:pt>
                <c:pt idx="185">
                  <c:v>852</c:v>
                </c:pt>
                <c:pt idx="186">
                  <c:v>1254</c:v>
                </c:pt>
                <c:pt idx="187">
                  <c:v>1250</c:v>
                </c:pt>
                <c:pt idx="188">
                  <c:v>1333</c:v>
                </c:pt>
                <c:pt idx="189">
                  <c:v>1258</c:v>
                </c:pt>
                <c:pt idx="190">
                  <c:v>1317</c:v>
                </c:pt>
                <c:pt idx="191">
                  <c:v>1385</c:v>
                </c:pt>
                <c:pt idx="192">
                  <c:v>1823</c:v>
                </c:pt>
                <c:pt idx="193">
                  <c:v>1585</c:v>
                </c:pt>
                <c:pt idx="194">
                  <c:v>1495</c:v>
                </c:pt>
                <c:pt idx="195">
                  <c:v>551</c:v>
                </c:pt>
                <c:pt idx="196">
                  <c:v>0</c:v>
                </c:pt>
                <c:pt idx="197">
                  <c:v>305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AD8-48F3-AECB-D8C7BC27A3BA}"/>
            </c:ext>
          </c:extLst>
        </c:ser>
        <c:ser>
          <c:idx val="4"/>
          <c:order val="2"/>
          <c:tx>
            <c:strRef>
              <c:f>'Gasoline Data'!$A$14</c:f>
              <c:strCache>
                <c:ptCount val="1"/>
                <c:pt idx="0">
                  <c:v>South to North</c:v>
                </c:pt>
              </c:strCache>
            </c:strRef>
          </c:tx>
          <c:spPr>
            <a:solidFill>
              <a:schemeClr val="accent5"/>
            </a:solidFill>
            <a:ln w="25400">
              <a:noFill/>
            </a:ln>
            <a:effectLst/>
          </c:spPr>
          <c:cat>
            <c:numRef>
              <c:f>'Gasoline Data'!$C$4:$IL$4</c:f>
              <c:numCache>
                <c:formatCode>mmm\-yy</c:formatCode>
                <c:ptCount val="244"/>
                <c:pt idx="0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  <c:pt idx="120">
                  <c:v>42736</c:v>
                </c:pt>
                <c:pt idx="121">
                  <c:v>42767</c:v>
                </c:pt>
                <c:pt idx="122">
                  <c:v>42795</c:v>
                </c:pt>
                <c:pt idx="123">
                  <c:v>42826</c:v>
                </c:pt>
                <c:pt idx="124">
                  <c:v>42856</c:v>
                </c:pt>
                <c:pt idx="125">
                  <c:v>42887</c:v>
                </c:pt>
                <c:pt idx="126">
                  <c:v>42917</c:v>
                </c:pt>
                <c:pt idx="127">
                  <c:v>42948</c:v>
                </c:pt>
                <c:pt idx="128">
                  <c:v>42979</c:v>
                </c:pt>
                <c:pt idx="129">
                  <c:v>43009</c:v>
                </c:pt>
                <c:pt idx="130">
                  <c:v>43040</c:v>
                </c:pt>
                <c:pt idx="131">
                  <c:v>43070</c:v>
                </c:pt>
                <c:pt idx="132">
                  <c:v>43101</c:v>
                </c:pt>
                <c:pt idx="133">
                  <c:v>43132</c:v>
                </c:pt>
                <c:pt idx="134">
                  <c:v>43160</c:v>
                </c:pt>
                <c:pt idx="135">
                  <c:v>43191</c:v>
                </c:pt>
                <c:pt idx="136">
                  <c:v>43221</c:v>
                </c:pt>
                <c:pt idx="137">
                  <c:v>43252</c:v>
                </c:pt>
                <c:pt idx="138">
                  <c:v>43282</c:v>
                </c:pt>
                <c:pt idx="139">
                  <c:v>43313</c:v>
                </c:pt>
                <c:pt idx="140">
                  <c:v>43344</c:v>
                </c:pt>
                <c:pt idx="141">
                  <c:v>43374</c:v>
                </c:pt>
                <c:pt idx="142">
                  <c:v>43405</c:v>
                </c:pt>
                <c:pt idx="143">
                  <c:v>43435</c:v>
                </c:pt>
                <c:pt idx="144">
                  <c:v>43466</c:v>
                </c:pt>
                <c:pt idx="145">
                  <c:v>43497</c:v>
                </c:pt>
                <c:pt idx="146">
                  <c:v>43525</c:v>
                </c:pt>
                <c:pt idx="147">
                  <c:v>43556</c:v>
                </c:pt>
                <c:pt idx="148">
                  <c:v>43586</c:v>
                </c:pt>
                <c:pt idx="149">
                  <c:v>43617</c:v>
                </c:pt>
                <c:pt idx="150">
                  <c:v>43647</c:v>
                </c:pt>
                <c:pt idx="151">
                  <c:v>43678</c:v>
                </c:pt>
                <c:pt idx="152">
                  <c:v>43709</c:v>
                </c:pt>
                <c:pt idx="153">
                  <c:v>43739</c:v>
                </c:pt>
                <c:pt idx="154">
                  <c:v>43770</c:v>
                </c:pt>
                <c:pt idx="155">
                  <c:v>43800</c:v>
                </c:pt>
                <c:pt idx="156">
                  <c:v>43831</c:v>
                </c:pt>
                <c:pt idx="157">
                  <c:v>43862</c:v>
                </c:pt>
                <c:pt idx="158">
                  <c:v>43891</c:v>
                </c:pt>
                <c:pt idx="159">
                  <c:v>43922</c:v>
                </c:pt>
                <c:pt idx="160">
                  <c:v>43952</c:v>
                </c:pt>
                <c:pt idx="161">
                  <c:v>43983</c:v>
                </c:pt>
                <c:pt idx="162">
                  <c:v>44013</c:v>
                </c:pt>
                <c:pt idx="163">
                  <c:v>44044</c:v>
                </c:pt>
                <c:pt idx="164">
                  <c:v>44075</c:v>
                </c:pt>
                <c:pt idx="165">
                  <c:v>44105</c:v>
                </c:pt>
                <c:pt idx="166">
                  <c:v>44136</c:v>
                </c:pt>
                <c:pt idx="167">
                  <c:v>44166</c:v>
                </c:pt>
                <c:pt idx="168">
                  <c:v>44197</c:v>
                </c:pt>
                <c:pt idx="169">
                  <c:v>44228</c:v>
                </c:pt>
                <c:pt idx="170">
                  <c:v>44256</c:v>
                </c:pt>
                <c:pt idx="171">
                  <c:v>44287</c:v>
                </c:pt>
                <c:pt idx="172">
                  <c:v>44317</c:v>
                </c:pt>
                <c:pt idx="173">
                  <c:v>44348</c:v>
                </c:pt>
                <c:pt idx="174">
                  <c:v>44378</c:v>
                </c:pt>
                <c:pt idx="175">
                  <c:v>44409</c:v>
                </c:pt>
                <c:pt idx="176">
                  <c:v>44440</c:v>
                </c:pt>
                <c:pt idx="177">
                  <c:v>44470</c:v>
                </c:pt>
                <c:pt idx="178">
                  <c:v>44501</c:v>
                </c:pt>
                <c:pt idx="179">
                  <c:v>44531</c:v>
                </c:pt>
                <c:pt idx="180">
                  <c:v>44562</c:v>
                </c:pt>
                <c:pt idx="181">
                  <c:v>44593</c:v>
                </c:pt>
                <c:pt idx="182">
                  <c:v>44621</c:v>
                </c:pt>
                <c:pt idx="183">
                  <c:v>44652</c:v>
                </c:pt>
                <c:pt idx="184">
                  <c:v>44682</c:v>
                </c:pt>
                <c:pt idx="185">
                  <c:v>44713</c:v>
                </c:pt>
                <c:pt idx="186">
                  <c:v>44743</c:v>
                </c:pt>
                <c:pt idx="187">
                  <c:v>44774</c:v>
                </c:pt>
                <c:pt idx="188">
                  <c:v>44805</c:v>
                </c:pt>
                <c:pt idx="189">
                  <c:v>44835</c:v>
                </c:pt>
                <c:pt idx="190">
                  <c:v>44866</c:v>
                </c:pt>
                <c:pt idx="191">
                  <c:v>44896</c:v>
                </c:pt>
                <c:pt idx="192">
                  <c:v>44927</c:v>
                </c:pt>
                <c:pt idx="193">
                  <c:v>44958</c:v>
                </c:pt>
                <c:pt idx="194">
                  <c:v>44986</c:v>
                </c:pt>
                <c:pt idx="195">
                  <c:v>45017</c:v>
                </c:pt>
                <c:pt idx="196">
                  <c:v>45047</c:v>
                </c:pt>
                <c:pt idx="197">
                  <c:v>45078</c:v>
                </c:pt>
                <c:pt idx="198">
                  <c:v>45108</c:v>
                </c:pt>
                <c:pt idx="199">
                  <c:v>45139</c:v>
                </c:pt>
                <c:pt idx="200">
                  <c:v>45170</c:v>
                </c:pt>
                <c:pt idx="201">
                  <c:v>45200</c:v>
                </c:pt>
                <c:pt idx="202">
                  <c:v>45231</c:v>
                </c:pt>
                <c:pt idx="203">
                  <c:v>45261</c:v>
                </c:pt>
                <c:pt idx="204">
                  <c:v>45292</c:v>
                </c:pt>
              </c:numCache>
            </c:numRef>
          </c:cat>
          <c:val>
            <c:numRef>
              <c:f>'Gasoline Data'!$C$14:$IL$14</c:f>
              <c:numCache>
                <c:formatCode>0</c:formatCode>
                <c:ptCount val="244"/>
                <c:pt idx="0">
                  <c:v>343</c:v>
                </c:pt>
                <c:pt idx="1">
                  <c:v>312</c:v>
                </c:pt>
                <c:pt idx="2">
                  <c:v>250</c:v>
                </c:pt>
                <c:pt idx="3">
                  <c:v>0</c:v>
                </c:pt>
                <c:pt idx="4">
                  <c:v>120</c:v>
                </c:pt>
                <c:pt idx="5">
                  <c:v>45</c:v>
                </c:pt>
                <c:pt idx="6">
                  <c:v>125</c:v>
                </c:pt>
                <c:pt idx="7">
                  <c:v>42</c:v>
                </c:pt>
                <c:pt idx="8">
                  <c:v>0</c:v>
                </c:pt>
                <c:pt idx="9">
                  <c:v>40</c:v>
                </c:pt>
                <c:pt idx="10">
                  <c:v>58</c:v>
                </c:pt>
                <c:pt idx="11">
                  <c:v>0</c:v>
                </c:pt>
                <c:pt idx="12">
                  <c:v>0</c:v>
                </c:pt>
                <c:pt idx="13">
                  <c:v>10</c:v>
                </c:pt>
                <c:pt idx="14">
                  <c:v>0</c:v>
                </c:pt>
                <c:pt idx="15">
                  <c:v>125</c:v>
                </c:pt>
                <c:pt idx="16">
                  <c:v>65</c:v>
                </c:pt>
                <c:pt idx="17">
                  <c:v>0</c:v>
                </c:pt>
                <c:pt idx="18">
                  <c:v>0</c:v>
                </c:pt>
                <c:pt idx="19">
                  <c:v>268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80</c:v>
                </c:pt>
                <c:pt idx="25">
                  <c:v>0</c:v>
                </c:pt>
                <c:pt idx="26">
                  <c:v>27</c:v>
                </c:pt>
                <c:pt idx="27">
                  <c:v>210</c:v>
                </c:pt>
                <c:pt idx="28">
                  <c:v>840</c:v>
                </c:pt>
                <c:pt idx="29">
                  <c:v>220</c:v>
                </c:pt>
                <c:pt idx="30">
                  <c:v>0</c:v>
                </c:pt>
                <c:pt idx="31">
                  <c:v>0</c:v>
                </c:pt>
                <c:pt idx="32">
                  <c:v>75</c:v>
                </c:pt>
                <c:pt idx="33">
                  <c:v>0</c:v>
                </c:pt>
                <c:pt idx="34">
                  <c:v>0</c:v>
                </c:pt>
                <c:pt idx="35">
                  <c:v>29</c:v>
                </c:pt>
                <c:pt idx="36">
                  <c:v>10</c:v>
                </c:pt>
                <c:pt idx="37">
                  <c:v>0</c:v>
                </c:pt>
                <c:pt idx="38">
                  <c:v>75</c:v>
                </c:pt>
                <c:pt idx="39">
                  <c:v>80</c:v>
                </c:pt>
                <c:pt idx="40">
                  <c:v>0</c:v>
                </c:pt>
                <c:pt idx="41">
                  <c:v>81</c:v>
                </c:pt>
                <c:pt idx="42">
                  <c:v>100</c:v>
                </c:pt>
                <c:pt idx="43">
                  <c:v>85</c:v>
                </c:pt>
                <c:pt idx="44">
                  <c:v>258</c:v>
                </c:pt>
                <c:pt idx="45">
                  <c:v>171</c:v>
                </c:pt>
                <c:pt idx="46">
                  <c:v>110</c:v>
                </c:pt>
                <c:pt idx="47">
                  <c:v>245</c:v>
                </c:pt>
                <c:pt idx="48">
                  <c:v>545</c:v>
                </c:pt>
                <c:pt idx="49">
                  <c:v>72</c:v>
                </c:pt>
                <c:pt idx="50">
                  <c:v>0</c:v>
                </c:pt>
                <c:pt idx="51">
                  <c:v>0</c:v>
                </c:pt>
                <c:pt idx="52">
                  <c:v>130</c:v>
                </c:pt>
                <c:pt idx="53">
                  <c:v>170</c:v>
                </c:pt>
                <c:pt idx="54">
                  <c:v>197</c:v>
                </c:pt>
                <c:pt idx="55">
                  <c:v>193.5</c:v>
                </c:pt>
                <c:pt idx="56">
                  <c:v>0</c:v>
                </c:pt>
                <c:pt idx="57">
                  <c:v>200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85</c:v>
                </c:pt>
                <c:pt idx="64">
                  <c:v>225</c:v>
                </c:pt>
                <c:pt idx="65">
                  <c:v>0</c:v>
                </c:pt>
                <c:pt idx="66">
                  <c:v>0</c:v>
                </c:pt>
                <c:pt idx="67">
                  <c:v>275</c:v>
                </c:pt>
                <c:pt idx="68">
                  <c:v>400</c:v>
                </c:pt>
                <c:pt idx="69">
                  <c:v>0</c:v>
                </c:pt>
                <c:pt idx="70">
                  <c:v>80</c:v>
                </c:pt>
                <c:pt idx="71">
                  <c:v>258</c:v>
                </c:pt>
                <c:pt idx="72">
                  <c:v>0</c:v>
                </c:pt>
                <c:pt idx="73">
                  <c:v>55</c:v>
                </c:pt>
                <c:pt idx="74">
                  <c:v>185.613</c:v>
                </c:pt>
                <c:pt idx="75">
                  <c:v>125</c:v>
                </c:pt>
                <c:pt idx="76">
                  <c:v>106</c:v>
                </c:pt>
                <c:pt idx="77">
                  <c:v>0</c:v>
                </c:pt>
                <c:pt idx="78">
                  <c:v>43</c:v>
                </c:pt>
                <c:pt idx="79">
                  <c:v>0</c:v>
                </c:pt>
                <c:pt idx="80">
                  <c:v>252.3</c:v>
                </c:pt>
                <c:pt idx="81">
                  <c:v>0</c:v>
                </c:pt>
                <c:pt idx="82">
                  <c:v>0</c:v>
                </c:pt>
                <c:pt idx="83">
                  <c:v>74</c:v>
                </c:pt>
                <c:pt idx="84">
                  <c:v>85</c:v>
                </c:pt>
                <c:pt idx="85">
                  <c:v>64</c:v>
                </c:pt>
                <c:pt idx="86">
                  <c:v>0</c:v>
                </c:pt>
                <c:pt idx="87">
                  <c:v>80</c:v>
                </c:pt>
                <c:pt idx="88">
                  <c:v>0</c:v>
                </c:pt>
                <c:pt idx="89">
                  <c:v>0</c:v>
                </c:pt>
                <c:pt idx="90">
                  <c:v>434</c:v>
                </c:pt>
                <c:pt idx="91">
                  <c:v>350</c:v>
                </c:pt>
                <c:pt idx="92">
                  <c:v>32</c:v>
                </c:pt>
                <c:pt idx="93">
                  <c:v>73.099999999999994</c:v>
                </c:pt>
                <c:pt idx="94">
                  <c:v>0</c:v>
                </c:pt>
                <c:pt idx="95">
                  <c:v>0</c:v>
                </c:pt>
                <c:pt idx="96">
                  <c:v>541.29100000000005</c:v>
                </c:pt>
                <c:pt idx="97">
                  <c:v>647.15899999999999</c:v>
                </c:pt>
                <c:pt idx="98">
                  <c:v>1086.6020000000001</c:v>
                </c:pt>
                <c:pt idx="99">
                  <c:v>191.006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43</c:v>
                </c:pt>
                <c:pt idx="107">
                  <c:v>0</c:v>
                </c:pt>
                <c:pt idx="108">
                  <c:v>0</c:v>
                </c:pt>
                <c:pt idx="109">
                  <c:v>188</c:v>
                </c:pt>
                <c:pt idx="110">
                  <c:v>0</c:v>
                </c:pt>
                <c:pt idx="111">
                  <c:v>84.626000000000005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225</c:v>
                </c:pt>
                <c:pt idx="116">
                  <c:v>219.04599999999999</c:v>
                </c:pt>
                <c:pt idx="117">
                  <c:v>135</c:v>
                </c:pt>
                <c:pt idx="118">
                  <c:v>98</c:v>
                </c:pt>
                <c:pt idx="119">
                  <c:v>85</c:v>
                </c:pt>
                <c:pt idx="120">
                  <c:v>0</c:v>
                </c:pt>
                <c:pt idx="121">
                  <c:v>0</c:v>
                </c:pt>
                <c:pt idx="122">
                  <c:v>135.5</c:v>
                </c:pt>
                <c:pt idx="123">
                  <c:v>0</c:v>
                </c:pt>
                <c:pt idx="124">
                  <c:v>55</c:v>
                </c:pt>
                <c:pt idx="125">
                  <c:v>343.39299999999997</c:v>
                </c:pt>
                <c:pt idx="126">
                  <c:v>500.62599999999998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100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115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49</c:v>
                </c:pt>
                <c:pt idx="142">
                  <c:v>30</c:v>
                </c:pt>
                <c:pt idx="143">
                  <c:v>0</c:v>
                </c:pt>
                <c:pt idx="144">
                  <c:v>75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80</c:v>
                </c:pt>
                <c:pt idx="149">
                  <c:v>112</c:v>
                </c:pt>
                <c:pt idx="150">
                  <c:v>60</c:v>
                </c:pt>
                <c:pt idx="151">
                  <c:v>30</c:v>
                </c:pt>
                <c:pt idx="152">
                  <c:v>45</c:v>
                </c:pt>
                <c:pt idx="153">
                  <c:v>223</c:v>
                </c:pt>
                <c:pt idx="154">
                  <c:v>0</c:v>
                </c:pt>
                <c:pt idx="155">
                  <c:v>0</c:v>
                </c:pt>
                <c:pt idx="156">
                  <c:v>90</c:v>
                </c:pt>
                <c:pt idx="157">
                  <c:v>60</c:v>
                </c:pt>
                <c:pt idx="158">
                  <c:v>48</c:v>
                </c:pt>
                <c:pt idx="159">
                  <c:v>194</c:v>
                </c:pt>
                <c:pt idx="160">
                  <c:v>691</c:v>
                </c:pt>
                <c:pt idx="161">
                  <c:v>1181</c:v>
                </c:pt>
                <c:pt idx="162">
                  <c:v>721</c:v>
                </c:pt>
                <c:pt idx="163">
                  <c:v>460</c:v>
                </c:pt>
                <c:pt idx="164">
                  <c:v>369</c:v>
                </c:pt>
                <c:pt idx="165">
                  <c:v>85</c:v>
                </c:pt>
                <c:pt idx="166">
                  <c:v>269</c:v>
                </c:pt>
                <c:pt idx="167">
                  <c:v>138</c:v>
                </c:pt>
                <c:pt idx="168">
                  <c:v>30</c:v>
                </c:pt>
                <c:pt idx="169">
                  <c:v>563</c:v>
                </c:pt>
                <c:pt idx="170">
                  <c:v>227</c:v>
                </c:pt>
                <c:pt idx="171">
                  <c:v>165</c:v>
                </c:pt>
                <c:pt idx="172">
                  <c:v>210</c:v>
                </c:pt>
                <c:pt idx="173">
                  <c:v>460</c:v>
                </c:pt>
                <c:pt idx="174">
                  <c:v>282</c:v>
                </c:pt>
                <c:pt idx="175">
                  <c:v>543</c:v>
                </c:pt>
                <c:pt idx="176">
                  <c:v>414</c:v>
                </c:pt>
                <c:pt idx="177">
                  <c:v>719</c:v>
                </c:pt>
                <c:pt idx="178">
                  <c:v>819</c:v>
                </c:pt>
                <c:pt idx="179">
                  <c:v>283</c:v>
                </c:pt>
                <c:pt idx="180">
                  <c:v>312</c:v>
                </c:pt>
                <c:pt idx="181">
                  <c:v>504</c:v>
                </c:pt>
                <c:pt idx="182">
                  <c:v>263</c:v>
                </c:pt>
                <c:pt idx="183">
                  <c:v>50</c:v>
                </c:pt>
                <c:pt idx="184">
                  <c:v>497</c:v>
                </c:pt>
                <c:pt idx="185">
                  <c:v>314</c:v>
                </c:pt>
                <c:pt idx="186">
                  <c:v>0</c:v>
                </c:pt>
                <c:pt idx="187">
                  <c:v>153</c:v>
                </c:pt>
                <c:pt idx="188">
                  <c:v>228</c:v>
                </c:pt>
                <c:pt idx="189">
                  <c:v>127</c:v>
                </c:pt>
                <c:pt idx="190">
                  <c:v>53</c:v>
                </c:pt>
                <c:pt idx="191">
                  <c:v>0</c:v>
                </c:pt>
                <c:pt idx="192">
                  <c:v>75</c:v>
                </c:pt>
                <c:pt idx="193">
                  <c:v>0</c:v>
                </c:pt>
                <c:pt idx="194">
                  <c:v>245</c:v>
                </c:pt>
                <c:pt idx="195">
                  <c:v>180</c:v>
                </c:pt>
                <c:pt idx="196">
                  <c:v>571</c:v>
                </c:pt>
                <c:pt idx="197">
                  <c:v>338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AD8-48F3-AECB-D8C7BC27A3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73051024"/>
        <c:axId val="673048528"/>
      </c:areaChart>
      <c:areaChart>
        <c:grouping val="stacked"/>
        <c:varyColors val="0"/>
        <c:ser>
          <c:idx val="1"/>
          <c:order val="3"/>
          <c:tx>
            <c:strRef>
              <c:f>'Gasoline Data'!$A$6</c:f>
              <c:strCache>
                <c:ptCount val="1"/>
                <c:pt idx="0">
                  <c:v>NC Foreign Export</c:v>
                </c:pt>
              </c:strCache>
            </c:strRef>
          </c:tx>
          <c:spPr>
            <a:pattFill prst="solidDmnd">
              <a:fgClr>
                <a:schemeClr val="accent4"/>
              </a:fgClr>
              <a:bgClr>
                <a:schemeClr val="bg1"/>
              </a:bgClr>
            </a:pattFill>
            <a:ln w="25400">
              <a:noFill/>
            </a:ln>
            <a:effectLst/>
          </c:spPr>
          <c:val>
            <c:numRef>
              <c:f>'Gasoline Data'!$C$6:$IL$6</c:f>
              <c:numCache>
                <c:formatCode>0</c:formatCode>
                <c:ptCount val="244"/>
                <c:pt idx="0">
                  <c:v>-150</c:v>
                </c:pt>
                <c:pt idx="1">
                  <c:v>-78.230999999999995</c:v>
                </c:pt>
                <c:pt idx="2">
                  <c:v>-30</c:v>
                </c:pt>
                <c:pt idx="3">
                  <c:v>-46.084000000000003</c:v>
                </c:pt>
                <c:pt idx="4">
                  <c:v>-105</c:v>
                </c:pt>
                <c:pt idx="5">
                  <c:v>-183.387</c:v>
                </c:pt>
                <c:pt idx="6">
                  <c:v>-183.20099999999999</c:v>
                </c:pt>
                <c:pt idx="7">
                  <c:v>-175</c:v>
                </c:pt>
                <c:pt idx="8">
                  <c:v>-383.36</c:v>
                </c:pt>
                <c:pt idx="9">
                  <c:v>0</c:v>
                </c:pt>
                <c:pt idx="10">
                  <c:v>-32.4</c:v>
                </c:pt>
                <c:pt idx="11">
                  <c:v>-90</c:v>
                </c:pt>
                <c:pt idx="12">
                  <c:v>-995.63499999999999</c:v>
                </c:pt>
                <c:pt idx="13">
                  <c:v>-816.52</c:v>
                </c:pt>
                <c:pt idx="14">
                  <c:v>-515.221</c:v>
                </c:pt>
                <c:pt idx="15">
                  <c:v>-200.15799999999999</c:v>
                </c:pt>
                <c:pt idx="16">
                  <c:v>-710.274</c:v>
                </c:pt>
                <c:pt idx="17">
                  <c:v>-981.99</c:v>
                </c:pt>
                <c:pt idx="18">
                  <c:v>-423.23500000000001</c:v>
                </c:pt>
                <c:pt idx="19">
                  <c:v>-1320.23</c:v>
                </c:pt>
                <c:pt idx="20">
                  <c:v>-1127.5260000000001</c:v>
                </c:pt>
                <c:pt idx="21">
                  <c:v>-985.18600000000004</c:v>
                </c:pt>
                <c:pt idx="22">
                  <c:v>-611.33900000000006</c:v>
                </c:pt>
                <c:pt idx="23">
                  <c:v>-320.21699999999998</c:v>
                </c:pt>
                <c:pt idx="24">
                  <c:v>-255.58600000000001</c:v>
                </c:pt>
                <c:pt idx="25">
                  <c:v>-96.2</c:v>
                </c:pt>
                <c:pt idx="26">
                  <c:v>-280.58</c:v>
                </c:pt>
                <c:pt idx="27">
                  <c:v>-363.98700000000002</c:v>
                </c:pt>
                <c:pt idx="28">
                  <c:v>-188</c:v>
                </c:pt>
                <c:pt idx="29">
                  <c:v>-200.57400000000001</c:v>
                </c:pt>
                <c:pt idx="30">
                  <c:v>-606.72400000000005</c:v>
                </c:pt>
                <c:pt idx="31">
                  <c:v>-354</c:v>
                </c:pt>
                <c:pt idx="32">
                  <c:v>-776.548</c:v>
                </c:pt>
                <c:pt idx="33">
                  <c:v>-187</c:v>
                </c:pt>
                <c:pt idx="34">
                  <c:v>-163</c:v>
                </c:pt>
                <c:pt idx="35">
                  <c:v>-376.64699999999999</c:v>
                </c:pt>
                <c:pt idx="36">
                  <c:v>-429.42500000000001</c:v>
                </c:pt>
                <c:pt idx="37">
                  <c:v>-368</c:v>
                </c:pt>
                <c:pt idx="38">
                  <c:v>-1472.598</c:v>
                </c:pt>
                <c:pt idx="39">
                  <c:v>-1040.9000000000001</c:v>
                </c:pt>
                <c:pt idx="40">
                  <c:v>-1144.7739999999999</c:v>
                </c:pt>
                <c:pt idx="41">
                  <c:v>-1151.8150000000001</c:v>
                </c:pt>
                <c:pt idx="42">
                  <c:v>-209.25299999999999</c:v>
                </c:pt>
                <c:pt idx="43">
                  <c:v>-223.637</c:v>
                </c:pt>
                <c:pt idx="44">
                  <c:v>-357.92700000000002</c:v>
                </c:pt>
                <c:pt idx="45">
                  <c:v>-930.54499999999996</c:v>
                </c:pt>
                <c:pt idx="46">
                  <c:v>-58.244</c:v>
                </c:pt>
                <c:pt idx="47">
                  <c:v>-773.35599999999999</c:v>
                </c:pt>
                <c:pt idx="48">
                  <c:v>-367.44499999999999</c:v>
                </c:pt>
                <c:pt idx="49">
                  <c:v>0</c:v>
                </c:pt>
                <c:pt idx="50">
                  <c:v>-521.03800000000001</c:v>
                </c:pt>
                <c:pt idx="51">
                  <c:v>-185.39699999999999</c:v>
                </c:pt>
                <c:pt idx="52">
                  <c:v>-1011.9450000000001</c:v>
                </c:pt>
                <c:pt idx="53">
                  <c:v>-426.2</c:v>
                </c:pt>
                <c:pt idx="54">
                  <c:v>-713.18399999999997</c:v>
                </c:pt>
                <c:pt idx="55">
                  <c:v>-1733.8009999999999</c:v>
                </c:pt>
                <c:pt idx="56">
                  <c:v>-724.053</c:v>
                </c:pt>
                <c:pt idx="57">
                  <c:v>-948.05100000000004</c:v>
                </c:pt>
                <c:pt idx="58">
                  <c:v>-586.78800000000001</c:v>
                </c:pt>
                <c:pt idx="59">
                  <c:v>-282.99200000000002</c:v>
                </c:pt>
                <c:pt idx="60">
                  <c:v>-49.2</c:v>
                </c:pt>
                <c:pt idx="61">
                  <c:v>-322.63400000000001</c:v>
                </c:pt>
                <c:pt idx="62">
                  <c:v>-465.61099999999999</c:v>
                </c:pt>
                <c:pt idx="63">
                  <c:v>-1309.972</c:v>
                </c:pt>
                <c:pt idx="64">
                  <c:v>-231.08500000000001</c:v>
                </c:pt>
                <c:pt idx="65">
                  <c:v>-1069.2149999999999</c:v>
                </c:pt>
                <c:pt idx="66">
                  <c:v>-823.18799999999999</c:v>
                </c:pt>
                <c:pt idx="67">
                  <c:v>-318.79000000000002</c:v>
                </c:pt>
                <c:pt idx="68">
                  <c:v>-641.63699999999994</c:v>
                </c:pt>
                <c:pt idx="69">
                  <c:v>-465.82400000000001</c:v>
                </c:pt>
                <c:pt idx="70">
                  <c:v>-757.96799999999996</c:v>
                </c:pt>
                <c:pt idx="71">
                  <c:v>-825.37</c:v>
                </c:pt>
                <c:pt idx="72">
                  <c:v>-456.637</c:v>
                </c:pt>
                <c:pt idx="73">
                  <c:v>-466.65800000000002</c:v>
                </c:pt>
                <c:pt idx="74">
                  <c:v>-419.99299999999999</c:v>
                </c:pt>
                <c:pt idx="75">
                  <c:v>-1166.32</c:v>
                </c:pt>
                <c:pt idx="76">
                  <c:v>-814.85799999999995</c:v>
                </c:pt>
                <c:pt idx="77">
                  <c:v>-558.92200000000003</c:v>
                </c:pt>
                <c:pt idx="78">
                  <c:v>-1400.04</c:v>
                </c:pt>
                <c:pt idx="79">
                  <c:v>-431.887</c:v>
                </c:pt>
                <c:pt idx="80">
                  <c:v>-660.33299999999997</c:v>
                </c:pt>
                <c:pt idx="81">
                  <c:v>-488.495</c:v>
                </c:pt>
                <c:pt idx="82">
                  <c:v>-874</c:v>
                </c:pt>
                <c:pt idx="83">
                  <c:v>-1638.4939999999999</c:v>
                </c:pt>
                <c:pt idx="84">
                  <c:v>-1860.2439999999999</c:v>
                </c:pt>
                <c:pt idx="85">
                  <c:v>-301</c:v>
                </c:pt>
                <c:pt idx="86">
                  <c:v>-629.20000000000005</c:v>
                </c:pt>
                <c:pt idx="87">
                  <c:v>-903</c:v>
                </c:pt>
                <c:pt idx="88">
                  <c:v>-1057</c:v>
                </c:pt>
                <c:pt idx="89">
                  <c:v>-301</c:v>
                </c:pt>
                <c:pt idx="90">
                  <c:v>-722.44399999999996</c:v>
                </c:pt>
                <c:pt idx="91">
                  <c:v>-1041.877</c:v>
                </c:pt>
                <c:pt idx="92">
                  <c:v>-890.70299999999997</c:v>
                </c:pt>
                <c:pt idx="93">
                  <c:v>-736.51</c:v>
                </c:pt>
                <c:pt idx="94">
                  <c:v>-1212.587</c:v>
                </c:pt>
                <c:pt idx="95">
                  <c:v>-1226.904</c:v>
                </c:pt>
                <c:pt idx="96">
                  <c:v>-1469.7919999999999</c:v>
                </c:pt>
                <c:pt idx="97">
                  <c:v>-1494.9259999999999</c:v>
                </c:pt>
                <c:pt idx="98">
                  <c:v>-1770.2429999999999</c:v>
                </c:pt>
                <c:pt idx="99">
                  <c:v>-737.39599999999996</c:v>
                </c:pt>
                <c:pt idx="100">
                  <c:v>-647.89200000000005</c:v>
                </c:pt>
                <c:pt idx="101">
                  <c:v>-929.50300000000004</c:v>
                </c:pt>
                <c:pt idx="102">
                  <c:v>-1206.6590000000001</c:v>
                </c:pt>
                <c:pt idx="103">
                  <c:v>-155</c:v>
                </c:pt>
                <c:pt idx="104">
                  <c:v>-552.69899999999996</c:v>
                </c:pt>
                <c:pt idx="105">
                  <c:v>0</c:v>
                </c:pt>
                <c:pt idx="106">
                  <c:v>-310.39999999999998</c:v>
                </c:pt>
                <c:pt idx="107">
                  <c:v>-515</c:v>
                </c:pt>
                <c:pt idx="108">
                  <c:v>-310</c:v>
                </c:pt>
                <c:pt idx="109">
                  <c:v>-1086</c:v>
                </c:pt>
                <c:pt idx="110">
                  <c:v>-1529</c:v>
                </c:pt>
                <c:pt idx="111">
                  <c:v>-550</c:v>
                </c:pt>
                <c:pt idx="112">
                  <c:v>-1050.0150000000001</c:v>
                </c:pt>
                <c:pt idx="113">
                  <c:v>-1353.2080000000001</c:v>
                </c:pt>
                <c:pt idx="114">
                  <c:v>-775</c:v>
                </c:pt>
                <c:pt idx="115">
                  <c:v>-509</c:v>
                </c:pt>
                <c:pt idx="116">
                  <c:v>-505</c:v>
                </c:pt>
                <c:pt idx="117">
                  <c:v>-579</c:v>
                </c:pt>
                <c:pt idx="118">
                  <c:v>-877</c:v>
                </c:pt>
                <c:pt idx="119">
                  <c:v>-1702</c:v>
                </c:pt>
                <c:pt idx="120">
                  <c:v>-1460</c:v>
                </c:pt>
                <c:pt idx="121">
                  <c:v>-574</c:v>
                </c:pt>
                <c:pt idx="122">
                  <c:v>-952</c:v>
                </c:pt>
                <c:pt idx="123">
                  <c:v>-939</c:v>
                </c:pt>
                <c:pt idx="124">
                  <c:v>-624</c:v>
                </c:pt>
                <c:pt idx="125">
                  <c:v>-583</c:v>
                </c:pt>
                <c:pt idx="126">
                  <c:v>-993</c:v>
                </c:pt>
                <c:pt idx="127">
                  <c:v>-967</c:v>
                </c:pt>
                <c:pt idx="128">
                  <c:v>-948.03399999999999</c:v>
                </c:pt>
                <c:pt idx="129">
                  <c:v>-907</c:v>
                </c:pt>
                <c:pt idx="130">
                  <c:v>-993</c:v>
                </c:pt>
                <c:pt idx="131">
                  <c:v>-1611</c:v>
                </c:pt>
                <c:pt idx="132">
                  <c:v>-993</c:v>
                </c:pt>
                <c:pt idx="133">
                  <c:v>-1533</c:v>
                </c:pt>
                <c:pt idx="134">
                  <c:v>-1385</c:v>
                </c:pt>
                <c:pt idx="135">
                  <c:v>-1316</c:v>
                </c:pt>
                <c:pt idx="136">
                  <c:v>-604</c:v>
                </c:pt>
                <c:pt idx="137">
                  <c:v>-1164</c:v>
                </c:pt>
                <c:pt idx="138">
                  <c:v>-573</c:v>
                </c:pt>
                <c:pt idx="139">
                  <c:v>-1105</c:v>
                </c:pt>
                <c:pt idx="140">
                  <c:v>-1188</c:v>
                </c:pt>
                <c:pt idx="141">
                  <c:v>-890</c:v>
                </c:pt>
                <c:pt idx="142">
                  <c:v>-885</c:v>
                </c:pt>
                <c:pt idx="143">
                  <c:v>-875</c:v>
                </c:pt>
                <c:pt idx="144">
                  <c:v>-875</c:v>
                </c:pt>
                <c:pt idx="145">
                  <c:v>-200</c:v>
                </c:pt>
                <c:pt idx="146">
                  <c:v>-1210</c:v>
                </c:pt>
                <c:pt idx="147">
                  <c:v>-261</c:v>
                </c:pt>
                <c:pt idx="148">
                  <c:v>-538</c:v>
                </c:pt>
                <c:pt idx="149">
                  <c:v>-582</c:v>
                </c:pt>
                <c:pt idx="150">
                  <c:v>-498</c:v>
                </c:pt>
                <c:pt idx="151">
                  <c:v>-552</c:v>
                </c:pt>
                <c:pt idx="152">
                  <c:v>-583</c:v>
                </c:pt>
                <c:pt idx="153">
                  <c:v>-920</c:v>
                </c:pt>
                <c:pt idx="154">
                  <c:v>-723</c:v>
                </c:pt>
                <c:pt idx="155">
                  <c:v>-549</c:v>
                </c:pt>
                <c:pt idx="156">
                  <c:v>-980</c:v>
                </c:pt>
                <c:pt idx="157">
                  <c:v>-666</c:v>
                </c:pt>
                <c:pt idx="158">
                  <c:v>-426</c:v>
                </c:pt>
                <c:pt idx="159">
                  <c:v>-1549</c:v>
                </c:pt>
                <c:pt idx="160">
                  <c:v>-942</c:v>
                </c:pt>
                <c:pt idx="161">
                  <c:v>-477</c:v>
                </c:pt>
                <c:pt idx="162">
                  <c:v>-556</c:v>
                </c:pt>
                <c:pt idx="163">
                  <c:v>-285</c:v>
                </c:pt>
                <c:pt idx="164">
                  <c:v>-272</c:v>
                </c:pt>
                <c:pt idx="165">
                  <c:v>-494</c:v>
                </c:pt>
                <c:pt idx="166">
                  <c:v>-140</c:v>
                </c:pt>
                <c:pt idx="167">
                  <c:v>-264</c:v>
                </c:pt>
                <c:pt idx="168">
                  <c:v>-574</c:v>
                </c:pt>
                <c:pt idx="169">
                  <c:v>-573</c:v>
                </c:pt>
                <c:pt idx="170">
                  <c:v>-726</c:v>
                </c:pt>
                <c:pt idx="171">
                  <c:v>-485</c:v>
                </c:pt>
                <c:pt idx="172">
                  <c:v>-741</c:v>
                </c:pt>
                <c:pt idx="173">
                  <c:v>-407</c:v>
                </c:pt>
                <c:pt idx="174">
                  <c:v>-466</c:v>
                </c:pt>
                <c:pt idx="175">
                  <c:v>-190</c:v>
                </c:pt>
                <c:pt idx="176">
                  <c:v>-699</c:v>
                </c:pt>
                <c:pt idx="177">
                  <c:v>-438</c:v>
                </c:pt>
                <c:pt idx="178">
                  <c:v>0</c:v>
                </c:pt>
                <c:pt idx="179">
                  <c:v>-679</c:v>
                </c:pt>
                <c:pt idx="180">
                  <c:v>-443</c:v>
                </c:pt>
                <c:pt idx="181">
                  <c:v>-809</c:v>
                </c:pt>
                <c:pt idx="182">
                  <c:v>-461</c:v>
                </c:pt>
                <c:pt idx="183">
                  <c:v>-731</c:v>
                </c:pt>
                <c:pt idx="184">
                  <c:v>-480</c:v>
                </c:pt>
                <c:pt idx="185">
                  <c:v>-228</c:v>
                </c:pt>
                <c:pt idx="186">
                  <c:v>0</c:v>
                </c:pt>
                <c:pt idx="187">
                  <c:v>-466</c:v>
                </c:pt>
                <c:pt idx="188">
                  <c:v>-232</c:v>
                </c:pt>
                <c:pt idx="189">
                  <c:v>-275</c:v>
                </c:pt>
                <c:pt idx="190">
                  <c:v>-252</c:v>
                </c:pt>
                <c:pt idx="191">
                  <c:v>-491</c:v>
                </c:pt>
                <c:pt idx="192">
                  <c:v>-222</c:v>
                </c:pt>
                <c:pt idx="193">
                  <c:v>0</c:v>
                </c:pt>
                <c:pt idx="194">
                  <c:v>0</c:v>
                </c:pt>
                <c:pt idx="195">
                  <c:v>-391</c:v>
                </c:pt>
                <c:pt idx="196">
                  <c:v>-470</c:v>
                </c:pt>
                <c:pt idx="197">
                  <c:v>-761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AD8-48F3-AECB-D8C7BC27A3BA}"/>
            </c:ext>
          </c:extLst>
        </c:ser>
        <c:ser>
          <c:idx val="3"/>
          <c:order val="4"/>
          <c:tx>
            <c:strRef>
              <c:f>'Gasoline Data'!$A$8</c:f>
              <c:strCache>
                <c:ptCount val="1"/>
                <c:pt idx="0">
                  <c:v>NC Interstate Export</c:v>
                </c:pt>
              </c:strCache>
            </c:strRef>
          </c:tx>
          <c:spPr>
            <a:pattFill prst="diagBrick">
              <a:fgClr>
                <a:schemeClr val="bg1"/>
              </a:fgClr>
              <a:bgClr>
                <a:schemeClr val="accent4"/>
              </a:bgClr>
            </a:pattFill>
            <a:ln>
              <a:noFill/>
            </a:ln>
            <a:effectLst/>
          </c:spPr>
          <c:val>
            <c:numRef>
              <c:f>'Gasoline Data'!$C$8:$IL$8</c:f>
              <c:numCache>
                <c:formatCode>0</c:formatCode>
                <c:ptCount val="244"/>
                <c:pt idx="0">
                  <c:v>-1025</c:v>
                </c:pt>
                <c:pt idx="1">
                  <c:v>-725</c:v>
                </c:pt>
                <c:pt idx="2">
                  <c:v>-826</c:v>
                </c:pt>
                <c:pt idx="3">
                  <c:v>-941</c:v>
                </c:pt>
                <c:pt idx="4">
                  <c:v>-1341.846</c:v>
                </c:pt>
                <c:pt idx="5">
                  <c:v>-1122</c:v>
                </c:pt>
                <c:pt idx="6">
                  <c:v>-1399</c:v>
                </c:pt>
                <c:pt idx="7">
                  <c:v>-1385</c:v>
                </c:pt>
                <c:pt idx="8">
                  <c:v>-1609</c:v>
                </c:pt>
                <c:pt idx="9">
                  <c:v>-1191</c:v>
                </c:pt>
                <c:pt idx="10">
                  <c:v>-1083</c:v>
                </c:pt>
                <c:pt idx="11">
                  <c:v>-412</c:v>
                </c:pt>
                <c:pt idx="12">
                  <c:v>-891</c:v>
                </c:pt>
                <c:pt idx="13">
                  <c:v>-320</c:v>
                </c:pt>
                <c:pt idx="14">
                  <c:v>-1097</c:v>
                </c:pt>
                <c:pt idx="15">
                  <c:v>-538</c:v>
                </c:pt>
                <c:pt idx="16">
                  <c:v>-818</c:v>
                </c:pt>
                <c:pt idx="17">
                  <c:v>-1014.9</c:v>
                </c:pt>
                <c:pt idx="18">
                  <c:v>-606.4</c:v>
                </c:pt>
                <c:pt idx="19">
                  <c:v>-480</c:v>
                </c:pt>
                <c:pt idx="20">
                  <c:v>-1090</c:v>
                </c:pt>
                <c:pt idx="21">
                  <c:v>-1002</c:v>
                </c:pt>
                <c:pt idx="22">
                  <c:v>-676.1</c:v>
                </c:pt>
                <c:pt idx="23">
                  <c:v>-1105</c:v>
                </c:pt>
                <c:pt idx="24">
                  <c:v>-668.3</c:v>
                </c:pt>
                <c:pt idx="25">
                  <c:v>-678</c:v>
                </c:pt>
                <c:pt idx="26">
                  <c:v>-737</c:v>
                </c:pt>
                <c:pt idx="27">
                  <c:v>-1240</c:v>
                </c:pt>
                <c:pt idx="28">
                  <c:v>-1003</c:v>
                </c:pt>
                <c:pt idx="29">
                  <c:v>-735</c:v>
                </c:pt>
                <c:pt idx="30">
                  <c:v>-1359</c:v>
                </c:pt>
                <c:pt idx="31">
                  <c:v>-1089</c:v>
                </c:pt>
                <c:pt idx="32">
                  <c:v>-1035</c:v>
                </c:pt>
                <c:pt idx="33">
                  <c:v>-948</c:v>
                </c:pt>
                <c:pt idx="34">
                  <c:v>-495</c:v>
                </c:pt>
                <c:pt idx="35">
                  <c:v>-963</c:v>
                </c:pt>
                <c:pt idx="36">
                  <c:v>-1089</c:v>
                </c:pt>
                <c:pt idx="37">
                  <c:v>-1093.3</c:v>
                </c:pt>
                <c:pt idx="38">
                  <c:v>-1087</c:v>
                </c:pt>
                <c:pt idx="39">
                  <c:v>-1382</c:v>
                </c:pt>
                <c:pt idx="40">
                  <c:v>-1741</c:v>
                </c:pt>
                <c:pt idx="41">
                  <c:v>-1203</c:v>
                </c:pt>
                <c:pt idx="42">
                  <c:v>-1781.5</c:v>
                </c:pt>
                <c:pt idx="43">
                  <c:v>-1102</c:v>
                </c:pt>
                <c:pt idx="44">
                  <c:v>-1635.5</c:v>
                </c:pt>
                <c:pt idx="45">
                  <c:v>-726</c:v>
                </c:pt>
                <c:pt idx="46">
                  <c:v>-485</c:v>
                </c:pt>
                <c:pt idx="47">
                  <c:v>-483.5</c:v>
                </c:pt>
                <c:pt idx="48">
                  <c:v>-862</c:v>
                </c:pt>
                <c:pt idx="49">
                  <c:v>-593</c:v>
                </c:pt>
                <c:pt idx="50">
                  <c:v>-575</c:v>
                </c:pt>
                <c:pt idx="51">
                  <c:v>-683</c:v>
                </c:pt>
                <c:pt idx="52">
                  <c:v>-1041.9000000000001</c:v>
                </c:pt>
                <c:pt idx="53">
                  <c:v>-821</c:v>
                </c:pt>
                <c:pt idx="54">
                  <c:v>-981.7</c:v>
                </c:pt>
                <c:pt idx="55">
                  <c:v>-975.5</c:v>
                </c:pt>
                <c:pt idx="56">
                  <c:v>-465</c:v>
                </c:pt>
                <c:pt idx="57">
                  <c:v>-755</c:v>
                </c:pt>
                <c:pt idx="58">
                  <c:v>-400</c:v>
                </c:pt>
                <c:pt idx="59">
                  <c:v>-473</c:v>
                </c:pt>
                <c:pt idx="60">
                  <c:v>-450</c:v>
                </c:pt>
                <c:pt idx="61">
                  <c:v>-513</c:v>
                </c:pt>
                <c:pt idx="62">
                  <c:v>-978</c:v>
                </c:pt>
                <c:pt idx="63">
                  <c:v>-1013.332</c:v>
                </c:pt>
                <c:pt idx="64">
                  <c:v>-1128.808</c:v>
                </c:pt>
                <c:pt idx="65">
                  <c:v>-688.1</c:v>
                </c:pt>
                <c:pt idx="66">
                  <c:v>-977</c:v>
                </c:pt>
                <c:pt idx="67">
                  <c:v>-538</c:v>
                </c:pt>
                <c:pt idx="68">
                  <c:v>-665</c:v>
                </c:pt>
                <c:pt idx="69">
                  <c:v>-731</c:v>
                </c:pt>
                <c:pt idx="70">
                  <c:v>-750</c:v>
                </c:pt>
                <c:pt idx="71">
                  <c:v>-240</c:v>
                </c:pt>
                <c:pt idx="72">
                  <c:v>-420</c:v>
                </c:pt>
                <c:pt idx="73">
                  <c:v>0</c:v>
                </c:pt>
                <c:pt idx="74">
                  <c:v>-240</c:v>
                </c:pt>
                <c:pt idx="75">
                  <c:v>-340</c:v>
                </c:pt>
                <c:pt idx="76">
                  <c:v>-788</c:v>
                </c:pt>
                <c:pt idx="77">
                  <c:v>-579.70000000000005</c:v>
                </c:pt>
                <c:pt idx="78">
                  <c:v>-463.6</c:v>
                </c:pt>
                <c:pt idx="79">
                  <c:v>-785.5</c:v>
                </c:pt>
                <c:pt idx="80">
                  <c:v>-350</c:v>
                </c:pt>
                <c:pt idx="81">
                  <c:v>-230</c:v>
                </c:pt>
                <c:pt idx="82">
                  <c:v>-260</c:v>
                </c:pt>
                <c:pt idx="83">
                  <c:v>-195</c:v>
                </c:pt>
                <c:pt idx="84">
                  <c:v>-320</c:v>
                </c:pt>
                <c:pt idx="85">
                  <c:v>-115</c:v>
                </c:pt>
                <c:pt idx="86">
                  <c:v>-262</c:v>
                </c:pt>
                <c:pt idx="87">
                  <c:v>-115</c:v>
                </c:pt>
                <c:pt idx="88">
                  <c:v>-155.5</c:v>
                </c:pt>
                <c:pt idx="89">
                  <c:v>-250</c:v>
                </c:pt>
                <c:pt idx="90">
                  <c:v>-170</c:v>
                </c:pt>
                <c:pt idx="91">
                  <c:v>-495.70600000000002</c:v>
                </c:pt>
                <c:pt idx="92">
                  <c:v>-136.5</c:v>
                </c:pt>
                <c:pt idx="93">
                  <c:v>0</c:v>
                </c:pt>
                <c:pt idx="94">
                  <c:v>-347</c:v>
                </c:pt>
                <c:pt idx="95">
                  <c:v>-85</c:v>
                </c:pt>
                <c:pt idx="96">
                  <c:v>-218</c:v>
                </c:pt>
                <c:pt idx="97">
                  <c:v>0</c:v>
                </c:pt>
                <c:pt idx="98">
                  <c:v>-15</c:v>
                </c:pt>
                <c:pt idx="99">
                  <c:v>-567</c:v>
                </c:pt>
                <c:pt idx="100">
                  <c:v>-40</c:v>
                </c:pt>
                <c:pt idx="101">
                  <c:v>-252</c:v>
                </c:pt>
                <c:pt idx="102">
                  <c:v>-402</c:v>
                </c:pt>
                <c:pt idx="103">
                  <c:v>-214</c:v>
                </c:pt>
                <c:pt idx="104">
                  <c:v>-96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-150</c:v>
                </c:pt>
                <c:pt idx="109">
                  <c:v>-222</c:v>
                </c:pt>
                <c:pt idx="110">
                  <c:v>-121</c:v>
                </c:pt>
                <c:pt idx="111">
                  <c:v>0</c:v>
                </c:pt>
                <c:pt idx="112">
                  <c:v>-256</c:v>
                </c:pt>
                <c:pt idx="113">
                  <c:v>-215</c:v>
                </c:pt>
                <c:pt idx="114">
                  <c:v>-216</c:v>
                </c:pt>
                <c:pt idx="115">
                  <c:v>-125</c:v>
                </c:pt>
                <c:pt idx="116">
                  <c:v>0</c:v>
                </c:pt>
                <c:pt idx="117">
                  <c:v>0</c:v>
                </c:pt>
                <c:pt idx="118">
                  <c:v>-170</c:v>
                </c:pt>
                <c:pt idx="119">
                  <c:v>-22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-50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-100</c:v>
                </c:pt>
                <c:pt idx="131">
                  <c:v>-120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-201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-49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-80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-250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-150</c:v>
                </c:pt>
                <c:pt idx="172">
                  <c:v>0</c:v>
                </c:pt>
                <c:pt idx="173">
                  <c:v>-125</c:v>
                </c:pt>
                <c:pt idx="174">
                  <c:v>-50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-100</c:v>
                </c:pt>
                <c:pt idx="180">
                  <c:v>-75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-215</c:v>
                </c:pt>
                <c:pt idx="187">
                  <c:v>0</c:v>
                </c:pt>
                <c:pt idx="188">
                  <c:v>0</c:v>
                </c:pt>
                <c:pt idx="189">
                  <c:v>-179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-103</c:v>
                </c:pt>
                <c:pt idx="195">
                  <c:v>-265</c:v>
                </c:pt>
                <c:pt idx="196">
                  <c:v>-145</c:v>
                </c:pt>
                <c:pt idx="197">
                  <c:v>-229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AD8-48F3-AECB-D8C7BC27A3BA}"/>
            </c:ext>
          </c:extLst>
        </c:ser>
        <c:ser>
          <c:idx val="5"/>
          <c:order val="5"/>
          <c:tx>
            <c:strRef>
              <c:f>'Gasoline Data'!$A$15</c:f>
              <c:strCache>
                <c:ptCount val="1"/>
                <c:pt idx="0">
                  <c:v>Inverse North to South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val>
            <c:numRef>
              <c:f>'Gasoline Data'!$C$15:$IL$15</c:f>
              <c:numCache>
                <c:formatCode>0</c:formatCode>
                <c:ptCount val="244"/>
                <c:pt idx="0">
                  <c:v>-1909</c:v>
                </c:pt>
                <c:pt idx="1">
                  <c:v>-1624</c:v>
                </c:pt>
                <c:pt idx="2">
                  <c:v>-1365</c:v>
                </c:pt>
                <c:pt idx="3">
                  <c:v>-1071</c:v>
                </c:pt>
                <c:pt idx="4">
                  <c:v>-1471</c:v>
                </c:pt>
                <c:pt idx="5">
                  <c:v>-1914</c:v>
                </c:pt>
                <c:pt idx="6">
                  <c:v>-2335.4</c:v>
                </c:pt>
                <c:pt idx="7">
                  <c:v>-2508</c:v>
                </c:pt>
                <c:pt idx="8">
                  <c:v>-1251</c:v>
                </c:pt>
                <c:pt idx="9">
                  <c:v>-1427</c:v>
                </c:pt>
                <c:pt idx="10">
                  <c:v>-1886.42</c:v>
                </c:pt>
                <c:pt idx="11">
                  <c:v>-2070</c:v>
                </c:pt>
                <c:pt idx="12">
                  <c:v>-1418</c:v>
                </c:pt>
                <c:pt idx="13">
                  <c:v>-2324</c:v>
                </c:pt>
                <c:pt idx="14">
                  <c:v>-1642.5</c:v>
                </c:pt>
                <c:pt idx="15">
                  <c:v>-1330</c:v>
                </c:pt>
                <c:pt idx="16">
                  <c:v>-1215</c:v>
                </c:pt>
                <c:pt idx="17">
                  <c:v>-1165</c:v>
                </c:pt>
                <c:pt idx="18">
                  <c:v>-1060</c:v>
                </c:pt>
                <c:pt idx="19">
                  <c:v>-805</c:v>
                </c:pt>
                <c:pt idx="20">
                  <c:v>-1044.9000000000001</c:v>
                </c:pt>
                <c:pt idx="21">
                  <c:v>-1390</c:v>
                </c:pt>
                <c:pt idx="22">
                  <c:v>-1754.5</c:v>
                </c:pt>
                <c:pt idx="23">
                  <c:v>-815</c:v>
                </c:pt>
                <c:pt idx="24">
                  <c:v>-1593.7</c:v>
                </c:pt>
                <c:pt idx="25">
                  <c:v>-3026.7</c:v>
                </c:pt>
                <c:pt idx="26">
                  <c:v>-1902</c:v>
                </c:pt>
                <c:pt idx="27">
                  <c:v>-1161</c:v>
                </c:pt>
                <c:pt idx="28">
                  <c:v>-1114</c:v>
                </c:pt>
                <c:pt idx="29">
                  <c:v>-795</c:v>
                </c:pt>
                <c:pt idx="30">
                  <c:v>-1516</c:v>
                </c:pt>
                <c:pt idx="31">
                  <c:v>-615</c:v>
                </c:pt>
                <c:pt idx="32">
                  <c:v>-1421</c:v>
                </c:pt>
                <c:pt idx="33">
                  <c:v>-1606</c:v>
                </c:pt>
                <c:pt idx="34">
                  <c:v>-2314</c:v>
                </c:pt>
                <c:pt idx="35">
                  <c:v>-899</c:v>
                </c:pt>
                <c:pt idx="36">
                  <c:v>-729</c:v>
                </c:pt>
                <c:pt idx="37">
                  <c:v>-476</c:v>
                </c:pt>
                <c:pt idx="38">
                  <c:v>-1422</c:v>
                </c:pt>
                <c:pt idx="39">
                  <c:v>-1105</c:v>
                </c:pt>
                <c:pt idx="40">
                  <c:v>-760</c:v>
                </c:pt>
                <c:pt idx="41">
                  <c:v>-760</c:v>
                </c:pt>
                <c:pt idx="42">
                  <c:v>-700</c:v>
                </c:pt>
                <c:pt idx="43">
                  <c:v>-1007</c:v>
                </c:pt>
                <c:pt idx="44">
                  <c:v>-348</c:v>
                </c:pt>
                <c:pt idx="45">
                  <c:v>-530</c:v>
                </c:pt>
                <c:pt idx="46">
                  <c:v>-913</c:v>
                </c:pt>
                <c:pt idx="47">
                  <c:v>-625</c:v>
                </c:pt>
                <c:pt idx="48">
                  <c:v>-350</c:v>
                </c:pt>
                <c:pt idx="49">
                  <c:v>-881</c:v>
                </c:pt>
                <c:pt idx="50">
                  <c:v>-1241</c:v>
                </c:pt>
                <c:pt idx="51">
                  <c:v>-2163</c:v>
                </c:pt>
                <c:pt idx="52">
                  <c:v>-1286</c:v>
                </c:pt>
                <c:pt idx="53">
                  <c:v>-909</c:v>
                </c:pt>
                <c:pt idx="54">
                  <c:v>-597</c:v>
                </c:pt>
                <c:pt idx="55">
                  <c:v>-814</c:v>
                </c:pt>
                <c:pt idx="56">
                  <c:v>-715</c:v>
                </c:pt>
                <c:pt idx="57">
                  <c:v>-910</c:v>
                </c:pt>
                <c:pt idx="58">
                  <c:v>-1352.9</c:v>
                </c:pt>
                <c:pt idx="59">
                  <c:v>-1389</c:v>
                </c:pt>
                <c:pt idx="60">
                  <c:v>-1554</c:v>
                </c:pt>
                <c:pt idx="61">
                  <c:v>-2361.7890000000002</c:v>
                </c:pt>
                <c:pt idx="62">
                  <c:v>-854</c:v>
                </c:pt>
                <c:pt idx="63">
                  <c:v>-340</c:v>
                </c:pt>
                <c:pt idx="64">
                  <c:v>-825</c:v>
                </c:pt>
                <c:pt idx="65">
                  <c:v>-1280</c:v>
                </c:pt>
                <c:pt idx="66">
                  <c:v>-1078</c:v>
                </c:pt>
                <c:pt idx="67">
                  <c:v>-656</c:v>
                </c:pt>
                <c:pt idx="68">
                  <c:v>-717.5</c:v>
                </c:pt>
                <c:pt idx="69">
                  <c:v>-1541</c:v>
                </c:pt>
                <c:pt idx="70">
                  <c:v>-1056.431</c:v>
                </c:pt>
                <c:pt idx="71">
                  <c:v>-2324.8919999999998</c:v>
                </c:pt>
                <c:pt idx="72">
                  <c:v>-2261.1280000000002</c:v>
                </c:pt>
                <c:pt idx="73">
                  <c:v>-1876</c:v>
                </c:pt>
                <c:pt idx="74">
                  <c:v>-1327.5</c:v>
                </c:pt>
                <c:pt idx="75">
                  <c:v>-816</c:v>
                </c:pt>
                <c:pt idx="76">
                  <c:v>-752</c:v>
                </c:pt>
                <c:pt idx="77">
                  <c:v>-960.97900000000004</c:v>
                </c:pt>
                <c:pt idx="78">
                  <c:v>-1720.3630000000001</c:v>
                </c:pt>
                <c:pt idx="79">
                  <c:v>-1018</c:v>
                </c:pt>
                <c:pt idx="80">
                  <c:v>-823.60699999999997</c:v>
                </c:pt>
                <c:pt idx="81">
                  <c:v>-1005</c:v>
                </c:pt>
                <c:pt idx="82">
                  <c:v>-2354.6550000000002</c:v>
                </c:pt>
                <c:pt idx="83">
                  <c:v>-1433</c:v>
                </c:pt>
                <c:pt idx="84">
                  <c:v>-1049</c:v>
                </c:pt>
                <c:pt idx="85">
                  <c:v>-270</c:v>
                </c:pt>
                <c:pt idx="86">
                  <c:v>-768</c:v>
                </c:pt>
                <c:pt idx="87">
                  <c:v>-1289</c:v>
                </c:pt>
                <c:pt idx="88">
                  <c:v>-1371.5</c:v>
                </c:pt>
                <c:pt idx="89">
                  <c:v>-1420</c:v>
                </c:pt>
                <c:pt idx="90">
                  <c:v>-960</c:v>
                </c:pt>
                <c:pt idx="91">
                  <c:v>-605</c:v>
                </c:pt>
                <c:pt idx="92">
                  <c:v>-585</c:v>
                </c:pt>
                <c:pt idx="93">
                  <c:v>-1117</c:v>
                </c:pt>
                <c:pt idx="94">
                  <c:v>-1347</c:v>
                </c:pt>
                <c:pt idx="95">
                  <c:v>-1631.2</c:v>
                </c:pt>
                <c:pt idx="96">
                  <c:v>-1191.1400000000001</c:v>
                </c:pt>
                <c:pt idx="97">
                  <c:v>-757</c:v>
                </c:pt>
                <c:pt idx="98">
                  <c:v>-1075.848</c:v>
                </c:pt>
                <c:pt idx="99">
                  <c:v>-1869</c:v>
                </c:pt>
                <c:pt idx="100">
                  <c:v>-2092.6770000000001</c:v>
                </c:pt>
                <c:pt idx="101">
                  <c:v>-1868.973</c:v>
                </c:pt>
                <c:pt idx="102">
                  <c:v>-2073</c:v>
                </c:pt>
                <c:pt idx="103">
                  <c:v>-1848.5</c:v>
                </c:pt>
                <c:pt idx="104">
                  <c:v>-1302</c:v>
                </c:pt>
                <c:pt idx="105">
                  <c:v>-294</c:v>
                </c:pt>
                <c:pt idx="106">
                  <c:v>-558</c:v>
                </c:pt>
                <c:pt idx="107">
                  <c:v>-795.09799999999996</c:v>
                </c:pt>
                <c:pt idx="108">
                  <c:v>-2283</c:v>
                </c:pt>
                <c:pt idx="109">
                  <c:v>-1384</c:v>
                </c:pt>
                <c:pt idx="110">
                  <c:v>-900</c:v>
                </c:pt>
                <c:pt idx="111">
                  <c:v>-1099</c:v>
                </c:pt>
                <c:pt idx="112">
                  <c:v>-1092</c:v>
                </c:pt>
                <c:pt idx="113">
                  <c:v>-516</c:v>
                </c:pt>
                <c:pt idx="114">
                  <c:v>-1371</c:v>
                </c:pt>
                <c:pt idx="115">
                  <c:v>-452</c:v>
                </c:pt>
                <c:pt idx="116">
                  <c:v>-578</c:v>
                </c:pt>
                <c:pt idx="117">
                  <c:v>-2398.4</c:v>
                </c:pt>
                <c:pt idx="118">
                  <c:v>-815</c:v>
                </c:pt>
                <c:pt idx="119">
                  <c:v>-373</c:v>
                </c:pt>
                <c:pt idx="120">
                  <c:v>-135</c:v>
                </c:pt>
                <c:pt idx="121">
                  <c:v>-75</c:v>
                </c:pt>
                <c:pt idx="122">
                  <c:v>-119</c:v>
                </c:pt>
                <c:pt idx="123">
                  <c:v>-40</c:v>
                </c:pt>
                <c:pt idx="124">
                  <c:v>-147</c:v>
                </c:pt>
                <c:pt idx="125">
                  <c:v>-261</c:v>
                </c:pt>
                <c:pt idx="126">
                  <c:v>-137</c:v>
                </c:pt>
                <c:pt idx="127">
                  <c:v>-98</c:v>
                </c:pt>
                <c:pt idx="128">
                  <c:v>0</c:v>
                </c:pt>
                <c:pt idx="129">
                  <c:v>-848</c:v>
                </c:pt>
                <c:pt idx="130">
                  <c:v>-1175</c:v>
                </c:pt>
                <c:pt idx="131">
                  <c:v>-854</c:v>
                </c:pt>
                <c:pt idx="132">
                  <c:v>-1486</c:v>
                </c:pt>
                <c:pt idx="133">
                  <c:v>-696</c:v>
                </c:pt>
                <c:pt idx="134">
                  <c:v>-1169</c:v>
                </c:pt>
                <c:pt idx="135">
                  <c:v>-1099</c:v>
                </c:pt>
                <c:pt idx="136">
                  <c:v>-731</c:v>
                </c:pt>
                <c:pt idx="137">
                  <c:v>-890</c:v>
                </c:pt>
                <c:pt idx="138">
                  <c:v>-632</c:v>
                </c:pt>
                <c:pt idx="139">
                  <c:v>-828</c:v>
                </c:pt>
                <c:pt idx="140">
                  <c:v>-755</c:v>
                </c:pt>
                <c:pt idx="141">
                  <c:v>-971</c:v>
                </c:pt>
                <c:pt idx="142">
                  <c:v>-855</c:v>
                </c:pt>
                <c:pt idx="143">
                  <c:v>-674</c:v>
                </c:pt>
                <c:pt idx="144">
                  <c:v>-1220</c:v>
                </c:pt>
                <c:pt idx="145">
                  <c:v>-878</c:v>
                </c:pt>
                <c:pt idx="146">
                  <c:v>-1154</c:v>
                </c:pt>
                <c:pt idx="147">
                  <c:v>-1134</c:v>
                </c:pt>
                <c:pt idx="148">
                  <c:v>-503</c:v>
                </c:pt>
                <c:pt idx="149">
                  <c:v>-681</c:v>
                </c:pt>
                <c:pt idx="150">
                  <c:v>-698</c:v>
                </c:pt>
                <c:pt idx="151">
                  <c:v>-856</c:v>
                </c:pt>
                <c:pt idx="152">
                  <c:v>-472</c:v>
                </c:pt>
                <c:pt idx="153">
                  <c:v>-858</c:v>
                </c:pt>
                <c:pt idx="154">
                  <c:v>-1092</c:v>
                </c:pt>
                <c:pt idx="155">
                  <c:v>-586</c:v>
                </c:pt>
                <c:pt idx="156">
                  <c:v>-1291</c:v>
                </c:pt>
                <c:pt idx="157">
                  <c:v>-1295</c:v>
                </c:pt>
                <c:pt idx="158">
                  <c:v>-624</c:v>
                </c:pt>
                <c:pt idx="159">
                  <c:v>-530</c:v>
                </c:pt>
                <c:pt idx="160">
                  <c:v>-844.88699999999994</c:v>
                </c:pt>
                <c:pt idx="161">
                  <c:v>-901</c:v>
                </c:pt>
                <c:pt idx="162">
                  <c:v>-1701</c:v>
                </c:pt>
                <c:pt idx="163">
                  <c:v>-369</c:v>
                </c:pt>
                <c:pt idx="164">
                  <c:v>-388</c:v>
                </c:pt>
                <c:pt idx="165">
                  <c:v>-624</c:v>
                </c:pt>
                <c:pt idx="166">
                  <c:v>-223</c:v>
                </c:pt>
                <c:pt idx="167">
                  <c:v>-668</c:v>
                </c:pt>
                <c:pt idx="168">
                  <c:v>-399</c:v>
                </c:pt>
                <c:pt idx="169">
                  <c:v>-863</c:v>
                </c:pt>
                <c:pt idx="170">
                  <c:v>-245</c:v>
                </c:pt>
                <c:pt idx="171">
                  <c:v>-393</c:v>
                </c:pt>
                <c:pt idx="172">
                  <c:v>-258</c:v>
                </c:pt>
                <c:pt idx="173">
                  <c:v>-250</c:v>
                </c:pt>
                <c:pt idx="174">
                  <c:v>-518</c:v>
                </c:pt>
                <c:pt idx="175">
                  <c:v>-353</c:v>
                </c:pt>
                <c:pt idx="176">
                  <c:v>-579</c:v>
                </c:pt>
                <c:pt idx="177">
                  <c:v>-407</c:v>
                </c:pt>
                <c:pt idx="178">
                  <c:v>-183</c:v>
                </c:pt>
                <c:pt idx="179">
                  <c:v>-276</c:v>
                </c:pt>
                <c:pt idx="180">
                  <c:v>-218</c:v>
                </c:pt>
                <c:pt idx="181">
                  <c:v>-294</c:v>
                </c:pt>
                <c:pt idx="182">
                  <c:v>-250</c:v>
                </c:pt>
                <c:pt idx="183">
                  <c:v>-165</c:v>
                </c:pt>
                <c:pt idx="184">
                  <c:v>-97</c:v>
                </c:pt>
                <c:pt idx="185">
                  <c:v>-118</c:v>
                </c:pt>
                <c:pt idx="186">
                  <c:v>-98</c:v>
                </c:pt>
                <c:pt idx="187">
                  <c:v>-272</c:v>
                </c:pt>
                <c:pt idx="188">
                  <c:v>-175</c:v>
                </c:pt>
                <c:pt idx="189">
                  <c:v>-245</c:v>
                </c:pt>
                <c:pt idx="190">
                  <c:v>-235</c:v>
                </c:pt>
                <c:pt idx="191">
                  <c:v>0</c:v>
                </c:pt>
                <c:pt idx="192">
                  <c:v>-426</c:v>
                </c:pt>
                <c:pt idx="193">
                  <c:v>-75</c:v>
                </c:pt>
                <c:pt idx="194">
                  <c:v>0</c:v>
                </c:pt>
                <c:pt idx="195">
                  <c:v>-150</c:v>
                </c:pt>
                <c:pt idx="196">
                  <c:v>-209</c:v>
                </c:pt>
                <c:pt idx="197">
                  <c:v>-80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AD8-48F3-AECB-D8C7BC27A3BA}"/>
            </c:ext>
          </c:extLst>
        </c:ser>
        <c:ser>
          <c:idx val="6"/>
          <c:order val="6"/>
          <c:tx>
            <c:strRef>
              <c:f>'Gasoline Data'!$A$20</c:f>
              <c:strCache>
                <c:ptCount val="1"/>
                <c:pt idx="0">
                  <c:v>Total North Pipeline</c:v>
                </c:pt>
              </c:strCache>
            </c:strRef>
          </c:tx>
          <c:spPr>
            <a:pattFill prst="lgGrid">
              <a:fgClr>
                <a:schemeClr val="accent5"/>
              </a:fgClr>
              <a:bgClr>
                <a:schemeClr val="bg1"/>
              </a:bgClr>
            </a:pattFill>
            <a:ln>
              <a:noFill/>
            </a:ln>
            <a:effectLst/>
          </c:spPr>
          <c:val>
            <c:numRef>
              <c:f>'Gasoline Data'!$C$20:$IL$20</c:f>
              <c:numCache>
                <c:formatCode>0</c:formatCode>
                <c:ptCount val="244"/>
                <c:pt idx="0">
                  <c:v>-610.10471428571429</c:v>
                </c:pt>
                <c:pt idx="1">
                  <c:v>-458.08871428571427</c:v>
                </c:pt>
                <c:pt idx="2">
                  <c:v>-463.22828571428568</c:v>
                </c:pt>
                <c:pt idx="3">
                  <c:v>-550.27628571428568</c:v>
                </c:pt>
                <c:pt idx="4">
                  <c:v>-585.34171428571437</c:v>
                </c:pt>
                <c:pt idx="5">
                  <c:v>-644.79742857142855</c:v>
                </c:pt>
                <c:pt idx="6">
                  <c:v>-616.32242857142865</c:v>
                </c:pt>
                <c:pt idx="7">
                  <c:v>-593.10457142857138</c:v>
                </c:pt>
                <c:pt idx="8">
                  <c:v>-597.08528571428565</c:v>
                </c:pt>
                <c:pt idx="9">
                  <c:v>-359.54785714285714</c:v>
                </c:pt>
                <c:pt idx="10">
                  <c:v>-271.17657142857138</c:v>
                </c:pt>
                <c:pt idx="11">
                  <c:v>-403.22814285714293</c:v>
                </c:pt>
                <c:pt idx="12">
                  <c:v>-312.57385714285715</c:v>
                </c:pt>
                <c:pt idx="13">
                  <c:v>-318.12128571428565</c:v>
                </c:pt>
                <c:pt idx="14">
                  <c:v>-353.21785714285716</c:v>
                </c:pt>
                <c:pt idx="15">
                  <c:v>-270.47800000000001</c:v>
                </c:pt>
                <c:pt idx="16">
                  <c:v>-386.29828571428573</c:v>
                </c:pt>
                <c:pt idx="17">
                  <c:v>-458.7727142857143</c:v>
                </c:pt>
                <c:pt idx="18">
                  <c:v>-380.94542857142858</c:v>
                </c:pt>
                <c:pt idx="19">
                  <c:v>-450.23328571428578</c:v>
                </c:pt>
                <c:pt idx="20">
                  <c:v>-389.05714285714294</c:v>
                </c:pt>
                <c:pt idx="21">
                  <c:v>-320.98599999999999</c:v>
                </c:pt>
                <c:pt idx="22">
                  <c:v>-352.38414285714288</c:v>
                </c:pt>
                <c:pt idx="23">
                  <c:v>-257.77499999999998</c:v>
                </c:pt>
                <c:pt idx="24">
                  <c:v>-287.7197142857143</c:v>
                </c:pt>
                <c:pt idx="25">
                  <c:v>-135.71628571428568</c:v>
                </c:pt>
                <c:pt idx="26">
                  <c:v>-246.5997142857143</c:v>
                </c:pt>
                <c:pt idx="27">
                  <c:v>-225.85057142857139</c:v>
                </c:pt>
                <c:pt idx="28">
                  <c:v>-360.89600000000007</c:v>
                </c:pt>
                <c:pt idx="29">
                  <c:v>-275.08971428571425</c:v>
                </c:pt>
                <c:pt idx="30">
                  <c:v>-312.97571428571439</c:v>
                </c:pt>
                <c:pt idx="31">
                  <c:v>-331.64428571428573</c:v>
                </c:pt>
                <c:pt idx="32">
                  <c:v>-301.4987142857143</c:v>
                </c:pt>
                <c:pt idx="33">
                  <c:v>-271.25885714285715</c:v>
                </c:pt>
                <c:pt idx="34">
                  <c:v>-330.46942857142852</c:v>
                </c:pt>
                <c:pt idx="35">
                  <c:v>-243.94028571428575</c:v>
                </c:pt>
                <c:pt idx="36">
                  <c:v>-230.80371428571431</c:v>
                </c:pt>
                <c:pt idx="37">
                  <c:v>-300.05242857142855</c:v>
                </c:pt>
                <c:pt idx="38">
                  <c:v>-252.20557142857143</c:v>
                </c:pt>
                <c:pt idx="39">
                  <c:v>-370.00271428571432</c:v>
                </c:pt>
                <c:pt idx="40">
                  <c:v>-344.87428571428563</c:v>
                </c:pt>
                <c:pt idx="41">
                  <c:v>-356.16342857142854</c:v>
                </c:pt>
                <c:pt idx="42">
                  <c:v>-296.9392857142858</c:v>
                </c:pt>
                <c:pt idx="43">
                  <c:v>-394.66671428571419</c:v>
                </c:pt>
                <c:pt idx="44">
                  <c:v>-405.81299999999999</c:v>
                </c:pt>
                <c:pt idx="45">
                  <c:v>-344.75071428571437</c:v>
                </c:pt>
                <c:pt idx="46">
                  <c:v>-309.3284285714285</c:v>
                </c:pt>
                <c:pt idx="47">
                  <c:v>-293.27057142857143</c:v>
                </c:pt>
                <c:pt idx="48">
                  <c:v>-290.14985714285712</c:v>
                </c:pt>
                <c:pt idx="49">
                  <c:v>-281.37199999999996</c:v>
                </c:pt>
                <c:pt idx="50">
                  <c:v>-248.85814285714287</c:v>
                </c:pt>
                <c:pt idx="51">
                  <c:v>-280.58385714285714</c:v>
                </c:pt>
                <c:pt idx="52">
                  <c:v>-353.51085714285716</c:v>
                </c:pt>
                <c:pt idx="53">
                  <c:v>-320.73214285714289</c:v>
                </c:pt>
                <c:pt idx="54">
                  <c:v>-706.86785714285725</c:v>
                </c:pt>
                <c:pt idx="55">
                  <c:v>-434.55471428571423</c:v>
                </c:pt>
                <c:pt idx="56">
                  <c:v>-439.34200000000004</c:v>
                </c:pt>
                <c:pt idx="57">
                  <c:v>-427.05899999999997</c:v>
                </c:pt>
                <c:pt idx="58">
                  <c:v>-378.09371428571427</c:v>
                </c:pt>
                <c:pt idx="59">
                  <c:v>-369.93128571428571</c:v>
                </c:pt>
                <c:pt idx="60">
                  <c:v>-375.86928571428564</c:v>
                </c:pt>
                <c:pt idx="61">
                  <c:v>-298.52342857142867</c:v>
                </c:pt>
                <c:pt idx="62">
                  <c:v>-276.23557142857146</c:v>
                </c:pt>
                <c:pt idx="63">
                  <c:v>-433.00671428571434</c:v>
                </c:pt>
                <c:pt idx="64">
                  <c:v>-418.24685714285715</c:v>
                </c:pt>
                <c:pt idx="65">
                  <c:v>-455.8245714285714</c:v>
                </c:pt>
                <c:pt idx="66">
                  <c:v>-416.66328571428573</c:v>
                </c:pt>
                <c:pt idx="67">
                  <c:v>-439.45571428571429</c:v>
                </c:pt>
                <c:pt idx="68">
                  <c:v>-485.56828571428571</c:v>
                </c:pt>
                <c:pt idx="69">
                  <c:v>-367.34257142857149</c:v>
                </c:pt>
                <c:pt idx="70">
                  <c:v>-397.28271428571429</c:v>
                </c:pt>
                <c:pt idx="71">
                  <c:v>-381.14900000000006</c:v>
                </c:pt>
                <c:pt idx="72">
                  <c:v>-322.34057142857148</c:v>
                </c:pt>
                <c:pt idx="73">
                  <c:v>-342.4944285714285</c:v>
                </c:pt>
                <c:pt idx="74">
                  <c:v>-393.80514285714287</c:v>
                </c:pt>
                <c:pt idx="75">
                  <c:v>-387.1741428571429</c:v>
                </c:pt>
                <c:pt idx="76">
                  <c:v>-429.71614285714281</c:v>
                </c:pt>
                <c:pt idx="77">
                  <c:v>-498.03228571428565</c:v>
                </c:pt>
                <c:pt idx="78">
                  <c:v>-457.54571428571427</c:v>
                </c:pt>
                <c:pt idx="79">
                  <c:v>-510.57942857142848</c:v>
                </c:pt>
                <c:pt idx="80">
                  <c:v>-454.86385714285711</c:v>
                </c:pt>
                <c:pt idx="81">
                  <c:v>-441.13185714285714</c:v>
                </c:pt>
                <c:pt idx="82">
                  <c:v>-368.1647142857143</c:v>
                </c:pt>
                <c:pt idx="83">
                  <c:v>-414.97085714285708</c:v>
                </c:pt>
                <c:pt idx="84">
                  <c:v>-351.5574285714286</c:v>
                </c:pt>
                <c:pt idx="85">
                  <c:v>-359.43785714285713</c:v>
                </c:pt>
                <c:pt idx="86">
                  <c:v>-382.60057142857147</c:v>
                </c:pt>
                <c:pt idx="87">
                  <c:v>-350.15928571428566</c:v>
                </c:pt>
                <c:pt idx="88">
                  <c:v>-414.1717142857143</c:v>
                </c:pt>
                <c:pt idx="89">
                  <c:v>-470.125</c:v>
                </c:pt>
                <c:pt idx="90">
                  <c:v>-467.24285714285713</c:v>
                </c:pt>
                <c:pt idx="91">
                  <c:v>-588.32285714285706</c:v>
                </c:pt>
                <c:pt idx="92">
                  <c:v>-479.20857142857147</c:v>
                </c:pt>
                <c:pt idx="93">
                  <c:v>-383.49528571428573</c:v>
                </c:pt>
                <c:pt idx="94">
                  <c:v>-488.57042857142864</c:v>
                </c:pt>
                <c:pt idx="95">
                  <c:v>-435.15714285714284</c:v>
                </c:pt>
                <c:pt idx="96">
                  <c:v>-419.9380000000001</c:v>
                </c:pt>
                <c:pt idx="97">
                  <c:v>-387.13414285714282</c:v>
                </c:pt>
                <c:pt idx="98">
                  <c:v>-343.29028571428569</c:v>
                </c:pt>
                <c:pt idx="99">
                  <c:v>-438.75042857142859</c:v>
                </c:pt>
                <c:pt idx="100">
                  <c:v>-530.93771428571426</c:v>
                </c:pt>
                <c:pt idx="101">
                  <c:v>-475.31071428571431</c:v>
                </c:pt>
                <c:pt idx="102">
                  <c:v>-522.84828571428568</c:v>
                </c:pt>
                <c:pt idx="103">
                  <c:v>-595.93457142857142</c:v>
                </c:pt>
                <c:pt idx="104">
                  <c:v>-534.94385714285704</c:v>
                </c:pt>
                <c:pt idx="105">
                  <c:v>-463.58342857142861</c:v>
                </c:pt>
                <c:pt idx="106">
                  <c:v>-439.84171428571432</c:v>
                </c:pt>
                <c:pt idx="107">
                  <c:v>-423.23657142857144</c:v>
                </c:pt>
                <c:pt idx="108">
                  <c:v>-470.95985714285712</c:v>
                </c:pt>
                <c:pt idx="109">
                  <c:v>-413.94357142857149</c:v>
                </c:pt>
                <c:pt idx="110">
                  <c:v>-359.3831428571429</c:v>
                </c:pt>
                <c:pt idx="111">
                  <c:v>-473.27800000000002</c:v>
                </c:pt>
                <c:pt idx="112">
                  <c:v>-578.62371428571419</c:v>
                </c:pt>
                <c:pt idx="113">
                  <c:v>-473.15699999999998</c:v>
                </c:pt>
                <c:pt idx="114">
                  <c:v>-582.07828571428558</c:v>
                </c:pt>
                <c:pt idx="115">
                  <c:v>-579.36314285714286</c:v>
                </c:pt>
                <c:pt idx="116">
                  <c:v>-483.47485714285722</c:v>
                </c:pt>
                <c:pt idx="117">
                  <c:v>-498.62857142857143</c:v>
                </c:pt>
                <c:pt idx="118">
                  <c:v>-501.44657142857136</c:v>
                </c:pt>
                <c:pt idx="119">
                  <c:v>-386.363</c:v>
                </c:pt>
                <c:pt idx="120">
                  <c:v>-448.52557142857137</c:v>
                </c:pt>
                <c:pt idx="121">
                  <c:v>-435.72857142857146</c:v>
                </c:pt>
                <c:pt idx="122">
                  <c:v>-494.30028571428574</c:v>
                </c:pt>
                <c:pt idx="123">
                  <c:v>-465.62900000000002</c:v>
                </c:pt>
                <c:pt idx="124">
                  <c:v>-544.83357142857153</c:v>
                </c:pt>
                <c:pt idx="125">
                  <c:v>-533.69157142857136</c:v>
                </c:pt>
                <c:pt idx="126">
                  <c:v>-637.42185714285711</c:v>
                </c:pt>
                <c:pt idx="127">
                  <c:v>-525.83457142857151</c:v>
                </c:pt>
                <c:pt idx="128">
                  <c:v>-608.19200000000001</c:v>
                </c:pt>
                <c:pt idx="129">
                  <c:v>-505.47699999999998</c:v>
                </c:pt>
                <c:pt idx="130">
                  <c:v>-511.46985714285717</c:v>
                </c:pt>
                <c:pt idx="131">
                  <c:v>-564.83742857142863</c:v>
                </c:pt>
                <c:pt idx="132">
                  <c:v>-501.70271428571425</c:v>
                </c:pt>
                <c:pt idx="133">
                  <c:v>-433.33357142857147</c:v>
                </c:pt>
                <c:pt idx="134">
                  <c:v>-408.18314285714291</c:v>
                </c:pt>
                <c:pt idx="135">
                  <c:v>-459.64442857142859</c:v>
                </c:pt>
                <c:pt idx="136">
                  <c:v>-680.58885714285714</c:v>
                </c:pt>
                <c:pt idx="137">
                  <c:v>-590.37814285714285</c:v>
                </c:pt>
                <c:pt idx="138">
                  <c:v>-604.70871428571422</c:v>
                </c:pt>
                <c:pt idx="139">
                  <c:v>-623.71699999999998</c:v>
                </c:pt>
                <c:pt idx="140">
                  <c:v>-653.41357142857146</c:v>
                </c:pt>
                <c:pt idx="141">
                  <c:v>-535.54885714285717</c:v>
                </c:pt>
                <c:pt idx="142">
                  <c:v>-598.1275714285714</c:v>
                </c:pt>
                <c:pt idx="143">
                  <c:v>-637.05328571428561</c:v>
                </c:pt>
                <c:pt idx="144">
                  <c:v>-493.46171428571427</c:v>
                </c:pt>
                <c:pt idx="145">
                  <c:v>-418.78971428571435</c:v>
                </c:pt>
                <c:pt idx="146">
                  <c:v>-529.98071428571427</c:v>
                </c:pt>
                <c:pt idx="147">
                  <c:v>-566.98742857142861</c:v>
                </c:pt>
                <c:pt idx="148">
                  <c:v>-514.20814285714278</c:v>
                </c:pt>
                <c:pt idx="149">
                  <c:v>-664.68700000000001</c:v>
                </c:pt>
                <c:pt idx="150">
                  <c:v>-591.13671428571422</c:v>
                </c:pt>
                <c:pt idx="151">
                  <c:v>-640.95342857142862</c:v>
                </c:pt>
                <c:pt idx="152">
                  <c:v>-610.21742857142863</c:v>
                </c:pt>
                <c:pt idx="153">
                  <c:v>-396.25485714285713</c:v>
                </c:pt>
                <c:pt idx="154">
                  <c:v>-480.49414285714289</c:v>
                </c:pt>
                <c:pt idx="155">
                  <c:v>-544.73171428571425</c:v>
                </c:pt>
                <c:pt idx="156">
                  <c:v>-474.85799999999995</c:v>
                </c:pt>
                <c:pt idx="157">
                  <c:v>-517.01400000000001</c:v>
                </c:pt>
                <c:pt idx="158">
                  <c:v>-532.0694285714286</c:v>
                </c:pt>
                <c:pt idx="159">
                  <c:v>-328.49957142857141</c:v>
                </c:pt>
                <c:pt idx="160">
                  <c:v>-485.19100000000003</c:v>
                </c:pt>
                <c:pt idx="161">
                  <c:v>-545.99528571428561</c:v>
                </c:pt>
                <c:pt idx="162">
                  <c:v>-532.62957142857147</c:v>
                </c:pt>
                <c:pt idx="163">
                  <c:v>-637.06000000000006</c:v>
                </c:pt>
                <c:pt idx="164">
                  <c:v>-545.26442857142865</c:v>
                </c:pt>
                <c:pt idx="165">
                  <c:v>-530.24042857142854</c:v>
                </c:pt>
                <c:pt idx="166">
                  <c:v>-571.48414285714284</c:v>
                </c:pt>
                <c:pt idx="167">
                  <c:v>-444.62714285714287</c:v>
                </c:pt>
                <c:pt idx="168">
                  <c:v>-520.93128571428565</c:v>
                </c:pt>
                <c:pt idx="169">
                  <c:v>-488.59571428571422</c:v>
                </c:pt>
                <c:pt idx="170">
                  <c:v>-476.2360000000001</c:v>
                </c:pt>
                <c:pt idx="171">
                  <c:v>-647.44799999999998</c:v>
                </c:pt>
                <c:pt idx="172">
                  <c:v>-626.13585714285716</c:v>
                </c:pt>
                <c:pt idx="173">
                  <c:v>-539.86442857142856</c:v>
                </c:pt>
                <c:pt idx="174">
                  <c:v>-593.86228571428569</c:v>
                </c:pt>
                <c:pt idx="175">
                  <c:v>-642.88171428571422</c:v>
                </c:pt>
                <c:pt idx="176">
                  <c:v>-522.83557142857137</c:v>
                </c:pt>
                <c:pt idx="177">
                  <c:v>-642.58371428571434</c:v>
                </c:pt>
                <c:pt idx="178">
                  <c:v>-590.61185714285716</c:v>
                </c:pt>
                <c:pt idx="179">
                  <c:v>-553.51271428571431</c:v>
                </c:pt>
                <c:pt idx="180">
                  <c:v>-538.03</c:v>
                </c:pt>
                <c:pt idx="181">
                  <c:v>-483.86799999999999</c:v>
                </c:pt>
                <c:pt idx="182">
                  <c:v>-604.66800000000001</c:v>
                </c:pt>
                <c:pt idx="183">
                  <c:v>-625.60528571428574</c:v>
                </c:pt>
                <c:pt idx="184">
                  <c:v>-655.7474285714286</c:v>
                </c:pt>
                <c:pt idx="185">
                  <c:v>-638.45899999999995</c:v>
                </c:pt>
                <c:pt idx="186">
                  <c:v>-741.15699999999993</c:v>
                </c:pt>
                <c:pt idx="187">
                  <c:v>-651.88171428571434</c:v>
                </c:pt>
                <c:pt idx="188">
                  <c:v>-585.85242857142873</c:v>
                </c:pt>
                <c:pt idx="189">
                  <c:v>-567.46500000000003</c:v>
                </c:pt>
                <c:pt idx="190">
                  <c:v>-541.01285714285711</c:v>
                </c:pt>
                <c:pt idx="191">
                  <c:v>-557.5607142857142</c:v>
                </c:pt>
                <c:pt idx="192">
                  <c:v>-500.62571428571431</c:v>
                </c:pt>
                <c:pt idx="193">
                  <c:v>-526.37671428571434</c:v>
                </c:pt>
                <c:pt idx="194">
                  <c:v>-445.25985714285713</c:v>
                </c:pt>
                <c:pt idx="195">
                  <c:v>-647</c:v>
                </c:pt>
                <c:pt idx="196">
                  <c:v>-614</c:v>
                </c:pt>
                <c:pt idx="197">
                  <c:v>-614</c:v>
                </c:pt>
                <c:pt idx="198">
                  <c:v>-687.13457142857135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AD8-48F3-AECB-D8C7BC27A3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32005280"/>
        <c:axId val="832005696"/>
      </c:areaChart>
      <c:dateAx>
        <c:axId val="673051024"/>
        <c:scaling>
          <c:orientation val="minMax"/>
          <c:max val="45078"/>
          <c:min val="42005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mm\-yy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b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3048528"/>
        <c:crossesAt val="0"/>
        <c:auto val="1"/>
        <c:lblOffset val="100"/>
        <c:baseTimeUnit val="months"/>
        <c:majorUnit val="12"/>
        <c:majorTimeUnit val="months"/>
      </c:dateAx>
      <c:valAx>
        <c:axId val="673048528"/>
        <c:scaling>
          <c:orientation val="minMax"/>
          <c:max val="9000"/>
          <c:min val="-6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3051024"/>
        <c:crosses val="autoZero"/>
        <c:crossBetween val="midCat"/>
        <c:dispUnits>
          <c:builtInUnit val="thousands"/>
          <c:dispUnitsLbl>
            <c:layout>
              <c:manualLayout>
                <c:xMode val="edge"/>
                <c:yMode val="edge"/>
                <c:x val="1.3190661842323467E-2"/>
                <c:y val="0.44836459990210215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en-US" b="1">
                      <a:solidFill>
                        <a:schemeClr val="tx1"/>
                      </a:solidFill>
                    </a:rPr>
                    <a:t>Millions of Barrels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</c:dispUnitsLbl>
        </c:dispUnits>
      </c:valAx>
      <c:valAx>
        <c:axId val="832005696"/>
        <c:scaling>
          <c:orientation val="minMax"/>
          <c:max val="9000"/>
          <c:min val="-6000"/>
        </c:scaling>
        <c:delete val="1"/>
        <c:axPos val="r"/>
        <c:numFmt formatCode="0" sourceLinked="1"/>
        <c:majorTickMark val="out"/>
        <c:minorTickMark val="none"/>
        <c:tickLblPos val="nextTo"/>
        <c:crossAx val="832005280"/>
        <c:crosses val="max"/>
        <c:crossBetween val="midCat"/>
      </c:valAx>
      <c:catAx>
        <c:axId val="832005280"/>
        <c:scaling>
          <c:orientation val="minMax"/>
        </c:scaling>
        <c:delete val="1"/>
        <c:axPos val="b"/>
        <c:majorTickMark val="out"/>
        <c:minorTickMark val="none"/>
        <c:tickLblPos val="nextTo"/>
        <c:crossAx val="832005696"/>
        <c:crossesAt val="0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0">
                <a:solidFill>
                  <a:schemeClr val="tx1"/>
                </a:solidFill>
              </a:rPr>
              <a:t>Southern California Gasoline Imports and Exports</a:t>
            </a:r>
          </a:p>
        </c:rich>
      </c:tx>
      <c:layout>
        <c:manualLayout>
          <c:xMode val="edge"/>
          <c:yMode val="edge"/>
          <c:x val="0.22572358675358245"/>
          <c:y val="0.15133530167202869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3489909940046482E-2"/>
          <c:y val="2.2195844245230873E-2"/>
          <c:w val="0.91031652104309502"/>
          <c:h val="0.88483709251281906"/>
        </c:manualLayout>
      </c:layout>
      <c:areaChart>
        <c:grouping val="stacked"/>
        <c:varyColors val="0"/>
        <c:ser>
          <c:idx val="0"/>
          <c:order val="0"/>
          <c:tx>
            <c:strRef>
              <c:f>'Gasoline Data'!$A$9</c:f>
              <c:strCache>
                <c:ptCount val="1"/>
                <c:pt idx="0">
                  <c:v>SC Foreign Import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cat>
            <c:numRef>
              <c:f>'Gasoline Data'!$C$4:$IL$4</c:f>
              <c:numCache>
                <c:formatCode>mmm\-yy</c:formatCode>
                <c:ptCount val="244"/>
                <c:pt idx="0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  <c:pt idx="120">
                  <c:v>42736</c:v>
                </c:pt>
                <c:pt idx="121">
                  <c:v>42767</c:v>
                </c:pt>
                <c:pt idx="122">
                  <c:v>42795</c:v>
                </c:pt>
                <c:pt idx="123">
                  <c:v>42826</c:v>
                </c:pt>
                <c:pt idx="124">
                  <c:v>42856</c:v>
                </c:pt>
                <c:pt idx="125">
                  <c:v>42887</c:v>
                </c:pt>
                <c:pt idx="126">
                  <c:v>42917</c:v>
                </c:pt>
                <c:pt idx="127">
                  <c:v>42948</c:v>
                </c:pt>
                <c:pt idx="128">
                  <c:v>42979</c:v>
                </c:pt>
                <c:pt idx="129">
                  <c:v>43009</c:v>
                </c:pt>
                <c:pt idx="130">
                  <c:v>43040</c:v>
                </c:pt>
                <c:pt idx="131">
                  <c:v>43070</c:v>
                </c:pt>
                <c:pt idx="132">
                  <c:v>43101</c:v>
                </c:pt>
                <c:pt idx="133">
                  <c:v>43132</c:v>
                </c:pt>
                <c:pt idx="134">
                  <c:v>43160</c:v>
                </c:pt>
                <c:pt idx="135">
                  <c:v>43191</c:v>
                </c:pt>
                <c:pt idx="136">
                  <c:v>43221</c:v>
                </c:pt>
                <c:pt idx="137">
                  <c:v>43252</c:v>
                </c:pt>
                <c:pt idx="138">
                  <c:v>43282</c:v>
                </c:pt>
                <c:pt idx="139">
                  <c:v>43313</c:v>
                </c:pt>
                <c:pt idx="140">
                  <c:v>43344</c:v>
                </c:pt>
                <c:pt idx="141">
                  <c:v>43374</c:v>
                </c:pt>
                <c:pt idx="142">
                  <c:v>43405</c:v>
                </c:pt>
                <c:pt idx="143">
                  <c:v>43435</c:v>
                </c:pt>
                <c:pt idx="144">
                  <c:v>43466</c:v>
                </c:pt>
                <c:pt idx="145">
                  <c:v>43497</c:v>
                </c:pt>
                <c:pt idx="146">
                  <c:v>43525</c:v>
                </c:pt>
                <c:pt idx="147">
                  <c:v>43556</c:v>
                </c:pt>
                <c:pt idx="148">
                  <c:v>43586</c:v>
                </c:pt>
                <c:pt idx="149">
                  <c:v>43617</c:v>
                </c:pt>
                <c:pt idx="150">
                  <c:v>43647</c:v>
                </c:pt>
                <c:pt idx="151">
                  <c:v>43678</c:v>
                </c:pt>
                <c:pt idx="152">
                  <c:v>43709</c:v>
                </c:pt>
                <c:pt idx="153">
                  <c:v>43739</c:v>
                </c:pt>
                <c:pt idx="154">
                  <c:v>43770</c:v>
                </c:pt>
                <c:pt idx="155">
                  <c:v>43800</c:v>
                </c:pt>
                <c:pt idx="156">
                  <c:v>43831</c:v>
                </c:pt>
                <c:pt idx="157">
                  <c:v>43862</c:v>
                </c:pt>
                <c:pt idx="158">
                  <c:v>43891</c:v>
                </c:pt>
                <c:pt idx="159">
                  <c:v>43922</c:v>
                </c:pt>
                <c:pt idx="160">
                  <c:v>43952</c:v>
                </c:pt>
                <c:pt idx="161">
                  <c:v>43983</c:v>
                </c:pt>
                <c:pt idx="162">
                  <c:v>44013</c:v>
                </c:pt>
                <c:pt idx="163">
                  <c:v>44044</c:v>
                </c:pt>
                <c:pt idx="164">
                  <c:v>44075</c:v>
                </c:pt>
                <c:pt idx="165">
                  <c:v>44105</c:v>
                </c:pt>
                <c:pt idx="166">
                  <c:v>44136</c:v>
                </c:pt>
                <c:pt idx="167">
                  <c:v>44166</c:v>
                </c:pt>
                <c:pt idx="168">
                  <c:v>44197</c:v>
                </c:pt>
                <c:pt idx="169">
                  <c:v>44228</c:v>
                </c:pt>
                <c:pt idx="170">
                  <c:v>44256</c:v>
                </c:pt>
                <c:pt idx="171">
                  <c:v>44287</c:v>
                </c:pt>
                <c:pt idx="172">
                  <c:v>44317</c:v>
                </c:pt>
                <c:pt idx="173">
                  <c:v>44348</c:v>
                </c:pt>
                <c:pt idx="174">
                  <c:v>44378</c:v>
                </c:pt>
                <c:pt idx="175">
                  <c:v>44409</c:v>
                </c:pt>
                <c:pt idx="176">
                  <c:v>44440</c:v>
                </c:pt>
                <c:pt idx="177">
                  <c:v>44470</c:v>
                </c:pt>
                <c:pt idx="178">
                  <c:v>44501</c:v>
                </c:pt>
                <c:pt idx="179">
                  <c:v>44531</c:v>
                </c:pt>
                <c:pt idx="180">
                  <c:v>44562</c:v>
                </c:pt>
                <c:pt idx="181">
                  <c:v>44593</c:v>
                </c:pt>
                <c:pt idx="182">
                  <c:v>44621</c:v>
                </c:pt>
                <c:pt idx="183">
                  <c:v>44652</c:v>
                </c:pt>
                <c:pt idx="184">
                  <c:v>44682</c:v>
                </c:pt>
                <c:pt idx="185">
                  <c:v>44713</c:v>
                </c:pt>
                <c:pt idx="186">
                  <c:v>44743</c:v>
                </c:pt>
                <c:pt idx="187">
                  <c:v>44774</c:v>
                </c:pt>
                <c:pt idx="188">
                  <c:v>44805</c:v>
                </c:pt>
                <c:pt idx="189">
                  <c:v>44835</c:v>
                </c:pt>
                <c:pt idx="190">
                  <c:v>44866</c:v>
                </c:pt>
                <c:pt idx="191">
                  <c:v>44896</c:v>
                </c:pt>
                <c:pt idx="192">
                  <c:v>44927</c:v>
                </c:pt>
                <c:pt idx="193">
                  <c:v>44958</c:v>
                </c:pt>
                <c:pt idx="194">
                  <c:v>44986</c:v>
                </c:pt>
                <c:pt idx="195">
                  <c:v>45017</c:v>
                </c:pt>
                <c:pt idx="196">
                  <c:v>45047</c:v>
                </c:pt>
                <c:pt idx="197">
                  <c:v>45078</c:v>
                </c:pt>
                <c:pt idx="198">
                  <c:v>45108</c:v>
                </c:pt>
                <c:pt idx="199">
                  <c:v>45139</c:v>
                </c:pt>
                <c:pt idx="200">
                  <c:v>45170</c:v>
                </c:pt>
                <c:pt idx="201">
                  <c:v>45200</c:v>
                </c:pt>
                <c:pt idx="202">
                  <c:v>45231</c:v>
                </c:pt>
                <c:pt idx="203">
                  <c:v>45261</c:v>
                </c:pt>
                <c:pt idx="204">
                  <c:v>45292</c:v>
                </c:pt>
              </c:numCache>
            </c:numRef>
          </c:cat>
          <c:val>
            <c:numRef>
              <c:f>'Gasoline Data'!$C$9:$IL$9</c:f>
              <c:numCache>
                <c:formatCode>0</c:formatCode>
                <c:ptCount val="244"/>
                <c:pt idx="0">
                  <c:v>1832.579</c:v>
                </c:pt>
                <c:pt idx="1">
                  <c:v>1940.961</c:v>
                </c:pt>
                <c:pt idx="2">
                  <c:v>3195.4029999999998</c:v>
                </c:pt>
                <c:pt idx="3">
                  <c:v>4563.3459999999995</c:v>
                </c:pt>
                <c:pt idx="4">
                  <c:v>3637.7510000000002</c:v>
                </c:pt>
                <c:pt idx="5">
                  <c:v>3832.8780000000002</c:v>
                </c:pt>
                <c:pt idx="6">
                  <c:v>2101.5659999999998</c:v>
                </c:pt>
                <c:pt idx="7">
                  <c:v>1385.0619999999999</c:v>
                </c:pt>
                <c:pt idx="8">
                  <c:v>1243.05</c:v>
                </c:pt>
                <c:pt idx="9">
                  <c:v>1018</c:v>
                </c:pt>
                <c:pt idx="10">
                  <c:v>2143.3209999999999</c:v>
                </c:pt>
                <c:pt idx="11">
                  <c:v>1296.758</c:v>
                </c:pt>
                <c:pt idx="12">
                  <c:v>1207.356</c:v>
                </c:pt>
                <c:pt idx="13">
                  <c:v>1044.808</c:v>
                </c:pt>
                <c:pt idx="14">
                  <c:v>605</c:v>
                </c:pt>
                <c:pt idx="15">
                  <c:v>1258.751</c:v>
                </c:pt>
                <c:pt idx="16">
                  <c:v>1559.1479999999999</c:v>
                </c:pt>
                <c:pt idx="17">
                  <c:v>805.40599999999995</c:v>
                </c:pt>
                <c:pt idx="18">
                  <c:v>1762.8810000000001</c:v>
                </c:pt>
                <c:pt idx="19">
                  <c:v>710.38300000000004</c:v>
                </c:pt>
                <c:pt idx="20">
                  <c:v>828.43499999999995</c:v>
                </c:pt>
                <c:pt idx="21">
                  <c:v>998.83100000000002</c:v>
                </c:pt>
                <c:pt idx="22">
                  <c:v>187.98599999999999</c:v>
                </c:pt>
                <c:pt idx="23">
                  <c:v>1106.2149999999999</c:v>
                </c:pt>
                <c:pt idx="24">
                  <c:v>2243.8449999999998</c:v>
                </c:pt>
                <c:pt idx="25">
                  <c:v>1195.5540000000001</c:v>
                </c:pt>
                <c:pt idx="26">
                  <c:v>1092.665</c:v>
                </c:pt>
                <c:pt idx="27">
                  <c:v>1160.047</c:v>
                </c:pt>
                <c:pt idx="28">
                  <c:v>704</c:v>
                </c:pt>
                <c:pt idx="29">
                  <c:v>1055.165</c:v>
                </c:pt>
                <c:pt idx="30">
                  <c:v>1046.316</c:v>
                </c:pt>
                <c:pt idx="31">
                  <c:v>238</c:v>
                </c:pt>
                <c:pt idx="32">
                  <c:v>816.76499999999999</c:v>
                </c:pt>
                <c:pt idx="33">
                  <c:v>690.54700000000003</c:v>
                </c:pt>
                <c:pt idx="34">
                  <c:v>1119</c:v>
                </c:pt>
                <c:pt idx="35">
                  <c:v>1375.3109999999999</c:v>
                </c:pt>
                <c:pt idx="36">
                  <c:v>1244.54</c:v>
                </c:pt>
                <c:pt idx="37">
                  <c:v>777.48900000000003</c:v>
                </c:pt>
                <c:pt idx="38">
                  <c:v>796.13400000000001</c:v>
                </c:pt>
                <c:pt idx="39">
                  <c:v>1454.7</c:v>
                </c:pt>
                <c:pt idx="40">
                  <c:v>325</c:v>
                </c:pt>
                <c:pt idx="41">
                  <c:v>323</c:v>
                </c:pt>
                <c:pt idx="42">
                  <c:v>275</c:v>
                </c:pt>
                <c:pt idx="43">
                  <c:v>1416.9870000000001</c:v>
                </c:pt>
                <c:pt idx="44">
                  <c:v>1089.4939999999999</c:v>
                </c:pt>
                <c:pt idx="45">
                  <c:v>137.15899999999999</c:v>
                </c:pt>
                <c:pt idx="46">
                  <c:v>1095.5029999999999</c:v>
                </c:pt>
                <c:pt idx="47">
                  <c:v>422</c:v>
                </c:pt>
                <c:pt idx="48">
                  <c:v>365</c:v>
                </c:pt>
                <c:pt idx="49">
                  <c:v>148.761</c:v>
                </c:pt>
                <c:pt idx="50">
                  <c:v>900.39499999999998</c:v>
                </c:pt>
                <c:pt idx="51">
                  <c:v>842.59900000000005</c:v>
                </c:pt>
                <c:pt idx="52">
                  <c:v>830</c:v>
                </c:pt>
                <c:pt idx="53">
                  <c:v>124</c:v>
                </c:pt>
                <c:pt idx="54">
                  <c:v>246</c:v>
                </c:pt>
                <c:pt idx="55">
                  <c:v>50</c:v>
                </c:pt>
                <c:pt idx="56">
                  <c:v>125</c:v>
                </c:pt>
                <c:pt idx="57">
                  <c:v>324.56799999999998</c:v>
                </c:pt>
                <c:pt idx="58">
                  <c:v>534.65300000000002</c:v>
                </c:pt>
                <c:pt idx="59">
                  <c:v>150</c:v>
                </c:pt>
                <c:pt idx="60">
                  <c:v>771.13199999999995</c:v>
                </c:pt>
                <c:pt idx="61">
                  <c:v>681</c:v>
                </c:pt>
                <c:pt idx="62">
                  <c:v>476</c:v>
                </c:pt>
                <c:pt idx="63">
                  <c:v>75</c:v>
                </c:pt>
                <c:pt idx="64">
                  <c:v>60</c:v>
                </c:pt>
                <c:pt idx="65">
                  <c:v>100</c:v>
                </c:pt>
                <c:pt idx="66">
                  <c:v>50</c:v>
                </c:pt>
                <c:pt idx="67">
                  <c:v>80</c:v>
                </c:pt>
                <c:pt idx="68">
                  <c:v>0</c:v>
                </c:pt>
                <c:pt idx="69">
                  <c:v>0</c:v>
                </c:pt>
                <c:pt idx="70">
                  <c:v>100</c:v>
                </c:pt>
                <c:pt idx="71">
                  <c:v>100</c:v>
                </c:pt>
                <c:pt idx="72">
                  <c:v>99.956999999999994</c:v>
                </c:pt>
                <c:pt idx="73">
                  <c:v>325</c:v>
                </c:pt>
                <c:pt idx="74">
                  <c:v>358.71</c:v>
                </c:pt>
                <c:pt idx="75">
                  <c:v>190.047</c:v>
                </c:pt>
                <c:pt idx="76">
                  <c:v>105</c:v>
                </c:pt>
                <c:pt idx="77">
                  <c:v>619</c:v>
                </c:pt>
                <c:pt idx="78">
                  <c:v>0</c:v>
                </c:pt>
                <c:pt idx="79">
                  <c:v>0</c:v>
                </c:pt>
                <c:pt idx="80">
                  <c:v>120.45</c:v>
                </c:pt>
                <c:pt idx="81">
                  <c:v>32</c:v>
                </c:pt>
                <c:pt idx="82">
                  <c:v>75</c:v>
                </c:pt>
                <c:pt idx="83">
                  <c:v>0</c:v>
                </c:pt>
                <c:pt idx="84">
                  <c:v>100</c:v>
                </c:pt>
                <c:pt idx="85">
                  <c:v>165</c:v>
                </c:pt>
                <c:pt idx="86">
                  <c:v>145</c:v>
                </c:pt>
                <c:pt idx="87">
                  <c:v>43</c:v>
                </c:pt>
                <c:pt idx="88">
                  <c:v>149.16399999999999</c:v>
                </c:pt>
                <c:pt idx="89">
                  <c:v>175</c:v>
                </c:pt>
                <c:pt idx="90">
                  <c:v>125</c:v>
                </c:pt>
                <c:pt idx="91">
                  <c:v>75</c:v>
                </c:pt>
                <c:pt idx="92">
                  <c:v>425.71199999999999</c:v>
                </c:pt>
                <c:pt idx="93">
                  <c:v>30</c:v>
                </c:pt>
                <c:pt idx="94">
                  <c:v>160</c:v>
                </c:pt>
                <c:pt idx="95">
                  <c:v>80</c:v>
                </c:pt>
                <c:pt idx="96">
                  <c:v>200</c:v>
                </c:pt>
                <c:pt idx="97">
                  <c:v>0</c:v>
                </c:pt>
                <c:pt idx="98">
                  <c:v>971.51300000000003</c:v>
                </c:pt>
                <c:pt idx="99">
                  <c:v>1353.4749999999999</c:v>
                </c:pt>
                <c:pt idx="100">
                  <c:v>2367.4659999999999</c:v>
                </c:pt>
                <c:pt idx="101">
                  <c:v>2109.5050000000001</c:v>
                </c:pt>
                <c:pt idx="102">
                  <c:v>765.14</c:v>
                </c:pt>
                <c:pt idx="103">
                  <c:v>2171.636</c:v>
                </c:pt>
                <c:pt idx="104">
                  <c:v>1979.2049999999999</c:v>
                </c:pt>
                <c:pt idx="105">
                  <c:v>1234.5129999999999</c:v>
                </c:pt>
                <c:pt idx="106">
                  <c:v>1698.86</c:v>
                </c:pt>
                <c:pt idx="107">
                  <c:v>1217.663</c:v>
                </c:pt>
                <c:pt idx="108">
                  <c:v>875.74400000000003</c:v>
                </c:pt>
                <c:pt idx="109">
                  <c:v>764</c:v>
                </c:pt>
                <c:pt idx="110">
                  <c:v>269.38099999999997</c:v>
                </c:pt>
                <c:pt idx="111">
                  <c:v>531</c:v>
                </c:pt>
                <c:pt idx="112">
                  <c:v>580.98299999999995</c:v>
                </c:pt>
                <c:pt idx="113">
                  <c:v>0</c:v>
                </c:pt>
                <c:pt idx="114">
                  <c:v>750</c:v>
                </c:pt>
                <c:pt idx="115">
                  <c:v>229</c:v>
                </c:pt>
                <c:pt idx="116">
                  <c:v>0</c:v>
                </c:pt>
                <c:pt idx="117">
                  <c:v>194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241</c:v>
                </c:pt>
                <c:pt idx="122">
                  <c:v>429.55799999999999</c:v>
                </c:pt>
                <c:pt idx="123">
                  <c:v>485</c:v>
                </c:pt>
                <c:pt idx="124">
                  <c:v>218</c:v>
                </c:pt>
                <c:pt idx="125">
                  <c:v>311</c:v>
                </c:pt>
                <c:pt idx="126">
                  <c:v>763</c:v>
                </c:pt>
                <c:pt idx="127">
                  <c:v>210</c:v>
                </c:pt>
                <c:pt idx="128">
                  <c:v>0</c:v>
                </c:pt>
                <c:pt idx="129">
                  <c:v>178</c:v>
                </c:pt>
                <c:pt idx="130">
                  <c:v>55</c:v>
                </c:pt>
                <c:pt idx="131">
                  <c:v>0</c:v>
                </c:pt>
                <c:pt idx="132">
                  <c:v>0</c:v>
                </c:pt>
                <c:pt idx="133">
                  <c:v>314</c:v>
                </c:pt>
                <c:pt idx="134">
                  <c:v>0</c:v>
                </c:pt>
                <c:pt idx="135">
                  <c:v>512</c:v>
                </c:pt>
                <c:pt idx="136">
                  <c:v>334</c:v>
                </c:pt>
                <c:pt idx="137">
                  <c:v>236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453</c:v>
                </c:pt>
                <c:pt idx="145">
                  <c:v>325</c:v>
                </c:pt>
                <c:pt idx="146">
                  <c:v>1254</c:v>
                </c:pt>
                <c:pt idx="147">
                  <c:v>1844</c:v>
                </c:pt>
                <c:pt idx="148">
                  <c:v>3012.8989999999999</c:v>
                </c:pt>
                <c:pt idx="149">
                  <c:v>468</c:v>
                </c:pt>
                <c:pt idx="150">
                  <c:v>416.60199999999998</c:v>
                </c:pt>
                <c:pt idx="151">
                  <c:v>170</c:v>
                </c:pt>
                <c:pt idx="152">
                  <c:v>163</c:v>
                </c:pt>
                <c:pt idx="153">
                  <c:v>281</c:v>
                </c:pt>
                <c:pt idx="154">
                  <c:v>1928.2670000000001</c:v>
                </c:pt>
                <c:pt idx="155">
                  <c:v>584</c:v>
                </c:pt>
                <c:pt idx="156">
                  <c:v>0</c:v>
                </c:pt>
                <c:pt idx="157">
                  <c:v>151</c:v>
                </c:pt>
                <c:pt idx="158">
                  <c:v>1314</c:v>
                </c:pt>
                <c:pt idx="159">
                  <c:v>0</c:v>
                </c:pt>
                <c:pt idx="160">
                  <c:v>222</c:v>
                </c:pt>
                <c:pt idx="161">
                  <c:v>560</c:v>
                </c:pt>
                <c:pt idx="162">
                  <c:v>654.73699999999997</c:v>
                </c:pt>
                <c:pt idx="163">
                  <c:v>253</c:v>
                </c:pt>
                <c:pt idx="164">
                  <c:v>922</c:v>
                </c:pt>
                <c:pt idx="165">
                  <c:v>0</c:v>
                </c:pt>
                <c:pt idx="166">
                  <c:v>0</c:v>
                </c:pt>
                <c:pt idx="167">
                  <c:v>1024</c:v>
                </c:pt>
                <c:pt idx="168">
                  <c:v>0</c:v>
                </c:pt>
                <c:pt idx="169">
                  <c:v>319</c:v>
                </c:pt>
                <c:pt idx="170">
                  <c:v>1134</c:v>
                </c:pt>
                <c:pt idx="171">
                  <c:v>521</c:v>
                </c:pt>
                <c:pt idx="172">
                  <c:v>434</c:v>
                </c:pt>
                <c:pt idx="173">
                  <c:v>1528</c:v>
                </c:pt>
                <c:pt idx="174">
                  <c:v>1477</c:v>
                </c:pt>
                <c:pt idx="175">
                  <c:v>2020</c:v>
                </c:pt>
                <c:pt idx="176">
                  <c:v>481</c:v>
                </c:pt>
                <c:pt idx="177">
                  <c:v>358</c:v>
                </c:pt>
                <c:pt idx="178">
                  <c:v>120</c:v>
                </c:pt>
                <c:pt idx="179">
                  <c:v>150</c:v>
                </c:pt>
                <c:pt idx="180">
                  <c:v>196</c:v>
                </c:pt>
                <c:pt idx="181">
                  <c:v>540</c:v>
                </c:pt>
                <c:pt idx="182">
                  <c:v>1193</c:v>
                </c:pt>
                <c:pt idx="183">
                  <c:v>1987</c:v>
                </c:pt>
                <c:pt idx="184">
                  <c:v>2134</c:v>
                </c:pt>
                <c:pt idx="185">
                  <c:v>833</c:v>
                </c:pt>
                <c:pt idx="186">
                  <c:v>460</c:v>
                </c:pt>
                <c:pt idx="187">
                  <c:v>0</c:v>
                </c:pt>
                <c:pt idx="188">
                  <c:v>0</c:v>
                </c:pt>
                <c:pt idx="189">
                  <c:v>622</c:v>
                </c:pt>
                <c:pt idx="190">
                  <c:v>290</c:v>
                </c:pt>
                <c:pt idx="191">
                  <c:v>300</c:v>
                </c:pt>
                <c:pt idx="192">
                  <c:v>0</c:v>
                </c:pt>
                <c:pt idx="193">
                  <c:v>466</c:v>
                </c:pt>
                <c:pt idx="194">
                  <c:v>1679</c:v>
                </c:pt>
                <c:pt idx="195">
                  <c:v>866</c:v>
                </c:pt>
                <c:pt idx="196">
                  <c:v>1552</c:v>
                </c:pt>
                <c:pt idx="197">
                  <c:v>378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C2-4D6E-AFD4-91E2159526A0}"/>
            </c:ext>
          </c:extLst>
        </c:ser>
        <c:ser>
          <c:idx val="1"/>
          <c:order val="1"/>
          <c:tx>
            <c:strRef>
              <c:f>'Gasoline Data'!$A$11</c:f>
              <c:strCache>
                <c:ptCount val="1"/>
                <c:pt idx="0">
                  <c:v>SC Interstate Import</c:v>
                </c:pt>
              </c:strCache>
            </c:strRef>
          </c:tx>
          <c:spPr>
            <a:solidFill>
              <a:schemeClr val="accent2"/>
            </a:solidFill>
            <a:ln w="25400">
              <a:noFill/>
            </a:ln>
            <a:effectLst/>
          </c:spPr>
          <c:cat>
            <c:numRef>
              <c:f>'Gasoline Data'!$C$4:$IL$4</c:f>
              <c:numCache>
                <c:formatCode>mmm\-yy</c:formatCode>
                <c:ptCount val="244"/>
                <c:pt idx="0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  <c:pt idx="120">
                  <c:v>42736</c:v>
                </c:pt>
                <c:pt idx="121">
                  <c:v>42767</c:v>
                </c:pt>
                <c:pt idx="122">
                  <c:v>42795</c:v>
                </c:pt>
                <c:pt idx="123">
                  <c:v>42826</c:v>
                </c:pt>
                <c:pt idx="124">
                  <c:v>42856</c:v>
                </c:pt>
                <c:pt idx="125">
                  <c:v>42887</c:v>
                </c:pt>
                <c:pt idx="126">
                  <c:v>42917</c:v>
                </c:pt>
                <c:pt idx="127">
                  <c:v>42948</c:v>
                </c:pt>
                <c:pt idx="128">
                  <c:v>42979</c:v>
                </c:pt>
                <c:pt idx="129">
                  <c:v>43009</c:v>
                </c:pt>
                <c:pt idx="130">
                  <c:v>43040</c:v>
                </c:pt>
                <c:pt idx="131">
                  <c:v>43070</c:v>
                </c:pt>
                <c:pt idx="132">
                  <c:v>43101</c:v>
                </c:pt>
                <c:pt idx="133">
                  <c:v>43132</c:v>
                </c:pt>
                <c:pt idx="134">
                  <c:v>43160</c:v>
                </c:pt>
                <c:pt idx="135">
                  <c:v>43191</c:v>
                </c:pt>
                <c:pt idx="136">
                  <c:v>43221</c:v>
                </c:pt>
                <c:pt idx="137">
                  <c:v>43252</c:v>
                </c:pt>
                <c:pt idx="138">
                  <c:v>43282</c:v>
                </c:pt>
                <c:pt idx="139">
                  <c:v>43313</c:v>
                </c:pt>
                <c:pt idx="140">
                  <c:v>43344</c:v>
                </c:pt>
                <c:pt idx="141">
                  <c:v>43374</c:v>
                </c:pt>
                <c:pt idx="142">
                  <c:v>43405</c:v>
                </c:pt>
                <c:pt idx="143">
                  <c:v>43435</c:v>
                </c:pt>
                <c:pt idx="144">
                  <c:v>43466</c:v>
                </c:pt>
                <c:pt idx="145">
                  <c:v>43497</c:v>
                </c:pt>
                <c:pt idx="146">
                  <c:v>43525</c:v>
                </c:pt>
                <c:pt idx="147">
                  <c:v>43556</c:v>
                </c:pt>
                <c:pt idx="148">
                  <c:v>43586</c:v>
                </c:pt>
                <c:pt idx="149">
                  <c:v>43617</c:v>
                </c:pt>
                <c:pt idx="150">
                  <c:v>43647</c:v>
                </c:pt>
                <c:pt idx="151">
                  <c:v>43678</c:v>
                </c:pt>
                <c:pt idx="152">
                  <c:v>43709</c:v>
                </c:pt>
                <c:pt idx="153">
                  <c:v>43739</c:v>
                </c:pt>
                <c:pt idx="154">
                  <c:v>43770</c:v>
                </c:pt>
                <c:pt idx="155">
                  <c:v>43800</c:v>
                </c:pt>
                <c:pt idx="156">
                  <c:v>43831</c:v>
                </c:pt>
                <c:pt idx="157">
                  <c:v>43862</c:v>
                </c:pt>
                <c:pt idx="158">
                  <c:v>43891</c:v>
                </c:pt>
                <c:pt idx="159">
                  <c:v>43922</c:v>
                </c:pt>
                <c:pt idx="160">
                  <c:v>43952</c:v>
                </c:pt>
                <c:pt idx="161">
                  <c:v>43983</c:v>
                </c:pt>
                <c:pt idx="162">
                  <c:v>44013</c:v>
                </c:pt>
                <c:pt idx="163">
                  <c:v>44044</c:v>
                </c:pt>
                <c:pt idx="164">
                  <c:v>44075</c:v>
                </c:pt>
                <c:pt idx="165">
                  <c:v>44105</c:v>
                </c:pt>
                <c:pt idx="166">
                  <c:v>44136</c:v>
                </c:pt>
                <c:pt idx="167">
                  <c:v>44166</c:v>
                </c:pt>
                <c:pt idx="168">
                  <c:v>44197</c:v>
                </c:pt>
                <c:pt idx="169">
                  <c:v>44228</c:v>
                </c:pt>
                <c:pt idx="170">
                  <c:v>44256</c:v>
                </c:pt>
                <c:pt idx="171">
                  <c:v>44287</c:v>
                </c:pt>
                <c:pt idx="172">
                  <c:v>44317</c:v>
                </c:pt>
                <c:pt idx="173">
                  <c:v>44348</c:v>
                </c:pt>
                <c:pt idx="174">
                  <c:v>44378</c:v>
                </c:pt>
                <c:pt idx="175">
                  <c:v>44409</c:v>
                </c:pt>
                <c:pt idx="176">
                  <c:v>44440</c:v>
                </c:pt>
                <c:pt idx="177">
                  <c:v>44470</c:v>
                </c:pt>
                <c:pt idx="178">
                  <c:v>44501</c:v>
                </c:pt>
                <c:pt idx="179">
                  <c:v>44531</c:v>
                </c:pt>
                <c:pt idx="180">
                  <c:v>44562</c:v>
                </c:pt>
                <c:pt idx="181">
                  <c:v>44593</c:v>
                </c:pt>
                <c:pt idx="182">
                  <c:v>44621</c:v>
                </c:pt>
                <c:pt idx="183">
                  <c:v>44652</c:v>
                </c:pt>
                <c:pt idx="184">
                  <c:v>44682</c:v>
                </c:pt>
                <c:pt idx="185">
                  <c:v>44713</c:v>
                </c:pt>
                <c:pt idx="186">
                  <c:v>44743</c:v>
                </c:pt>
                <c:pt idx="187">
                  <c:v>44774</c:v>
                </c:pt>
                <c:pt idx="188">
                  <c:v>44805</c:v>
                </c:pt>
                <c:pt idx="189">
                  <c:v>44835</c:v>
                </c:pt>
                <c:pt idx="190">
                  <c:v>44866</c:v>
                </c:pt>
                <c:pt idx="191">
                  <c:v>44896</c:v>
                </c:pt>
                <c:pt idx="192">
                  <c:v>44927</c:v>
                </c:pt>
                <c:pt idx="193">
                  <c:v>44958</c:v>
                </c:pt>
                <c:pt idx="194">
                  <c:v>44986</c:v>
                </c:pt>
                <c:pt idx="195">
                  <c:v>45017</c:v>
                </c:pt>
                <c:pt idx="196">
                  <c:v>45047</c:v>
                </c:pt>
                <c:pt idx="197">
                  <c:v>45078</c:v>
                </c:pt>
                <c:pt idx="198">
                  <c:v>45108</c:v>
                </c:pt>
                <c:pt idx="199">
                  <c:v>45139</c:v>
                </c:pt>
                <c:pt idx="200">
                  <c:v>45170</c:v>
                </c:pt>
                <c:pt idx="201">
                  <c:v>45200</c:v>
                </c:pt>
                <c:pt idx="202">
                  <c:v>45231</c:v>
                </c:pt>
                <c:pt idx="203">
                  <c:v>45261</c:v>
                </c:pt>
                <c:pt idx="204">
                  <c:v>45292</c:v>
                </c:pt>
              </c:numCache>
            </c:numRef>
          </c:cat>
          <c:val>
            <c:numRef>
              <c:f>'Gasoline Data'!$C$11:$IL$11</c:f>
              <c:numCache>
                <c:formatCode>0</c:formatCode>
                <c:ptCount val="244"/>
                <c:pt idx="0">
                  <c:v>375</c:v>
                </c:pt>
                <c:pt idx="1">
                  <c:v>626</c:v>
                </c:pt>
                <c:pt idx="2">
                  <c:v>614</c:v>
                </c:pt>
                <c:pt idx="3">
                  <c:v>1879.3</c:v>
                </c:pt>
                <c:pt idx="4">
                  <c:v>1294.5</c:v>
                </c:pt>
                <c:pt idx="5">
                  <c:v>654</c:v>
                </c:pt>
                <c:pt idx="6">
                  <c:v>679</c:v>
                </c:pt>
                <c:pt idx="7">
                  <c:v>835</c:v>
                </c:pt>
                <c:pt idx="8">
                  <c:v>255</c:v>
                </c:pt>
                <c:pt idx="9">
                  <c:v>856</c:v>
                </c:pt>
                <c:pt idx="10">
                  <c:v>1823</c:v>
                </c:pt>
                <c:pt idx="11">
                  <c:v>615</c:v>
                </c:pt>
                <c:pt idx="12">
                  <c:v>1633.6</c:v>
                </c:pt>
                <c:pt idx="13">
                  <c:v>839</c:v>
                </c:pt>
                <c:pt idx="14">
                  <c:v>1059.8</c:v>
                </c:pt>
                <c:pt idx="15">
                  <c:v>1377.1</c:v>
                </c:pt>
                <c:pt idx="16">
                  <c:v>644</c:v>
                </c:pt>
                <c:pt idx="17">
                  <c:v>606.6</c:v>
                </c:pt>
                <c:pt idx="18">
                  <c:v>804</c:v>
                </c:pt>
                <c:pt idx="19">
                  <c:v>100</c:v>
                </c:pt>
                <c:pt idx="20">
                  <c:v>620</c:v>
                </c:pt>
                <c:pt idx="21">
                  <c:v>400</c:v>
                </c:pt>
                <c:pt idx="22">
                  <c:v>762</c:v>
                </c:pt>
                <c:pt idx="23">
                  <c:v>941.7</c:v>
                </c:pt>
                <c:pt idx="24">
                  <c:v>1883.7</c:v>
                </c:pt>
                <c:pt idx="25">
                  <c:v>1518.2</c:v>
                </c:pt>
                <c:pt idx="26">
                  <c:v>2009.2850000000001</c:v>
                </c:pt>
                <c:pt idx="27">
                  <c:v>1030.6410000000001</c:v>
                </c:pt>
                <c:pt idx="28">
                  <c:v>1030</c:v>
                </c:pt>
                <c:pt idx="29">
                  <c:v>739.6</c:v>
                </c:pt>
                <c:pt idx="30">
                  <c:v>977.45899999999995</c:v>
                </c:pt>
                <c:pt idx="31">
                  <c:v>1348</c:v>
                </c:pt>
                <c:pt idx="32">
                  <c:v>871.8</c:v>
                </c:pt>
                <c:pt idx="33">
                  <c:v>1505.248</c:v>
                </c:pt>
                <c:pt idx="34">
                  <c:v>1275.278</c:v>
                </c:pt>
                <c:pt idx="35">
                  <c:v>1177.8</c:v>
                </c:pt>
                <c:pt idx="36">
                  <c:v>933.26700000000005</c:v>
                </c:pt>
                <c:pt idx="37">
                  <c:v>810.3</c:v>
                </c:pt>
                <c:pt idx="38">
                  <c:v>663</c:v>
                </c:pt>
                <c:pt idx="39">
                  <c:v>165</c:v>
                </c:pt>
                <c:pt idx="40">
                  <c:v>297</c:v>
                </c:pt>
                <c:pt idx="41">
                  <c:v>60</c:v>
                </c:pt>
                <c:pt idx="42">
                  <c:v>645</c:v>
                </c:pt>
                <c:pt idx="43">
                  <c:v>460</c:v>
                </c:pt>
                <c:pt idx="44">
                  <c:v>719</c:v>
                </c:pt>
                <c:pt idx="45">
                  <c:v>365</c:v>
                </c:pt>
                <c:pt idx="46">
                  <c:v>437</c:v>
                </c:pt>
                <c:pt idx="47">
                  <c:v>470.08300000000003</c:v>
                </c:pt>
                <c:pt idx="48">
                  <c:v>609.221</c:v>
                </c:pt>
                <c:pt idx="49">
                  <c:v>191</c:v>
                </c:pt>
                <c:pt idx="50">
                  <c:v>526</c:v>
                </c:pt>
                <c:pt idx="51">
                  <c:v>822</c:v>
                </c:pt>
                <c:pt idx="52">
                  <c:v>397</c:v>
                </c:pt>
                <c:pt idx="53">
                  <c:v>499.447</c:v>
                </c:pt>
                <c:pt idx="54">
                  <c:v>278.2</c:v>
                </c:pt>
                <c:pt idx="55">
                  <c:v>353</c:v>
                </c:pt>
                <c:pt idx="56">
                  <c:v>55</c:v>
                </c:pt>
                <c:pt idx="57">
                  <c:v>382</c:v>
                </c:pt>
                <c:pt idx="58">
                  <c:v>862</c:v>
                </c:pt>
                <c:pt idx="59">
                  <c:v>807</c:v>
                </c:pt>
                <c:pt idx="60">
                  <c:v>1134.5</c:v>
                </c:pt>
                <c:pt idx="61">
                  <c:v>854</c:v>
                </c:pt>
                <c:pt idx="62">
                  <c:v>501.2</c:v>
                </c:pt>
                <c:pt idx="63">
                  <c:v>63.347999999999999</c:v>
                </c:pt>
                <c:pt idx="64">
                  <c:v>0</c:v>
                </c:pt>
                <c:pt idx="65">
                  <c:v>175</c:v>
                </c:pt>
                <c:pt idx="66">
                  <c:v>600</c:v>
                </c:pt>
                <c:pt idx="67">
                  <c:v>134</c:v>
                </c:pt>
                <c:pt idx="68">
                  <c:v>303</c:v>
                </c:pt>
                <c:pt idx="69">
                  <c:v>110.58199999999999</c:v>
                </c:pt>
                <c:pt idx="70">
                  <c:v>168.048</c:v>
                </c:pt>
                <c:pt idx="71">
                  <c:v>465.089</c:v>
                </c:pt>
                <c:pt idx="72">
                  <c:v>221</c:v>
                </c:pt>
                <c:pt idx="73">
                  <c:v>502</c:v>
                </c:pt>
                <c:pt idx="74">
                  <c:v>308.423</c:v>
                </c:pt>
                <c:pt idx="75">
                  <c:v>83</c:v>
                </c:pt>
                <c:pt idx="76">
                  <c:v>181</c:v>
                </c:pt>
                <c:pt idx="77">
                  <c:v>79</c:v>
                </c:pt>
                <c:pt idx="78">
                  <c:v>54</c:v>
                </c:pt>
                <c:pt idx="79">
                  <c:v>120</c:v>
                </c:pt>
                <c:pt idx="80">
                  <c:v>200</c:v>
                </c:pt>
                <c:pt idx="81">
                  <c:v>265</c:v>
                </c:pt>
                <c:pt idx="82">
                  <c:v>71.272000000000006</c:v>
                </c:pt>
                <c:pt idx="83">
                  <c:v>0</c:v>
                </c:pt>
                <c:pt idx="84">
                  <c:v>250</c:v>
                </c:pt>
                <c:pt idx="85">
                  <c:v>198</c:v>
                </c:pt>
                <c:pt idx="86">
                  <c:v>203</c:v>
                </c:pt>
                <c:pt idx="87">
                  <c:v>185</c:v>
                </c:pt>
                <c:pt idx="88">
                  <c:v>352.904</c:v>
                </c:pt>
                <c:pt idx="89">
                  <c:v>40.106000000000002</c:v>
                </c:pt>
                <c:pt idx="90">
                  <c:v>274.06099999999998</c:v>
                </c:pt>
                <c:pt idx="91">
                  <c:v>197.7</c:v>
                </c:pt>
                <c:pt idx="92">
                  <c:v>35</c:v>
                </c:pt>
                <c:pt idx="93">
                  <c:v>0</c:v>
                </c:pt>
                <c:pt idx="94">
                  <c:v>50</c:v>
                </c:pt>
                <c:pt idx="95">
                  <c:v>0</c:v>
                </c:pt>
                <c:pt idx="96">
                  <c:v>50</c:v>
                </c:pt>
                <c:pt idx="97">
                  <c:v>40</c:v>
                </c:pt>
                <c:pt idx="98">
                  <c:v>449.75400000000002</c:v>
                </c:pt>
                <c:pt idx="99">
                  <c:v>256.13</c:v>
                </c:pt>
                <c:pt idx="100">
                  <c:v>230.26499999999999</c:v>
                </c:pt>
                <c:pt idx="101">
                  <c:v>152.733</c:v>
                </c:pt>
                <c:pt idx="102">
                  <c:v>317.274</c:v>
                </c:pt>
                <c:pt idx="103">
                  <c:v>213</c:v>
                </c:pt>
                <c:pt idx="104">
                  <c:v>249</c:v>
                </c:pt>
                <c:pt idx="105">
                  <c:v>212</c:v>
                </c:pt>
                <c:pt idx="106">
                  <c:v>401</c:v>
                </c:pt>
                <c:pt idx="107">
                  <c:v>231.90899999999999</c:v>
                </c:pt>
                <c:pt idx="108">
                  <c:v>874.95299999999997</c:v>
                </c:pt>
                <c:pt idx="109">
                  <c:v>775.26199999999994</c:v>
                </c:pt>
                <c:pt idx="110">
                  <c:v>113</c:v>
                </c:pt>
                <c:pt idx="111">
                  <c:v>557</c:v>
                </c:pt>
                <c:pt idx="112">
                  <c:v>100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316</c:v>
                </c:pt>
                <c:pt idx="118">
                  <c:v>644.96500000000003</c:v>
                </c:pt>
                <c:pt idx="119">
                  <c:v>150</c:v>
                </c:pt>
                <c:pt idx="120">
                  <c:v>134</c:v>
                </c:pt>
                <c:pt idx="121">
                  <c:v>224</c:v>
                </c:pt>
                <c:pt idx="122">
                  <c:v>264</c:v>
                </c:pt>
                <c:pt idx="123">
                  <c:v>0</c:v>
                </c:pt>
                <c:pt idx="124">
                  <c:v>315</c:v>
                </c:pt>
                <c:pt idx="125">
                  <c:v>50</c:v>
                </c:pt>
                <c:pt idx="126">
                  <c:v>0</c:v>
                </c:pt>
                <c:pt idx="127">
                  <c:v>138</c:v>
                </c:pt>
                <c:pt idx="128">
                  <c:v>164</c:v>
                </c:pt>
                <c:pt idx="129">
                  <c:v>141</c:v>
                </c:pt>
                <c:pt idx="130">
                  <c:v>276</c:v>
                </c:pt>
                <c:pt idx="131">
                  <c:v>216</c:v>
                </c:pt>
                <c:pt idx="132">
                  <c:v>529</c:v>
                </c:pt>
                <c:pt idx="133">
                  <c:v>475</c:v>
                </c:pt>
                <c:pt idx="134">
                  <c:v>372</c:v>
                </c:pt>
                <c:pt idx="135">
                  <c:v>546</c:v>
                </c:pt>
                <c:pt idx="136">
                  <c:v>129</c:v>
                </c:pt>
                <c:pt idx="137">
                  <c:v>273</c:v>
                </c:pt>
                <c:pt idx="138">
                  <c:v>0</c:v>
                </c:pt>
                <c:pt idx="139">
                  <c:v>0</c:v>
                </c:pt>
                <c:pt idx="140">
                  <c:v>124</c:v>
                </c:pt>
                <c:pt idx="141">
                  <c:v>293</c:v>
                </c:pt>
                <c:pt idx="142">
                  <c:v>390</c:v>
                </c:pt>
                <c:pt idx="143">
                  <c:v>166</c:v>
                </c:pt>
                <c:pt idx="144">
                  <c:v>713</c:v>
                </c:pt>
                <c:pt idx="145">
                  <c:v>255</c:v>
                </c:pt>
                <c:pt idx="146">
                  <c:v>769</c:v>
                </c:pt>
                <c:pt idx="147">
                  <c:v>235</c:v>
                </c:pt>
                <c:pt idx="148">
                  <c:v>222</c:v>
                </c:pt>
                <c:pt idx="149">
                  <c:v>243</c:v>
                </c:pt>
                <c:pt idx="150">
                  <c:v>242</c:v>
                </c:pt>
                <c:pt idx="151">
                  <c:v>377</c:v>
                </c:pt>
                <c:pt idx="152">
                  <c:v>445</c:v>
                </c:pt>
                <c:pt idx="153">
                  <c:v>287</c:v>
                </c:pt>
                <c:pt idx="154">
                  <c:v>844</c:v>
                </c:pt>
                <c:pt idx="155">
                  <c:v>399</c:v>
                </c:pt>
                <c:pt idx="156">
                  <c:v>286</c:v>
                </c:pt>
                <c:pt idx="157">
                  <c:v>241</c:v>
                </c:pt>
                <c:pt idx="158">
                  <c:v>338</c:v>
                </c:pt>
                <c:pt idx="159">
                  <c:v>0</c:v>
                </c:pt>
                <c:pt idx="160">
                  <c:v>400</c:v>
                </c:pt>
                <c:pt idx="161">
                  <c:v>120</c:v>
                </c:pt>
                <c:pt idx="162">
                  <c:v>288</c:v>
                </c:pt>
                <c:pt idx="163">
                  <c:v>148</c:v>
                </c:pt>
                <c:pt idx="164">
                  <c:v>168</c:v>
                </c:pt>
                <c:pt idx="165">
                  <c:v>0</c:v>
                </c:pt>
                <c:pt idx="166">
                  <c:v>111</c:v>
                </c:pt>
                <c:pt idx="167">
                  <c:v>100</c:v>
                </c:pt>
                <c:pt idx="168">
                  <c:v>150</c:v>
                </c:pt>
                <c:pt idx="169">
                  <c:v>279</c:v>
                </c:pt>
                <c:pt idx="170">
                  <c:v>90</c:v>
                </c:pt>
                <c:pt idx="171">
                  <c:v>141</c:v>
                </c:pt>
                <c:pt idx="172">
                  <c:v>376</c:v>
                </c:pt>
                <c:pt idx="173">
                  <c:v>70</c:v>
                </c:pt>
                <c:pt idx="174">
                  <c:v>156</c:v>
                </c:pt>
                <c:pt idx="175">
                  <c:v>101</c:v>
                </c:pt>
                <c:pt idx="176">
                  <c:v>184</c:v>
                </c:pt>
                <c:pt idx="177">
                  <c:v>177</c:v>
                </c:pt>
                <c:pt idx="178">
                  <c:v>110</c:v>
                </c:pt>
                <c:pt idx="179">
                  <c:v>111</c:v>
                </c:pt>
                <c:pt idx="180">
                  <c:v>111</c:v>
                </c:pt>
                <c:pt idx="181">
                  <c:v>278</c:v>
                </c:pt>
                <c:pt idx="182">
                  <c:v>135</c:v>
                </c:pt>
                <c:pt idx="183">
                  <c:v>30</c:v>
                </c:pt>
                <c:pt idx="184">
                  <c:v>411</c:v>
                </c:pt>
                <c:pt idx="185">
                  <c:v>98</c:v>
                </c:pt>
                <c:pt idx="186">
                  <c:v>323</c:v>
                </c:pt>
                <c:pt idx="187">
                  <c:v>186</c:v>
                </c:pt>
                <c:pt idx="188">
                  <c:v>276</c:v>
                </c:pt>
                <c:pt idx="189">
                  <c:v>110</c:v>
                </c:pt>
                <c:pt idx="190">
                  <c:v>163</c:v>
                </c:pt>
                <c:pt idx="191">
                  <c:v>240</c:v>
                </c:pt>
                <c:pt idx="192">
                  <c:v>693</c:v>
                </c:pt>
                <c:pt idx="193">
                  <c:v>240</c:v>
                </c:pt>
                <c:pt idx="194">
                  <c:v>55</c:v>
                </c:pt>
                <c:pt idx="195">
                  <c:v>155</c:v>
                </c:pt>
                <c:pt idx="196">
                  <c:v>0</c:v>
                </c:pt>
                <c:pt idx="197">
                  <c:v>149.1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AC2-4D6E-AFD4-91E2159526A0}"/>
            </c:ext>
          </c:extLst>
        </c:ser>
        <c:ser>
          <c:idx val="2"/>
          <c:order val="2"/>
          <c:tx>
            <c:strRef>
              <c:f>'Gasoline Data'!$A$13</c:f>
              <c:strCache>
                <c:ptCount val="1"/>
                <c:pt idx="0">
                  <c:v>North to South </c:v>
                </c:pt>
              </c:strCache>
            </c:strRef>
          </c:tx>
          <c:spPr>
            <a:solidFill>
              <a:schemeClr val="accent3"/>
            </a:solidFill>
            <a:ln w="25400">
              <a:noFill/>
            </a:ln>
            <a:effectLst/>
          </c:spPr>
          <c:cat>
            <c:numRef>
              <c:f>'Gasoline Data'!$C$4:$IL$4</c:f>
              <c:numCache>
                <c:formatCode>mmm\-yy</c:formatCode>
                <c:ptCount val="244"/>
                <c:pt idx="0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  <c:pt idx="120">
                  <c:v>42736</c:v>
                </c:pt>
                <c:pt idx="121">
                  <c:v>42767</c:v>
                </c:pt>
                <c:pt idx="122">
                  <c:v>42795</c:v>
                </c:pt>
                <c:pt idx="123">
                  <c:v>42826</c:v>
                </c:pt>
                <c:pt idx="124">
                  <c:v>42856</c:v>
                </c:pt>
                <c:pt idx="125">
                  <c:v>42887</c:v>
                </c:pt>
                <c:pt idx="126">
                  <c:v>42917</c:v>
                </c:pt>
                <c:pt idx="127">
                  <c:v>42948</c:v>
                </c:pt>
                <c:pt idx="128">
                  <c:v>42979</c:v>
                </c:pt>
                <c:pt idx="129">
                  <c:v>43009</c:v>
                </c:pt>
                <c:pt idx="130">
                  <c:v>43040</c:v>
                </c:pt>
                <c:pt idx="131">
                  <c:v>43070</c:v>
                </c:pt>
                <c:pt idx="132">
                  <c:v>43101</c:v>
                </c:pt>
                <c:pt idx="133">
                  <c:v>43132</c:v>
                </c:pt>
                <c:pt idx="134">
                  <c:v>43160</c:v>
                </c:pt>
                <c:pt idx="135">
                  <c:v>43191</c:v>
                </c:pt>
                <c:pt idx="136">
                  <c:v>43221</c:v>
                </c:pt>
                <c:pt idx="137">
                  <c:v>43252</c:v>
                </c:pt>
                <c:pt idx="138">
                  <c:v>43282</c:v>
                </c:pt>
                <c:pt idx="139">
                  <c:v>43313</c:v>
                </c:pt>
                <c:pt idx="140">
                  <c:v>43344</c:v>
                </c:pt>
                <c:pt idx="141">
                  <c:v>43374</c:v>
                </c:pt>
                <c:pt idx="142">
                  <c:v>43405</c:v>
                </c:pt>
                <c:pt idx="143">
                  <c:v>43435</c:v>
                </c:pt>
                <c:pt idx="144">
                  <c:v>43466</c:v>
                </c:pt>
                <c:pt idx="145">
                  <c:v>43497</c:v>
                </c:pt>
                <c:pt idx="146">
                  <c:v>43525</c:v>
                </c:pt>
                <c:pt idx="147">
                  <c:v>43556</c:v>
                </c:pt>
                <c:pt idx="148">
                  <c:v>43586</c:v>
                </c:pt>
                <c:pt idx="149">
                  <c:v>43617</c:v>
                </c:pt>
                <c:pt idx="150">
                  <c:v>43647</c:v>
                </c:pt>
                <c:pt idx="151">
                  <c:v>43678</c:v>
                </c:pt>
                <c:pt idx="152">
                  <c:v>43709</c:v>
                </c:pt>
                <c:pt idx="153">
                  <c:v>43739</c:v>
                </c:pt>
                <c:pt idx="154">
                  <c:v>43770</c:v>
                </c:pt>
                <c:pt idx="155">
                  <c:v>43800</c:v>
                </c:pt>
                <c:pt idx="156">
                  <c:v>43831</c:v>
                </c:pt>
                <c:pt idx="157">
                  <c:v>43862</c:v>
                </c:pt>
                <c:pt idx="158">
                  <c:v>43891</c:v>
                </c:pt>
                <c:pt idx="159">
                  <c:v>43922</c:v>
                </c:pt>
                <c:pt idx="160">
                  <c:v>43952</c:v>
                </c:pt>
                <c:pt idx="161">
                  <c:v>43983</c:v>
                </c:pt>
                <c:pt idx="162">
                  <c:v>44013</c:v>
                </c:pt>
                <c:pt idx="163">
                  <c:v>44044</c:v>
                </c:pt>
                <c:pt idx="164">
                  <c:v>44075</c:v>
                </c:pt>
                <c:pt idx="165">
                  <c:v>44105</c:v>
                </c:pt>
                <c:pt idx="166">
                  <c:v>44136</c:v>
                </c:pt>
                <c:pt idx="167">
                  <c:v>44166</c:v>
                </c:pt>
                <c:pt idx="168">
                  <c:v>44197</c:v>
                </c:pt>
                <c:pt idx="169">
                  <c:v>44228</c:v>
                </c:pt>
                <c:pt idx="170">
                  <c:v>44256</c:v>
                </c:pt>
                <c:pt idx="171">
                  <c:v>44287</c:v>
                </c:pt>
                <c:pt idx="172">
                  <c:v>44317</c:v>
                </c:pt>
                <c:pt idx="173">
                  <c:v>44348</c:v>
                </c:pt>
                <c:pt idx="174">
                  <c:v>44378</c:v>
                </c:pt>
                <c:pt idx="175">
                  <c:v>44409</c:v>
                </c:pt>
                <c:pt idx="176">
                  <c:v>44440</c:v>
                </c:pt>
                <c:pt idx="177">
                  <c:v>44470</c:v>
                </c:pt>
                <c:pt idx="178">
                  <c:v>44501</c:v>
                </c:pt>
                <c:pt idx="179">
                  <c:v>44531</c:v>
                </c:pt>
                <c:pt idx="180">
                  <c:v>44562</c:v>
                </c:pt>
                <c:pt idx="181">
                  <c:v>44593</c:v>
                </c:pt>
                <c:pt idx="182">
                  <c:v>44621</c:v>
                </c:pt>
                <c:pt idx="183">
                  <c:v>44652</c:v>
                </c:pt>
                <c:pt idx="184">
                  <c:v>44682</c:v>
                </c:pt>
                <c:pt idx="185">
                  <c:v>44713</c:v>
                </c:pt>
                <c:pt idx="186">
                  <c:v>44743</c:v>
                </c:pt>
                <c:pt idx="187">
                  <c:v>44774</c:v>
                </c:pt>
                <c:pt idx="188">
                  <c:v>44805</c:v>
                </c:pt>
                <c:pt idx="189">
                  <c:v>44835</c:v>
                </c:pt>
                <c:pt idx="190">
                  <c:v>44866</c:v>
                </c:pt>
                <c:pt idx="191">
                  <c:v>44896</c:v>
                </c:pt>
                <c:pt idx="192">
                  <c:v>44927</c:v>
                </c:pt>
                <c:pt idx="193">
                  <c:v>44958</c:v>
                </c:pt>
                <c:pt idx="194">
                  <c:v>44986</c:v>
                </c:pt>
                <c:pt idx="195">
                  <c:v>45017</c:v>
                </c:pt>
                <c:pt idx="196">
                  <c:v>45047</c:v>
                </c:pt>
                <c:pt idx="197">
                  <c:v>45078</c:v>
                </c:pt>
                <c:pt idx="198">
                  <c:v>45108</c:v>
                </c:pt>
                <c:pt idx="199">
                  <c:v>45139</c:v>
                </c:pt>
                <c:pt idx="200">
                  <c:v>45170</c:v>
                </c:pt>
                <c:pt idx="201">
                  <c:v>45200</c:v>
                </c:pt>
                <c:pt idx="202">
                  <c:v>45231</c:v>
                </c:pt>
                <c:pt idx="203">
                  <c:v>45261</c:v>
                </c:pt>
                <c:pt idx="204">
                  <c:v>45292</c:v>
                </c:pt>
              </c:numCache>
            </c:numRef>
          </c:cat>
          <c:val>
            <c:numRef>
              <c:f>'Gasoline Data'!$C$13:$IL$13</c:f>
              <c:numCache>
                <c:formatCode>0</c:formatCode>
                <c:ptCount val="244"/>
                <c:pt idx="0">
                  <c:v>1909</c:v>
                </c:pt>
                <c:pt idx="1">
                  <c:v>1624</c:v>
                </c:pt>
                <c:pt idx="2">
                  <c:v>1365</c:v>
                </c:pt>
                <c:pt idx="3">
                  <c:v>1071</c:v>
                </c:pt>
                <c:pt idx="4">
                  <c:v>1471</c:v>
                </c:pt>
                <c:pt idx="5">
                  <c:v>1914</c:v>
                </c:pt>
                <c:pt idx="6">
                  <c:v>2335.4</c:v>
                </c:pt>
                <c:pt idx="7">
                  <c:v>2508</c:v>
                </c:pt>
                <c:pt idx="8">
                  <c:v>1251</c:v>
                </c:pt>
                <c:pt idx="9">
                  <c:v>1427</c:v>
                </c:pt>
                <c:pt idx="10">
                  <c:v>1886.42</c:v>
                </c:pt>
                <c:pt idx="11">
                  <c:v>2070</c:v>
                </c:pt>
                <c:pt idx="12">
                  <c:v>1418</c:v>
                </c:pt>
                <c:pt idx="13">
                  <c:v>2324</c:v>
                </c:pt>
                <c:pt idx="14">
                  <c:v>1642.5</c:v>
                </c:pt>
                <c:pt idx="15">
                  <c:v>1330</c:v>
                </c:pt>
                <c:pt idx="16">
                  <c:v>1215</c:v>
                </c:pt>
                <c:pt idx="17">
                  <c:v>1165</c:v>
                </c:pt>
                <c:pt idx="18">
                  <c:v>1060</c:v>
                </c:pt>
                <c:pt idx="19">
                  <c:v>805</c:v>
                </c:pt>
                <c:pt idx="20">
                  <c:v>1044.9000000000001</c:v>
                </c:pt>
                <c:pt idx="21">
                  <c:v>1390</c:v>
                </c:pt>
                <c:pt idx="22">
                  <c:v>1754.5</c:v>
                </c:pt>
                <c:pt idx="23">
                  <c:v>815</c:v>
                </c:pt>
                <c:pt idx="24">
                  <c:v>1593.7</c:v>
                </c:pt>
                <c:pt idx="25">
                  <c:v>3026.7</c:v>
                </c:pt>
                <c:pt idx="26">
                  <c:v>1902</c:v>
                </c:pt>
                <c:pt idx="27">
                  <c:v>1161</c:v>
                </c:pt>
                <c:pt idx="28">
                  <c:v>1114</c:v>
                </c:pt>
                <c:pt idx="29">
                  <c:v>795</c:v>
                </c:pt>
                <c:pt idx="30">
                  <c:v>1516</c:v>
                </c:pt>
                <c:pt idx="31">
                  <c:v>615</c:v>
                </c:pt>
                <c:pt idx="32">
                  <c:v>1421</c:v>
                </c:pt>
                <c:pt idx="33">
                  <c:v>1606</c:v>
                </c:pt>
                <c:pt idx="34">
                  <c:v>2314</c:v>
                </c:pt>
                <c:pt idx="35">
                  <c:v>899</c:v>
                </c:pt>
                <c:pt idx="36">
                  <c:v>729</c:v>
                </c:pt>
                <c:pt idx="37">
                  <c:v>476</c:v>
                </c:pt>
                <c:pt idx="38">
                  <c:v>1422</c:v>
                </c:pt>
                <c:pt idx="39">
                  <c:v>1105</c:v>
                </c:pt>
                <c:pt idx="40">
                  <c:v>760</c:v>
                </c:pt>
                <c:pt idx="41">
                  <c:v>760</c:v>
                </c:pt>
                <c:pt idx="42">
                  <c:v>700</c:v>
                </c:pt>
                <c:pt idx="43">
                  <c:v>1007</c:v>
                </c:pt>
                <c:pt idx="44">
                  <c:v>348</c:v>
                </c:pt>
                <c:pt idx="45">
                  <c:v>530</c:v>
                </c:pt>
                <c:pt idx="46">
                  <c:v>913</c:v>
                </c:pt>
                <c:pt idx="47">
                  <c:v>625</c:v>
                </c:pt>
                <c:pt idx="48">
                  <c:v>350</c:v>
                </c:pt>
                <c:pt idx="49">
                  <c:v>881</c:v>
                </c:pt>
                <c:pt idx="50">
                  <c:v>1241</c:v>
                </c:pt>
                <c:pt idx="51">
                  <c:v>2163</c:v>
                </c:pt>
                <c:pt idx="52">
                  <c:v>1286</c:v>
                </c:pt>
                <c:pt idx="53">
                  <c:v>909</c:v>
                </c:pt>
                <c:pt idx="54">
                  <c:v>597</c:v>
                </c:pt>
                <c:pt idx="55">
                  <c:v>814</c:v>
                </c:pt>
                <c:pt idx="56">
                  <c:v>715</c:v>
                </c:pt>
                <c:pt idx="57">
                  <c:v>910</c:v>
                </c:pt>
                <c:pt idx="58">
                  <c:v>1352.9</c:v>
                </c:pt>
                <c:pt idx="59">
                  <c:v>1389</c:v>
                </c:pt>
                <c:pt idx="60">
                  <c:v>1554</c:v>
                </c:pt>
                <c:pt idx="61">
                  <c:v>2361.7890000000002</c:v>
                </c:pt>
                <c:pt idx="62">
                  <c:v>854</c:v>
                </c:pt>
                <c:pt idx="63">
                  <c:v>340</c:v>
                </c:pt>
                <c:pt idx="64">
                  <c:v>825</c:v>
                </c:pt>
                <c:pt idx="65">
                  <c:v>1280</c:v>
                </c:pt>
                <c:pt idx="66">
                  <c:v>1078</c:v>
                </c:pt>
                <c:pt idx="67">
                  <c:v>656</c:v>
                </c:pt>
                <c:pt idx="68">
                  <c:v>717.5</c:v>
                </c:pt>
                <c:pt idx="69">
                  <c:v>1541</c:v>
                </c:pt>
                <c:pt idx="70">
                  <c:v>1056.431</c:v>
                </c:pt>
                <c:pt idx="71">
                  <c:v>2324.8919999999998</c:v>
                </c:pt>
                <c:pt idx="72">
                  <c:v>2261.1280000000002</c:v>
                </c:pt>
                <c:pt idx="73">
                  <c:v>1876</c:v>
                </c:pt>
                <c:pt idx="74">
                  <c:v>1327.5</c:v>
                </c:pt>
                <c:pt idx="75">
                  <c:v>816</c:v>
                </c:pt>
                <c:pt idx="76">
                  <c:v>752</c:v>
                </c:pt>
                <c:pt idx="77">
                  <c:v>960.97900000000004</c:v>
                </c:pt>
                <c:pt idx="78">
                  <c:v>1720.3630000000001</c:v>
                </c:pt>
                <c:pt idx="79">
                  <c:v>1018</c:v>
                </c:pt>
                <c:pt idx="80">
                  <c:v>823.60699999999997</c:v>
                </c:pt>
                <c:pt idx="81">
                  <c:v>1005</c:v>
                </c:pt>
                <c:pt idx="82">
                  <c:v>2354.6550000000002</c:v>
                </c:pt>
                <c:pt idx="83">
                  <c:v>1433</c:v>
                </c:pt>
                <c:pt idx="84">
                  <c:v>1049</c:v>
                </c:pt>
                <c:pt idx="85">
                  <c:v>270</c:v>
                </c:pt>
                <c:pt idx="86">
                  <c:v>768</c:v>
                </c:pt>
                <c:pt idx="87">
                  <c:v>1289</c:v>
                </c:pt>
                <c:pt idx="88">
                  <c:v>1371.5</c:v>
                </c:pt>
                <c:pt idx="89">
                  <c:v>1420</c:v>
                </c:pt>
                <c:pt idx="90">
                  <c:v>960</c:v>
                </c:pt>
                <c:pt idx="91">
                  <c:v>605</c:v>
                </c:pt>
                <c:pt idx="92">
                  <c:v>585</c:v>
                </c:pt>
                <c:pt idx="93">
                  <c:v>1117</c:v>
                </c:pt>
                <c:pt idx="94">
                  <c:v>1347</c:v>
                </c:pt>
                <c:pt idx="95">
                  <c:v>1631.2</c:v>
                </c:pt>
                <c:pt idx="96">
                  <c:v>1191.1400000000001</c:v>
                </c:pt>
                <c:pt idx="97">
                  <c:v>757</c:v>
                </c:pt>
                <c:pt idx="98">
                  <c:v>1075.848</c:v>
                </c:pt>
                <c:pt idx="99">
                  <c:v>1869</c:v>
                </c:pt>
                <c:pt idx="100">
                  <c:v>2092.6770000000001</c:v>
                </c:pt>
                <c:pt idx="101">
                  <c:v>1868.973</c:v>
                </c:pt>
                <c:pt idx="102">
                  <c:v>2073</c:v>
                </c:pt>
                <c:pt idx="103">
                  <c:v>1848.5</c:v>
                </c:pt>
                <c:pt idx="104">
                  <c:v>1302</c:v>
                </c:pt>
                <c:pt idx="105">
                  <c:v>294</c:v>
                </c:pt>
                <c:pt idx="106">
                  <c:v>558</c:v>
                </c:pt>
                <c:pt idx="107">
                  <c:v>795.09799999999996</c:v>
                </c:pt>
                <c:pt idx="108">
                  <c:v>2283</c:v>
                </c:pt>
                <c:pt idx="109">
                  <c:v>1384</c:v>
                </c:pt>
                <c:pt idx="110">
                  <c:v>900</c:v>
                </c:pt>
                <c:pt idx="111">
                  <c:v>1099</c:v>
                </c:pt>
                <c:pt idx="112">
                  <c:v>1092</c:v>
                </c:pt>
                <c:pt idx="113">
                  <c:v>516</c:v>
                </c:pt>
                <c:pt idx="114">
                  <c:v>1371</c:v>
                </c:pt>
                <c:pt idx="115">
                  <c:v>452</c:v>
                </c:pt>
                <c:pt idx="116">
                  <c:v>578</c:v>
                </c:pt>
                <c:pt idx="117">
                  <c:v>2398.4</c:v>
                </c:pt>
                <c:pt idx="118">
                  <c:v>815</c:v>
                </c:pt>
                <c:pt idx="119">
                  <c:v>373</c:v>
                </c:pt>
                <c:pt idx="120">
                  <c:v>135</c:v>
                </c:pt>
                <c:pt idx="121">
                  <c:v>75</c:v>
                </c:pt>
                <c:pt idx="122">
                  <c:v>119</c:v>
                </c:pt>
                <c:pt idx="123">
                  <c:v>40</c:v>
                </c:pt>
                <c:pt idx="124">
                  <c:v>147</c:v>
                </c:pt>
                <c:pt idx="125">
                  <c:v>261</c:v>
                </c:pt>
                <c:pt idx="126">
                  <c:v>137</c:v>
                </c:pt>
                <c:pt idx="127">
                  <c:v>98</c:v>
                </c:pt>
                <c:pt idx="128">
                  <c:v>0</c:v>
                </c:pt>
                <c:pt idx="129">
                  <c:v>848</c:v>
                </c:pt>
                <c:pt idx="130">
                  <c:v>1175</c:v>
                </c:pt>
                <c:pt idx="131">
                  <c:v>854</c:v>
                </c:pt>
                <c:pt idx="132">
                  <c:v>1486</c:v>
                </c:pt>
                <c:pt idx="133">
                  <c:v>696</c:v>
                </c:pt>
                <c:pt idx="134">
                  <c:v>1169</c:v>
                </c:pt>
                <c:pt idx="135">
                  <c:v>1099</c:v>
                </c:pt>
                <c:pt idx="136">
                  <c:v>731</c:v>
                </c:pt>
                <c:pt idx="137">
                  <c:v>890</c:v>
                </c:pt>
                <c:pt idx="138">
                  <c:v>632</c:v>
                </c:pt>
                <c:pt idx="139">
                  <c:v>828</c:v>
                </c:pt>
                <c:pt idx="140">
                  <c:v>755</c:v>
                </c:pt>
                <c:pt idx="141">
                  <c:v>971</c:v>
                </c:pt>
                <c:pt idx="142">
                  <c:v>855</c:v>
                </c:pt>
                <c:pt idx="143">
                  <c:v>674</c:v>
                </c:pt>
                <c:pt idx="144">
                  <c:v>1220</c:v>
                </c:pt>
                <c:pt idx="145">
                  <c:v>878</c:v>
                </c:pt>
                <c:pt idx="146">
                  <c:v>1154</c:v>
                </c:pt>
                <c:pt idx="147">
                  <c:v>1134</c:v>
                </c:pt>
                <c:pt idx="148">
                  <c:v>503</c:v>
                </c:pt>
                <c:pt idx="149">
                  <c:v>681</c:v>
                </c:pt>
                <c:pt idx="150">
                  <c:v>698</c:v>
                </c:pt>
                <c:pt idx="151">
                  <c:v>856</c:v>
                </c:pt>
                <c:pt idx="152">
                  <c:v>472</c:v>
                </c:pt>
                <c:pt idx="153">
                  <c:v>858</c:v>
                </c:pt>
                <c:pt idx="154">
                  <c:v>1092</c:v>
                </c:pt>
                <c:pt idx="155">
                  <c:v>586</c:v>
                </c:pt>
                <c:pt idx="156">
                  <c:v>1291</c:v>
                </c:pt>
                <c:pt idx="157">
                  <c:v>1295</c:v>
                </c:pt>
                <c:pt idx="158">
                  <c:v>624</c:v>
                </c:pt>
                <c:pt idx="159">
                  <c:v>530</c:v>
                </c:pt>
                <c:pt idx="160">
                  <c:v>844.88699999999994</c:v>
                </c:pt>
                <c:pt idx="161">
                  <c:v>901</c:v>
                </c:pt>
                <c:pt idx="162">
                  <c:v>1701</c:v>
                </c:pt>
                <c:pt idx="163">
                  <c:v>369</c:v>
                </c:pt>
                <c:pt idx="164">
                  <c:v>388</c:v>
                </c:pt>
                <c:pt idx="165">
                  <c:v>624</c:v>
                </c:pt>
                <c:pt idx="166">
                  <c:v>223</c:v>
                </c:pt>
                <c:pt idx="167">
                  <c:v>668</c:v>
                </c:pt>
                <c:pt idx="168">
                  <c:v>399</c:v>
                </c:pt>
                <c:pt idx="169">
                  <c:v>863</c:v>
                </c:pt>
                <c:pt idx="170">
                  <c:v>245</c:v>
                </c:pt>
                <c:pt idx="171">
                  <c:v>393</c:v>
                </c:pt>
                <c:pt idx="172">
                  <c:v>258</c:v>
                </c:pt>
                <c:pt idx="173">
                  <c:v>250</c:v>
                </c:pt>
                <c:pt idx="174">
                  <c:v>518</c:v>
                </c:pt>
                <c:pt idx="175">
                  <c:v>353</c:v>
                </c:pt>
                <c:pt idx="176">
                  <c:v>579</c:v>
                </c:pt>
                <c:pt idx="177">
                  <c:v>407</c:v>
                </c:pt>
                <c:pt idx="178">
                  <c:v>183</c:v>
                </c:pt>
                <c:pt idx="179">
                  <c:v>276</c:v>
                </c:pt>
                <c:pt idx="180">
                  <c:v>218</c:v>
                </c:pt>
                <c:pt idx="181">
                  <c:v>294</c:v>
                </c:pt>
                <c:pt idx="182">
                  <c:v>250</c:v>
                </c:pt>
                <c:pt idx="183">
                  <c:v>165</c:v>
                </c:pt>
                <c:pt idx="184">
                  <c:v>97</c:v>
                </c:pt>
                <c:pt idx="185">
                  <c:v>118</c:v>
                </c:pt>
                <c:pt idx="186">
                  <c:v>98</c:v>
                </c:pt>
                <c:pt idx="187">
                  <c:v>272</c:v>
                </c:pt>
                <c:pt idx="188">
                  <c:v>175</c:v>
                </c:pt>
                <c:pt idx="189">
                  <c:v>245</c:v>
                </c:pt>
                <c:pt idx="190">
                  <c:v>235</c:v>
                </c:pt>
                <c:pt idx="191">
                  <c:v>0</c:v>
                </c:pt>
                <c:pt idx="192">
                  <c:v>426</c:v>
                </c:pt>
                <c:pt idx="193">
                  <c:v>75</c:v>
                </c:pt>
                <c:pt idx="194">
                  <c:v>0</c:v>
                </c:pt>
                <c:pt idx="195">
                  <c:v>150</c:v>
                </c:pt>
                <c:pt idx="196">
                  <c:v>209</c:v>
                </c:pt>
                <c:pt idx="197">
                  <c:v>80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AC2-4D6E-AFD4-91E2159526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38878464"/>
        <c:axId val="1038873472"/>
      </c:areaChart>
      <c:areaChart>
        <c:grouping val="stacked"/>
        <c:varyColors val="0"/>
        <c:ser>
          <c:idx val="3"/>
          <c:order val="3"/>
          <c:tx>
            <c:strRef>
              <c:f>'Gasoline Data'!$A$10</c:f>
              <c:strCache>
                <c:ptCount val="1"/>
                <c:pt idx="0">
                  <c:v>SC Foreign Export</c:v>
                </c:pt>
              </c:strCache>
            </c:strRef>
          </c:tx>
          <c:spPr>
            <a:pattFill prst="solidDmnd">
              <a:fgClr>
                <a:schemeClr val="accent4"/>
              </a:fgClr>
              <a:bgClr>
                <a:schemeClr val="bg1"/>
              </a:bgClr>
            </a:pattFill>
            <a:ln w="25400">
              <a:noFill/>
            </a:ln>
            <a:effectLst/>
          </c:spPr>
          <c:cat>
            <c:numRef>
              <c:f>'Gasoline Data'!$C$4:$FZ$4</c:f>
              <c:numCache>
                <c:formatCode>mmm\-yy</c:formatCode>
                <c:ptCount val="180"/>
                <c:pt idx="0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  <c:pt idx="120">
                  <c:v>42736</c:v>
                </c:pt>
                <c:pt idx="121">
                  <c:v>42767</c:v>
                </c:pt>
                <c:pt idx="122">
                  <c:v>42795</c:v>
                </c:pt>
                <c:pt idx="123">
                  <c:v>42826</c:v>
                </c:pt>
                <c:pt idx="124">
                  <c:v>42856</c:v>
                </c:pt>
                <c:pt idx="125">
                  <c:v>42887</c:v>
                </c:pt>
                <c:pt idx="126">
                  <c:v>42917</c:v>
                </c:pt>
                <c:pt idx="127">
                  <c:v>42948</c:v>
                </c:pt>
                <c:pt idx="128">
                  <c:v>42979</c:v>
                </c:pt>
                <c:pt idx="129">
                  <c:v>43009</c:v>
                </c:pt>
                <c:pt idx="130">
                  <c:v>43040</c:v>
                </c:pt>
                <c:pt idx="131">
                  <c:v>43070</c:v>
                </c:pt>
                <c:pt idx="132">
                  <c:v>43101</c:v>
                </c:pt>
                <c:pt idx="133">
                  <c:v>43132</c:v>
                </c:pt>
                <c:pt idx="134">
                  <c:v>43160</c:v>
                </c:pt>
                <c:pt idx="135">
                  <c:v>43191</c:v>
                </c:pt>
                <c:pt idx="136">
                  <c:v>43221</c:v>
                </c:pt>
                <c:pt idx="137">
                  <c:v>43252</c:v>
                </c:pt>
                <c:pt idx="138">
                  <c:v>43282</c:v>
                </c:pt>
                <c:pt idx="139">
                  <c:v>43313</c:v>
                </c:pt>
                <c:pt idx="140">
                  <c:v>43344</c:v>
                </c:pt>
                <c:pt idx="141">
                  <c:v>43374</c:v>
                </c:pt>
                <c:pt idx="142">
                  <c:v>43405</c:v>
                </c:pt>
                <c:pt idx="143">
                  <c:v>43435</c:v>
                </c:pt>
                <c:pt idx="144">
                  <c:v>43466</c:v>
                </c:pt>
                <c:pt idx="145">
                  <c:v>43497</c:v>
                </c:pt>
                <c:pt idx="146">
                  <c:v>43525</c:v>
                </c:pt>
                <c:pt idx="147">
                  <c:v>43556</c:v>
                </c:pt>
                <c:pt idx="148">
                  <c:v>43586</c:v>
                </c:pt>
                <c:pt idx="149">
                  <c:v>43617</c:v>
                </c:pt>
                <c:pt idx="150">
                  <c:v>43647</c:v>
                </c:pt>
                <c:pt idx="151">
                  <c:v>43678</c:v>
                </c:pt>
                <c:pt idx="152">
                  <c:v>43709</c:v>
                </c:pt>
                <c:pt idx="153">
                  <c:v>43739</c:v>
                </c:pt>
                <c:pt idx="154">
                  <c:v>43770</c:v>
                </c:pt>
                <c:pt idx="155">
                  <c:v>43800</c:v>
                </c:pt>
                <c:pt idx="156">
                  <c:v>43831</c:v>
                </c:pt>
                <c:pt idx="157">
                  <c:v>43862</c:v>
                </c:pt>
                <c:pt idx="158">
                  <c:v>43891</c:v>
                </c:pt>
                <c:pt idx="159">
                  <c:v>43922</c:v>
                </c:pt>
                <c:pt idx="160">
                  <c:v>43952</c:v>
                </c:pt>
                <c:pt idx="161">
                  <c:v>43983</c:v>
                </c:pt>
                <c:pt idx="162">
                  <c:v>44013</c:v>
                </c:pt>
                <c:pt idx="163">
                  <c:v>44044</c:v>
                </c:pt>
                <c:pt idx="164">
                  <c:v>44075</c:v>
                </c:pt>
                <c:pt idx="165">
                  <c:v>44105</c:v>
                </c:pt>
                <c:pt idx="166">
                  <c:v>44136</c:v>
                </c:pt>
                <c:pt idx="167">
                  <c:v>44166</c:v>
                </c:pt>
                <c:pt idx="168">
                  <c:v>44197</c:v>
                </c:pt>
                <c:pt idx="169">
                  <c:v>44228</c:v>
                </c:pt>
                <c:pt idx="170">
                  <c:v>44256</c:v>
                </c:pt>
                <c:pt idx="171">
                  <c:v>44287</c:v>
                </c:pt>
                <c:pt idx="172">
                  <c:v>44317</c:v>
                </c:pt>
                <c:pt idx="173">
                  <c:v>44348</c:v>
                </c:pt>
                <c:pt idx="174">
                  <c:v>44378</c:v>
                </c:pt>
                <c:pt idx="175">
                  <c:v>44409</c:v>
                </c:pt>
                <c:pt idx="176">
                  <c:v>44440</c:v>
                </c:pt>
                <c:pt idx="177">
                  <c:v>44470</c:v>
                </c:pt>
                <c:pt idx="178">
                  <c:v>44501</c:v>
                </c:pt>
                <c:pt idx="179">
                  <c:v>44531</c:v>
                </c:pt>
              </c:numCache>
            </c:numRef>
          </c:cat>
          <c:val>
            <c:numRef>
              <c:f>'Gasoline Data'!$C$10:$IL$10</c:f>
              <c:numCache>
                <c:formatCode>0</c:formatCode>
                <c:ptCount val="244"/>
                <c:pt idx="0">
                  <c:v>0</c:v>
                </c:pt>
                <c:pt idx="1">
                  <c:v>0</c:v>
                </c:pt>
                <c:pt idx="2">
                  <c:v>-10</c:v>
                </c:pt>
                <c:pt idx="3">
                  <c:v>-43.018999999999998</c:v>
                </c:pt>
                <c:pt idx="4">
                  <c:v>0</c:v>
                </c:pt>
                <c:pt idx="5">
                  <c:v>-80</c:v>
                </c:pt>
                <c:pt idx="6">
                  <c:v>-160</c:v>
                </c:pt>
                <c:pt idx="7">
                  <c:v>-239.11799999999999</c:v>
                </c:pt>
                <c:pt idx="8">
                  <c:v>-97.662000000000006</c:v>
                </c:pt>
                <c:pt idx="9">
                  <c:v>-140</c:v>
                </c:pt>
                <c:pt idx="10">
                  <c:v>-249.82300000000001</c:v>
                </c:pt>
                <c:pt idx="11">
                  <c:v>0</c:v>
                </c:pt>
                <c:pt idx="12">
                  <c:v>-300</c:v>
                </c:pt>
                <c:pt idx="13">
                  <c:v>-312.69799999999998</c:v>
                </c:pt>
                <c:pt idx="14">
                  <c:v>0</c:v>
                </c:pt>
                <c:pt idx="15">
                  <c:v>-90</c:v>
                </c:pt>
                <c:pt idx="16">
                  <c:v>-50</c:v>
                </c:pt>
                <c:pt idx="17">
                  <c:v>-126</c:v>
                </c:pt>
                <c:pt idx="18">
                  <c:v>-50</c:v>
                </c:pt>
                <c:pt idx="19">
                  <c:v>0</c:v>
                </c:pt>
                <c:pt idx="20">
                  <c:v>0</c:v>
                </c:pt>
                <c:pt idx="21">
                  <c:v>-74</c:v>
                </c:pt>
                <c:pt idx="22">
                  <c:v>0</c:v>
                </c:pt>
                <c:pt idx="23">
                  <c:v>-230.48</c:v>
                </c:pt>
                <c:pt idx="24">
                  <c:v>0</c:v>
                </c:pt>
                <c:pt idx="25">
                  <c:v>0</c:v>
                </c:pt>
                <c:pt idx="26">
                  <c:v>-208.85300000000001</c:v>
                </c:pt>
                <c:pt idx="27">
                  <c:v>-93</c:v>
                </c:pt>
                <c:pt idx="28">
                  <c:v>-230</c:v>
                </c:pt>
                <c:pt idx="29">
                  <c:v>-255</c:v>
                </c:pt>
                <c:pt idx="30">
                  <c:v>-536.80700000000002</c:v>
                </c:pt>
                <c:pt idx="31">
                  <c:v>-393.69099999999997</c:v>
                </c:pt>
                <c:pt idx="32">
                  <c:v>-564.5</c:v>
                </c:pt>
                <c:pt idx="33">
                  <c:v>0</c:v>
                </c:pt>
                <c:pt idx="34">
                  <c:v>-669.99</c:v>
                </c:pt>
                <c:pt idx="35">
                  <c:v>-760.82600000000002</c:v>
                </c:pt>
                <c:pt idx="36">
                  <c:v>-50</c:v>
                </c:pt>
                <c:pt idx="37">
                  <c:v>-730.69100000000003</c:v>
                </c:pt>
                <c:pt idx="38">
                  <c:v>-868.82399999999996</c:v>
                </c:pt>
                <c:pt idx="39">
                  <c:v>-259.48599999999999</c:v>
                </c:pt>
                <c:pt idx="40">
                  <c:v>-471.50900000000001</c:v>
                </c:pt>
                <c:pt idx="41">
                  <c:v>-150.042</c:v>
                </c:pt>
                <c:pt idx="42">
                  <c:v>-283.39499999999998</c:v>
                </c:pt>
                <c:pt idx="43">
                  <c:v>0</c:v>
                </c:pt>
                <c:pt idx="44">
                  <c:v>-240</c:v>
                </c:pt>
                <c:pt idx="45">
                  <c:v>-50</c:v>
                </c:pt>
                <c:pt idx="46">
                  <c:v>-605.05600000000004</c:v>
                </c:pt>
                <c:pt idx="47">
                  <c:v>-693.19500000000005</c:v>
                </c:pt>
                <c:pt idx="48">
                  <c:v>-99.11</c:v>
                </c:pt>
                <c:pt idx="49">
                  <c:v>-482.07499999999999</c:v>
                </c:pt>
                <c:pt idx="50">
                  <c:v>-264.32900000000001</c:v>
                </c:pt>
                <c:pt idx="51">
                  <c:v>-58.356999999999999</c:v>
                </c:pt>
                <c:pt idx="52">
                  <c:v>0</c:v>
                </c:pt>
                <c:pt idx="53">
                  <c:v>-500.45</c:v>
                </c:pt>
                <c:pt idx="54">
                  <c:v>-325.11500000000001</c:v>
                </c:pt>
                <c:pt idx="55">
                  <c:v>-1047.04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-78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-105</c:v>
                </c:pt>
                <c:pt idx="65">
                  <c:v>0</c:v>
                </c:pt>
                <c:pt idx="66">
                  <c:v>-250</c:v>
                </c:pt>
                <c:pt idx="67">
                  <c:v>-57.5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-45</c:v>
                </c:pt>
                <c:pt idx="77">
                  <c:v>-173.58500000000001</c:v>
                </c:pt>
                <c:pt idx="78">
                  <c:v>0</c:v>
                </c:pt>
                <c:pt idx="79">
                  <c:v>-325.74200000000002</c:v>
                </c:pt>
                <c:pt idx="80">
                  <c:v>-175</c:v>
                </c:pt>
                <c:pt idx="81">
                  <c:v>-20</c:v>
                </c:pt>
                <c:pt idx="82">
                  <c:v>0</c:v>
                </c:pt>
                <c:pt idx="83">
                  <c:v>-163</c:v>
                </c:pt>
                <c:pt idx="84">
                  <c:v>-66.599999999999994</c:v>
                </c:pt>
                <c:pt idx="85">
                  <c:v>0</c:v>
                </c:pt>
                <c:pt idx="86">
                  <c:v>0</c:v>
                </c:pt>
                <c:pt idx="87">
                  <c:v>-106.008</c:v>
                </c:pt>
                <c:pt idx="88">
                  <c:v>-255</c:v>
                </c:pt>
                <c:pt idx="89">
                  <c:v>-369.06799999999998</c:v>
                </c:pt>
                <c:pt idx="90">
                  <c:v>-195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-264.09300000000002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-146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-259.96800000000002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-241</c:v>
                </c:pt>
                <c:pt idx="124">
                  <c:v>0</c:v>
                </c:pt>
                <c:pt idx="125">
                  <c:v>-90</c:v>
                </c:pt>
                <c:pt idx="126">
                  <c:v>0</c:v>
                </c:pt>
                <c:pt idx="127">
                  <c:v>-149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-100.464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-403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-194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-468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AC2-4D6E-AFD4-91E2159526A0}"/>
            </c:ext>
          </c:extLst>
        </c:ser>
        <c:ser>
          <c:idx val="4"/>
          <c:order val="4"/>
          <c:tx>
            <c:strRef>
              <c:f>'Gasoline Data'!$A$12</c:f>
              <c:strCache>
                <c:ptCount val="1"/>
                <c:pt idx="0">
                  <c:v>SC Interstate Export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cat>
            <c:numRef>
              <c:f>'Gasoline Data'!$C$4:$FZ$4</c:f>
              <c:numCache>
                <c:formatCode>mmm\-yy</c:formatCode>
                <c:ptCount val="180"/>
                <c:pt idx="0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  <c:pt idx="120">
                  <c:v>42736</c:v>
                </c:pt>
                <c:pt idx="121">
                  <c:v>42767</c:v>
                </c:pt>
                <c:pt idx="122">
                  <c:v>42795</c:v>
                </c:pt>
                <c:pt idx="123">
                  <c:v>42826</c:v>
                </c:pt>
                <c:pt idx="124">
                  <c:v>42856</c:v>
                </c:pt>
                <c:pt idx="125">
                  <c:v>42887</c:v>
                </c:pt>
                <c:pt idx="126">
                  <c:v>42917</c:v>
                </c:pt>
                <c:pt idx="127">
                  <c:v>42948</c:v>
                </c:pt>
                <c:pt idx="128">
                  <c:v>42979</c:v>
                </c:pt>
                <c:pt idx="129">
                  <c:v>43009</c:v>
                </c:pt>
                <c:pt idx="130">
                  <c:v>43040</c:v>
                </c:pt>
                <c:pt idx="131">
                  <c:v>43070</c:v>
                </c:pt>
                <c:pt idx="132">
                  <c:v>43101</c:v>
                </c:pt>
                <c:pt idx="133">
                  <c:v>43132</c:v>
                </c:pt>
                <c:pt idx="134">
                  <c:v>43160</c:v>
                </c:pt>
                <c:pt idx="135">
                  <c:v>43191</c:v>
                </c:pt>
                <c:pt idx="136">
                  <c:v>43221</c:v>
                </c:pt>
                <c:pt idx="137">
                  <c:v>43252</c:v>
                </c:pt>
                <c:pt idx="138">
                  <c:v>43282</c:v>
                </c:pt>
                <c:pt idx="139">
                  <c:v>43313</c:v>
                </c:pt>
                <c:pt idx="140">
                  <c:v>43344</c:v>
                </c:pt>
                <c:pt idx="141">
                  <c:v>43374</c:v>
                </c:pt>
                <c:pt idx="142">
                  <c:v>43405</c:v>
                </c:pt>
                <c:pt idx="143">
                  <c:v>43435</c:v>
                </c:pt>
                <c:pt idx="144">
                  <c:v>43466</c:v>
                </c:pt>
                <c:pt idx="145">
                  <c:v>43497</c:v>
                </c:pt>
                <c:pt idx="146">
                  <c:v>43525</c:v>
                </c:pt>
                <c:pt idx="147">
                  <c:v>43556</c:v>
                </c:pt>
                <c:pt idx="148">
                  <c:v>43586</c:v>
                </c:pt>
                <c:pt idx="149">
                  <c:v>43617</c:v>
                </c:pt>
                <c:pt idx="150">
                  <c:v>43647</c:v>
                </c:pt>
                <c:pt idx="151">
                  <c:v>43678</c:v>
                </c:pt>
                <c:pt idx="152">
                  <c:v>43709</c:v>
                </c:pt>
                <c:pt idx="153">
                  <c:v>43739</c:v>
                </c:pt>
                <c:pt idx="154">
                  <c:v>43770</c:v>
                </c:pt>
                <c:pt idx="155">
                  <c:v>43800</c:v>
                </c:pt>
                <c:pt idx="156">
                  <c:v>43831</c:v>
                </c:pt>
                <c:pt idx="157">
                  <c:v>43862</c:v>
                </c:pt>
                <c:pt idx="158">
                  <c:v>43891</c:v>
                </c:pt>
                <c:pt idx="159">
                  <c:v>43922</c:v>
                </c:pt>
                <c:pt idx="160">
                  <c:v>43952</c:v>
                </c:pt>
                <c:pt idx="161">
                  <c:v>43983</c:v>
                </c:pt>
                <c:pt idx="162">
                  <c:v>44013</c:v>
                </c:pt>
                <c:pt idx="163">
                  <c:v>44044</c:v>
                </c:pt>
                <c:pt idx="164">
                  <c:v>44075</c:v>
                </c:pt>
                <c:pt idx="165">
                  <c:v>44105</c:v>
                </c:pt>
                <c:pt idx="166">
                  <c:v>44136</c:v>
                </c:pt>
                <c:pt idx="167">
                  <c:v>44166</c:v>
                </c:pt>
                <c:pt idx="168">
                  <c:v>44197</c:v>
                </c:pt>
                <c:pt idx="169">
                  <c:v>44228</c:v>
                </c:pt>
                <c:pt idx="170">
                  <c:v>44256</c:v>
                </c:pt>
                <c:pt idx="171">
                  <c:v>44287</c:v>
                </c:pt>
                <c:pt idx="172">
                  <c:v>44317</c:v>
                </c:pt>
                <c:pt idx="173">
                  <c:v>44348</c:v>
                </c:pt>
                <c:pt idx="174">
                  <c:v>44378</c:v>
                </c:pt>
                <c:pt idx="175">
                  <c:v>44409</c:v>
                </c:pt>
                <c:pt idx="176">
                  <c:v>44440</c:v>
                </c:pt>
                <c:pt idx="177">
                  <c:v>44470</c:v>
                </c:pt>
                <c:pt idx="178">
                  <c:v>44501</c:v>
                </c:pt>
                <c:pt idx="179">
                  <c:v>44531</c:v>
                </c:pt>
              </c:numCache>
            </c:numRef>
          </c:cat>
          <c:val>
            <c:numRef>
              <c:f>'Gasoline Data'!$C$12:$IL$12</c:f>
              <c:numCache>
                <c:formatCode>0</c:formatCode>
                <c:ptCount val="244"/>
                <c:pt idx="0">
                  <c:v>-50</c:v>
                </c:pt>
                <c:pt idx="1">
                  <c:v>0</c:v>
                </c:pt>
                <c:pt idx="2">
                  <c:v>0</c:v>
                </c:pt>
                <c:pt idx="3">
                  <c:v>-380</c:v>
                </c:pt>
                <c:pt idx="4">
                  <c:v>0</c:v>
                </c:pt>
                <c:pt idx="5">
                  <c:v>-245.03700000000001</c:v>
                </c:pt>
                <c:pt idx="6">
                  <c:v>-125</c:v>
                </c:pt>
                <c:pt idx="7">
                  <c:v>-115</c:v>
                </c:pt>
                <c:pt idx="8">
                  <c:v>0</c:v>
                </c:pt>
                <c:pt idx="9">
                  <c:v>-25</c:v>
                </c:pt>
                <c:pt idx="10">
                  <c:v>-288</c:v>
                </c:pt>
                <c:pt idx="11">
                  <c:v>-86</c:v>
                </c:pt>
                <c:pt idx="12">
                  <c:v>-3.5</c:v>
                </c:pt>
                <c:pt idx="13">
                  <c:v>-65</c:v>
                </c:pt>
                <c:pt idx="14">
                  <c:v>-115</c:v>
                </c:pt>
                <c:pt idx="15">
                  <c:v>-309</c:v>
                </c:pt>
                <c:pt idx="16">
                  <c:v>-178.1</c:v>
                </c:pt>
                <c:pt idx="17">
                  <c:v>0</c:v>
                </c:pt>
                <c:pt idx="18">
                  <c:v>0</c:v>
                </c:pt>
                <c:pt idx="19">
                  <c:v>-85</c:v>
                </c:pt>
                <c:pt idx="20">
                  <c:v>-40</c:v>
                </c:pt>
                <c:pt idx="21">
                  <c:v>-48</c:v>
                </c:pt>
                <c:pt idx="22">
                  <c:v>0</c:v>
                </c:pt>
                <c:pt idx="23">
                  <c:v>-139</c:v>
                </c:pt>
                <c:pt idx="24">
                  <c:v>-110</c:v>
                </c:pt>
                <c:pt idx="25">
                  <c:v>0</c:v>
                </c:pt>
                <c:pt idx="26">
                  <c:v>0</c:v>
                </c:pt>
                <c:pt idx="27">
                  <c:v>-162.738</c:v>
                </c:pt>
                <c:pt idx="28">
                  <c:v>-0.47599999999999998</c:v>
                </c:pt>
                <c:pt idx="29">
                  <c:v>-130</c:v>
                </c:pt>
                <c:pt idx="30">
                  <c:v>-188</c:v>
                </c:pt>
                <c:pt idx="31">
                  <c:v>-210</c:v>
                </c:pt>
                <c:pt idx="32">
                  <c:v>-355.4</c:v>
                </c:pt>
                <c:pt idx="33">
                  <c:v>-442</c:v>
                </c:pt>
                <c:pt idx="34">
                  <c:v>-404</c:v>
                </c:pt>
                <c:pt idx="35">
                  <c:v>-150</c:v>
                </c:pt>
                <c:pt idx="36">
                  <c:v>-561.46100000000001</c:v>
                </c:pt>
                <c:pt idx="37">
                  <c:v>-99.156999999999996</c:v>
                </c:pt>
                <c:pt idx="38">
                  <c:v>-178</c:v>
                </c:pt>
                <c:pt idx="39">
                  <c:v>-95</c:v>
                </c:pt>
                <c:pt idx="40">
                  <c:v>-115</c:v>
                </c:pt>
                <c:pt idx="41">
                  <c:v>-133</c:v>
                </c:pt>
                <c:pt idx="42">
                  <c:v>-123</c:v>
                </c:pt>
                <c:pt idx="43">
                  <c:v>-118</c:v>
                </c:pt>
                <c:pt idx="44">
                  <c:v>-296</c:v>
                </c:pt>
                <c:pt idx="45">
                  <c:v>-280</c:v>
                </c:pt>
                <c:pt idx="46">
                  <c:v>-177</c:v>
                </c:pt>
                <c:pt idx="47">
                  <c:v>-102</c:v>
                </c:pt>
                <c:pt idx="48">
                  <c:v>-188</c:v>
                </c:pt>
                <c:pt idx="49">
                  <c:v>-158</c:v>
                </c:pt>
                <c:pt idx="50">
                  <c:v>0</c:v>
                </c:pt>
                <c:pt idx="51">
                  <c:v>-320</c:v>
                </c:pt>
                <c:pt idx="52">
                  <c:v>-165</c:v>
                </c:pt>
                <c:pt idx="53">
                  <c:v>-205</c:v>
                </c:pt>
                <c:pt idx="54">
                  <c:v>-235</c:v>
                </c:pt>
                <c:pt idx="55">
                  <c:v>-328</c:v>
                </c:pt>
                <c:pt idx="56">
                  <c:v>-240</c:v>
                </c:pt>
                <c:pt idx="57">
                  <c:v>-57</c:v>
                </c:pt>
                <c:pt idx="58">
                  <c:v>-20</c:v>
                </c:pt>
                <c:pt idx="59">
                  <c:v>-53</c:v>
                </c:pt>
                <c:pt idx="60">
                  <c:v>-45</c:v>
                </c:pt>
                <c:pt idx="61">
                  <c:v>-25</c:v>
                </c:pt>
                <c:pt idx="62">
                  <c:v>0</c:v>
                </c:pt>
                <c:pt idx="63">
                  <c:v>-412</c:v>
                </c:pt>
                <c:pt idx="64">
                  <c:v>-440</c:v>
                </c:pt>
                <c:pt idx="65">
                  <c:v>-100</c:v>
                </c:pt>
                <c:pt idx="66">
                  <c:v>0</c:v>
                </c:pt>
                <c:pt idx="67">
                  <c:v>-119.2</c:v>
                </c:pt>
                <c:pt idx="68">
                  <c:v>0</c:v>
                </c:pt>
                <c:pt idx="69">
                  <c:v>-75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-75.884</c:v>
                </c:pt>
                <c:pt idx="75">
                  <c:v>-200</c:v>
                </c:pt>
                <c:pt idx="76">
                  <c:v>-510.58800000000002</c:v>
                </c:pt>
                <c:pt idx="77">
                  <c:v>0</c:v>
                </c:pt>
                <c:pt idx="78">
                  <c:v>-48.445999999999998</c:v>
                </c:pt>
                <c:pt idx="79">
                  <c:v>-35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-166.81</c:v>
                </c:pt>
                <c:pt idx="89">
                  <c:v>0</c:v>
                </c:pt>
                <c:pt idx="90">
                  <c:v>-69.900000000000006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-284.5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-40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-560</c:v>
                </c:pt>
                <c:pt idx="136">
                  <c:v>-290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-11.4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-150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-100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-190</c:v>
                </c:pt>
                <c:pt idx="187">
                  <c:v>-59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AC2-4D6E-AFD4-91E2159526A0}"/>
            </c:ext>
          </c:extLst>
        </c:ser>
        <c:ser>
          <c:idx val="5"/>
          <c:order val="5"/>
          <c:tx>
            <c:strRef>
              <c:f>'Gasoline Data'!$A$16</c:f>
              <c:strCache>
                <c:ptCount val="1"/>
                <c:pt idx="0">
                  <c:v>Inverse South to North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cat>
            <c:numRef>
              <c:f>'Gasoline Data'!$C$4:$FZ$4</c:f>
              <c:numCache>
                <c:formatCode>mmm\-yy</c:formatCode>
                <c:ptCount val="180"/>
                <c:pt idx="0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  <c:pt idx="120">
                  <c:v>42736</c:v>
                </c:pt>
                <c:pt idx="121">
                  <c:v>42767</c:v>
                </c:pt>
                <c:pt idx="122">
                  <c:v>42795</c:v>
                </c:pt>
                <c:pt idx="123">
                  <c:v>42826</c:v>
                </c:pt>
                <c:pt idx="124">
                  <c:v>42856</c:v>
                </c:pt>
                <c:pt idx="125">
                  <c:v>42887</c:v>
                </c:pt>
                <c:pt idx="126">
                  <c:v>42917</c:v>
                </c:pt>
                <c:pt idx="127">
                  <c:v>42948</c:v>
                </c:pt>
                <c:pt idx="128">
                  <c:v>42979</c:v>
                </c:pt>
                <c:pt idx="129">
                  <c:v>43009</c:v>
                </c:pt>
                <c:pt idx="130">
                  <c:v>43040</c:v>
                </c:pt>
                <c:pt idx="131">
                  <c:v>43070</c:v>
                </c:pt>
                <c:pt idx="132">
                  <c:v>43101</c:v>
                </c:pt>
                <c:pt idx="133">
                  <c:v>43132</c:v>
                </c:pt>
                <c:pt idx="134">
                  <c:v>43160</c:v>
                </c:pt>
                <c:pt idx="135">
                  <c:v>43191</c:v>
                </c:pt>
                <c:pt idx="136">
                  <c:v>43221</c:v>
                </c:pt>
                <c:pt idx="137">
                  <c:v>43252</c:v>
                </c:pt>
                <c:pt idx="138">
                  <c:v>43282</c:v>
                </c:pt>
                <c:pt idx="139">
                  <c:v>43313</c:v>
                </c:pt>
                <c:pt idx="140">
                  <c:v>43344</c:v>
                </c:pt>
                <c:pt idx="141">
                  <c:v>43374</c:v>
                </c:pt>
                <c:pt idx="142">
                  <c:v>43405</c:v>
                </c:pt>
                <c:pt idx="143">
                  <c:v>43435</c:v>
                </c:pt>
                <c:pt idx="144">
                  <c:v>43466</c:v>
                </c:pt>
                <c:pt idx="145">
                  <c:v>43497</c:v>
                </c:pt>
                <c:pt idx="146">
                  <c:v>43525</c:v>
                </c:pt>
                <c:pt idx="147">
                  <c:v>43556</c:v>
                </c:pt>
                <c:pt idx="148">
                  <c:v>43586</c:v>
                </c:pt>
                <c:pt idx="149">
                  <c:v>43617</c:v>
                </c:pt>
                <c:pt idx="150">
                  <c:v>43647</c:v>
                </c:pt>
                <c:pt idx="151">
                  <c:v>43678</c:v>
                </c:pt>
                <c:pt idx="152">
                  <c:v>43709</c:v>
                </c:pt>
                <c:pt idx="153">
                  <c:v>43739</c:v>
                </c:pt>
                <c:pt idx="154">
                  <c:v>43770</c:v>
                </c:pt>
                <c:pt idx="155">
                  <c:v>43800</c:v>
                </c:pt>
                <c:pt idx="156">
                  <c:v>43831</c:v>
                </c:pt>
                <c:pt idx="157">
                  <c:v>43862</c:v>
                </c:pt>
                <c:pt idx="158">
                  <c:v>43891</c:v>
                </c:pt>
                <c:pt idx="159">
                  <c:v>43922</c:v>
                </c:pt>
                <c:pt idx="160">
                  <c:v>43952</c:v>
                </c:pt>
                <c:pt idx="161">
                  <c:v>43983</c:v>
                </c:pt>
                <c:pt idx="162">
                  <c:v>44013</c:v>
                </c:pt>
                <c:pt idx="163">
                  <c:v>44044</c:v>
                </c:pt>
                <c:pt idx="164">
                  <c:v>44075</c:v>
                </c:pt>
                <c:pt idx="165">
                  <c:v>44105</c:v>
                </c:pt>
                <c:pt idx="166">
                  <c:v>44136</c:v>
                </c:pt>
                <c:pt idx="167">
                  <c:v>44166</c:v>
                </c:pt>
                <c:pt idx="168">
                  <c:v>44197</c:v>
                </c:pt>
                <c:pt idx="169">
                  <c:v>44228</c:v>
                </c:pt>
                <c:pt idx="170">
                  <c:v>44256</c:v>
                </c:pt>
                <c:pt idx="171">
                  <c:v>44287</c:v>
                </c:pt>
                <c:pt idx="172">
                  <c:v>44317</c:v>
                </c:pt>
                <c:pt idx="173">
                  <c:v>44348</c:v>
                </c:pt>
                <c:pt idx="174">
                  <c:v>44378</c:v>
                </c:pt>
                <c:pt idx="175">
                  <c:v>44409</c:v>
                </c:pt>
                <c:pt idx="176">
                  <c:v>44440</c:v>
                </c:pt>
                <c:pt idx="177">
                  <c:v>44470</c:v>
                </c:pt>
                <c:pt idx="178">
                  <c:v>44501</c:v>
                </c:pt>
                <c:pt idx="179">
                  <c:v>44531</c:v>
                </c:pt>
              </c:numCache>
            </c:numRef>
          </c:cat>
          <c:val>
            <c:numRef>
              <c:f>'Gasoline Data'!$C$16:$IL$16</c:f>
              <c:numCache>
                <c:formatCode>0</c:formatCode>
                <c:ptCount val="244"/>
                <c:pt idx="0">
                  <c:v>-343</c:v>
                </c:pt>
                <c:pt idx="1">
                  <c:v>-312</c:v>
                </c:pt>
                <c:pt idx="2">
                  <c:v>-250</c:v>
                </c:pt>
                <c:pt idx="3">
                  <c:v>0</c:v>
                </c:pt>
                <c:pt idx="4">
                  <c:v>-120</c:v>
                </c:pt>
                <c:pt idx="5">
                  <c:v>-45</c:v>
                </c:pt>
                <c:pt idx="6">
                  <c:v>-125</c:v>
                </c:pt>
                <c:pt idx="7">
                  <c:v>-42</c:v>
                </c:pt>
                <c:pt idx="8">
                  <c:v>0</c:v>
                </c:pt>
                <c:pt idx="9">
                  <c:v>-40</c:v>
                </c:pt>
                <c:pt idx="10">
                  <c:v>-58</c:v>
                </c:pt>
                <c:pt idx="11">
                  <c:v>0</c:v>
                </c:pt>
                <c:pt idx="12">
                  <c:v>0</c:v>
                </c:pt>
                <c:pt idx="13">
                  <c:v>-10</c:v>
                </c:pt>
                <c:pt idx="14">
                  <c:v>0</c:v>
                </c:pt>
                <c:pt idx="15">
                  <c:v>-125</c:v>
                </c:pt>
                <c:pt idx="16">
                  <c:v>-65</c:v>
                </c:pt>
                <c:pt idx="17">
                  <c:v>0</c:v>
                </c:pt>
                <c:pt idx="18">
                  <c:v>0</c:v>
                </c:pt>
                <c:pt idx="19">
                  <c:v>-268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-80</c:v>
                </c:pt>
                <c:pt idx="25">
                  <c:v>0</c:v>
                </c:pt>
                <c:pt idx="26">
                  <c:v>-27</c:v>
                </c:pt>
                <c:pt idx="27">
                  <c:v>-210</c:v>
                </c:pt>
                <c:pt idx="28">
                  <c:v>-840</c:v>
                </c:pt>
                <c:pt idx="29">
                  <c:v>-220</c:v>
                </c:pt>
                <c:pt idx="30">
                  <c:v>0</c:v>
                </c:pt>
                <c:pt idx="31">
                  <c:v>0</c:v>
                </c:pt>
                <c:pt idx="32">
                  <c:v>-75</c:v>
                </c:pt>
                <c:pt idx="33">
                  <c:v>0</c:v>
                </c:pt>
                <c:pt idx="34">
                  <c:v>0</c:v>
                </c:pt>
                <c:pt idx="35">
                  <c:v>-29</c:v>
                </c:pt>
                <c:pt idx="36">
                  <c:v>-10</c:v>
                </c:pt>
                <c:pt idx="37">
                  <c:v>0</c:v>
                </c:pt>
                <c:pt idx="38">
                  <c:v>-75</c:v>
                </c:pt>
                <c:pt idx="39">
                  <c:v>-80</c:v>
                </c:pt>
                <c:pt idx="40">
                  <c:v>0</c:v>
                </c:pt>
                <c:pt idx="41">
                  <c:v>-81</c:v>
                </c:pt>
                <c:pt idx="42">
                  <c:v>-100</c:v>
                </c:pt>
                <c:pt idx="43">
                  <c:v>-85</c:v>
                </c:pt>
                <c:pt idx="44">
                  <c:v>-258</c:v>
                </c:pt>
                <c:pt idx="45">
                  <c:v>-171</c:v>
                </c:pt>
                <c:pt idx="46">
                  <c:v>-110</c:v>
                </c:pt>
                <c:pt idx="47">
                  <c:v>-245</c:v>
                </c:pt>
                <c:pt idx="48">
                  <c:v>-545</c:v>
                </c:pt>
                <c:pt idx="49">
                  <c:v>-72</c:v>
                </c:pt>
                <c:pt idx="50">
                  <c:v>0</c:v>
                </c:pt>
                <c:pt idx="51">
                  <c:v>0</c:v>
                </c:pt>
                <c:pt idx="52">
                  <c:v>-130</c:v>
                </c:pt>
                <c:pt idx="53">
                  <c:v>-170</c:v>
                </c:pt>
                <c:pt idx="54">
                  <c:v>-197</c:v>
                </c:pt>
                <c:pt idx="55">
                  <c:v>-193.5</c:v>
                </c:pt>
                <c:pt idx="56">
                  <c:v>0</c:v>
                </c:pt>
                <c:pt idx="57">
                  <c:v>-200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-85</c:v>
                </c:pt>
                <c:pt idx="64">
                  <c:v>-225</c:v>
                </c:pt>
                <c:pt idx="65">
                  <c:v>0</c:v>
                </c:pt>
                <c:pt idx="66">
                  <c:v>0</c:v>
                </c:pt>
                <c:pt idx="67">
                  <c:v>-275</c:v>
                </c:pt>
                <c:pt idx="68">
                  <c:v>-400</c:v>
                </c:pt>
                <c:pt idx="69">
                  <c:v>0</c:v>
                </c:pt>
                <c:pt idx="70">
                  <c:v>-80</c:v>
                </c:pt>
                <c:pt idx="71">
                  <c:v>-258</c:v>
                </c:pt>
                <c:pt idx="72">
                  <c:v>0</c:v>
                </c:pt>
                <c:pt idx="73">
                  <c:v>-55</c:v>
                </c:pt>
                <c:pt idx="74">
                  <c:v>-185.613</c:v>
                </c:pt>
                <c:pt idx="75">
                  <c:v>-125</c:v>
                </c:pt>
                <c:pt idx="76">
                  <c:v>-106</c:v>
                </c:pt>
                <c:pt idx="77">
                  <c:v>0</c:v>
                </c:pt>
                <c:pt idx="78">
                  <c:v>-43</c:v>
                </c:pt>
                <c:pt idx="79">
                  <c:v>0</c:v>
                </c:pt>
                <c:pt idx="80">
                  <c:v>-252.3</c:v>
                </c:pt>
                <c:pt idx="81">
                  <c:v>0</c:v>
                </c:pt>
                <c:pt idx="82">
                  <c:v>0</c:v>
                </c:pt>
                <c:pt idx="83">
                  <c:v>-74</c:v>
                </c:pt>
                <c:pt idx="84">
                  <c:v>-85</c:v>
                </c:pt>
                <c:pt idx="85">
                  <c:v>-64</c:v>
                </c:pt>
                <c:pt idx="86">
                  <c:v>0</c:v>
                </c:pt>
                <c:pt idx="87">
                  <c:v>-80</c:v>
                </c:pt>
                <c:pt idx="88">
                  <c:v>0</c:v>
                </c:pt>
                <c:pt idx="89">
                  <c:v>0</c:v>
                </c:pt>
                <c:pt idx="90">
                  <c:v>-434</c:v>
                </c:pt>
                <c:pt idx="91">
                  <c:v>-350</c:v>
                </c:pt>
                <c:pt idx="92">
                  <c:v>-32</c:v>
                </c:pt>
                <c:pt idx="93">
                  <c:v>-73.099999999999994</c:v>
                </c:pt>
                <c:pt idx="94">
                  <c:v>0</c:v>
                </c:pt>
                <c:pt idx="95">
                  <c:v>0</c:v>
                </c:pt>
                <c:pt idx="96">
                  <c:v>-541.29100000000005</c:v>
                </c:pt>
                <c:pt idx="97">
                  <c:v>-647.15899999999999</c:v>
                </c:pt>
                <c:pt idx="98">
                  <c:v>-1086.6020000000001</c:v>
                </c:pt>
                <c:pt idx="99">
                  <c:v>-191.006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-43</c:v>
                </c:pt>
                <c:pt idx="107">
                  <c:v>0</c:v>
                </c:pt>
                <c:pt idx="108">
                  <c:v>0</c:v>
                </c:pt>
                <c:pt idx="109">
                  <c:v>-188</c:v>
                </c:pt>
                <c:pt idx="110">
                  <c:v>0</c:v>
                </c:pt>
                <c:pt idx="111">
                  <c:v>-84.626000000000005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-225</c:v>
                </c:pt>
                <c:pt idx="116">
                  <c:v>-219.04599999999999</c:v>
                </c:pt>
                <c:pt idx="117">
                  <c:v>-135</c:v>
                </c:pt>
                <c:pt idx="118">
                  <c:v>-98</c:v>
                </c:pt>
                <c:pt idx="119">
                  <c:v>-85</c:v>
                </c:pt>
                <c:pt idx="120">
                  <c:v>0</c:v>
                </c:pt>
                <c:pt idx="121">
                  <c:v>0</c:v>
                </c:pt>
                <c:pt idx="122">
                  <c:v>-135.5</c:v>
                </c:pt>
                <c:pt idx="123">
                  <c:v>0</c:v>
                </c:pt>
                <c:pt idx="124">
                  <c:v>-55</c:v>
                </c:pt>
                <c:pt idx="125">
                  <c:v>-343.39299999999997</c:v>
                </c:pt>
                <c:pt idx="126">
                  <c:v>-500.62599999999998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-100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-115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-49</c:v>
                </c:pt>
                <c:pt idx="142">
                  <c:v>-30</c:v>
                </c:pt>
                <c:pt idx="143">
                  <c:v>0</c:v>
                </c:pt>
                <c:pt idx="144">
                  <c:v>-75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-80</c:v>
                </c:pt>
                <c:pt idx="149">
                  <c:v>-112</c:v>
                </c:pt>
                <c:pt idx="150">
                  <c:v>-60</c:v>
                </c:pt>
                <c:pt idx="151">
                  <c:v>-30</c:v>
                </c:pt>
                <c:pt idx="152">
                  <c:v>-45</c:v>
                </c:pt>
                <c:pt idx="153">
                  <c:v>-223</c:v>
                </c:pt>
                <c:pt idx="154">
                  <c:v>0</c:v>
                </c:pt>
                <c:pt idx="155">
                  <c:v>0</c:v>
                </c:pt>
                <c:pt idx="156">
                  <c:v>-90</c:v>
                </c:pt>
                <c:pt idx="157">
                  <c:v>-60</c:v>
                </c:pt>
                <c:pt idx="158">
                  <c:v>-48</c:v>
                </c:pt>
                <c:pt idx="159">
                  <c:v>-194</c:v>
                </c:pt>
                <c:pt idx="160">
                  <c:v>-691</c:v>
                </c:pt>
                <c:pt idx="161">
                  <c:v>-1181</c:v>
                </c:pt>
                <c:pt idx="162">
                  <c:v>-721</c:v>
                </c:pt>
                <c:pt idx="163">
                  <c:v>-460</c:v>
                </c:pt>
                <c:pt idx="164">
                  <c:v>-369</c:v>
                </c:pt>
                <c:pt idx="165">
                  <c:v>-85</c:v>
                </c:pt>
                <c:pt idx="166">
                  <c:v>-269</c:v>
                </c:pt>
                <c:pt idx="167">
                  <c:v>-138</c:v>
                </c:pt>
                <c:pt idx="168">
                  <c:v>-30</c:v>
                </c:pt>
                <c:pt idx="169">
                  <c:v>-563</c:v>
                </c:pt>
                <c:pt idx="170">
                  <c:v>-227</c:v>
                </c:pt>
                <c:pt idx="171">
                  <c:v>-165</c:v>
                </c:pt>
                <c:pt idx="172">
                  <c:v>-210</c:v>
                </c:pt>
                <c:pt idx="173">
                  <c:v>-460</c:v>
                </c:pt>
                <c:pt idx="174">
                  <c:v>-282</c:v>
                </c:pt>
                <c:pt idx="175">
                  <c:v>-543</c:v>
                </c:pt>
                <c:pt idx="176">
                  <c:v>-414</c:v>
                </c:pt>
                <c:pt idx="177">
                  <c:v>-719</c:v>
                </c:pt>
                <c:pt idx="178">
                  <c:v>-819</c:v>
                </c:pt>
                <c:pt idx="179">
                  <c:v>-283</c:v>
                </c:pt>
                <c:pt idx="180">
                  <c:v>-312</c:v>
                </c:pt>
                <c:pt idx="181">
                  <c:v>-504</c:v>
                </c:pt>
                <c:pt idx="182">
                  <c:v>-263</c:v>
                </c:pt>
                <c:pt idx="183">
                  <c:v>-50</c:v>
                </c:pt>
                <c:pt idx="184">
                  <c:v>-497</c:v>
                </c:pt>
                <c:pt idx="185">
                  <c:v>-314</c:v>
                </c:pt>
                <c:pt idx="186">
                  <c:v>0</c:v>
                </c:pt>
                <c:pt idx="187">
                  <c:v>-153</c:v>
                </c:pt>
                <c:pt idx="188">
                  <c:v>-228</c:v>
                </c:pt>
                <c:pt idx="189">
                  <c:v>-127</c:v>
                </c:pt>
                <c:pt idx="190">
                  <c:v>-53</c:v>
                </c:pt>
                <c:pt idx="191">
                  <c:v>0</c:v>
                </c:pt>
                <c:pt idx="192">
                  <c:v>-75</c:v>
                </c:pt>
                <c:pt idx="193">
                  <c:v>0</c:v>
                </c:pt>
                <c:pt idx="194">
                  <c:v>-245</c:v>
                </c:pt>
                <c:pt idx="195">
                  <c:v>-180</c:v>
                </c:pt>
                <c:pt idx="196">
                  <c:v>-571</c:v>
                </c:pt>
                <c:pt idx="197">
                  <c:v>-338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AC2-4D6E-AFD4-91E2159526A0}"/>
            </c:ext>
          </c:extLst>
        </c:ser>
        <c:ser>
          <c:idx val="6"/>
          <c:order val="6"/>
          <c:tx>
            <c:strRef>
              <c:f>'Gasoline Data'!$A$21</c:f>
              <c:strCache>
                <c:ptCount val="1"/>
                <c:pt idx="0">
                  <c:v>Total South Pipeline</c:v>
                </c:pt>
              </c:strCache>
            </c:strRef>
          </c:tx>
          <c:spPr>
            <a:pattFill prst="lgGrid">
              <a:fgClr>
                <a:schemeClr val="accent5"/>
              </a:fgClr>
              <a:bgClr>
                <a:schemeClr val="bg1"/>
              </a:bgClr>
            </a:pattFill>
            <a:ln>
              <a:noFill/>
            </a:ln>
            <a:effectLst/>
          </c:spPr>
          <c:cat>
            <c:numRef>
              <c:f>'Gasoline Data'!$C$4:$FZ$4</c:f>
              <c:numCache>
                <c:formatCode>mmm\-yy</c:formatCode>
                <c:ptCount val="180"/>
                <c:pt idx="0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  <c:pt idx="120">
                  <c:v>42736</c:v>
                </c:pt>
                <c:pt idx="121">
                  <c:v>42767</c:v>
                </c:pt>
                <c:pt idx="122">
                  <c:v>42795</c:v>
                </c:pt>
                <c:pt idx="123">
                  <c:v>42826</c:v>
                </c:pt>
                <c:pt idx="124">
                  <c:v>42856</c:v>
                </c:pt>
                <c:pt idx="125">
                  <c:v>42887</c:v>
                </c:pt>
                <c:pt idx="126">
                  <c:v>42917</c:v>
                </c:pt>
                <c:pt idx="127">
                  <c:v>42948</c:v>
                </c:pt>
                <c:pt idx="128">
                  <c:v>42979</c:v>
                </c:pt>
                <c:pt idx="129">
                  <c:v>43009</c:v>
                </c:pt>
                <c:pt idx="130">
                  <c:v>43040</c:v>
                </c:pt>
                <c:pt idx="131">
                  <c:v>43070</c:v>
                </c:pt>
                <c:pt idx="132">
                  <c:v>43101</c:v>
                </c:pt>
                <c:pt idx="133">
                  <c:v>43132</c:v>
                </c:pt>
                <c:pt idx="134">
                  <c:v>43160</c:v>
                </c:pt>
                <c:pt idx="135">
                  <c:v>43191</c:v>
                </c:pt>
                <c:pt idx="136">
                  <c:v>43221</c:v>
                </c:pt>
                <c:pt idx="137">
                  <c:v>43252</c:v>
                </c:pt>
                <c:pt idx="138">
                  <c:v>43282</c:v>
                </c:pt>
                <c:pt idx="139">
                  <c:v>43313</c:v>
                </c:pt>
                <c:pt idx="140">
                  <c:v>43344</c:v>
                </c:pt>
                <c:pt idx="141">
                  <c:v>43374</c:v>
                </c:pt>
                <c:pt idx="142">
                  <c:v>43405</c:v>
                </c:pt>
                <c:pt idx="143">
                  <c:v>43435</c:v>
                </c:pt>
                <c:pt idx="144">
                  <c:v>43466</c:v>
                </c:pt>
                <c:pt idx="145">
                  <c:v>43497</c:v>
                </c:pt>
                <c:pt idx="146">
                  <c:v>43525</c:v>
                </c:pt>
                <c:pt idx="147">
                  <c:v>43556</c:v>
                </c:pt>
                <c:pt idx="148">
                  <c:v>43586</c:v>
                </c:pt>
                <c:pt idx="149">
                  <c:v>43617</c:v>
                </c:pt>
                <c:pt idx="150">
                  <c:v>43647</c:v>
                </c:pt>
                <c:pt idx="151">
                  <c:v>43678</c:v>
                </c:pt>
                <c:pt idx="152">
                  <c:v>43709</c:v>
                </c:pt>
                <c:pt idx="153">
                  <c:v>43739</c:v>
                </c:pt>
                <c:pt idx="154">
                  <c:v>43770</c:v>
                </c:pt>
                <c:pt idx="155">
                  <c:v>43800</c:v>
                </c:pt>
                <c:pt idx="156">
                  <c:v>43831</c:v>
                </c:pt>
                <c:pt idx="157">
                  <c:v>43862</c:v>
                </c:pt>
                <c:pt idx="158">
                  <c:v>43891</c:v>
                </c:pt>
                <c:pt idx="159">
                  <c:v>43922</c:v>
                </c:pt>
                <c:pt idx="160">
                  <c:v>43952</c:v>
                </c:pt>
                <c:pt idx="161">
                  <c:v>43983</c:v>
                </c:pt>
                <c:pt idx="162">
                  <c:v>44013</c:v>
                </c:pt>
                <c:pt idx="163">
                  <c:v>44044</c:v>
                </c:pt>
                <c:pt idx="164">
                  <c:v>44075</c:v>
                </c:pt>
                <c:pt idx="165">
                  <c:v>44105</c:v>
                </c:pt>
                <c:pt idx="166">
                  <c:v>44136</c:v>
                </c:pt>
                <c:pt idx="167">
                  <c:v>44166</c:v>
                </c:pt>
                <c:pt idx="168">
                  <c:v>44197</c:v>
                </c:pt>
                <c:pt idx="169">
                  <c:v>44228</c:v>
                </c:pt>
                <c:pt idx="170">
                  <c:v>44256</c:v>
                </c:pt>
                <c:pt idx="171">
                  <c:v>44287</c:v>
                </c:pt>
                <c:pt idx="172">
                  <c:v>44317</c:v>
                </c:pt>
                <c:pt idx="173">
                  <c:v>44348</c:v>
                </c:pt>
                <c:pt idx="174">
                  <c:v>44378</c:v>
                </c:pt>
                <c:pt idx="175">
                  <c:v>44409</c:v>
                </c:pt>
                <c:pt idx="176">
                  <c:v>44440</c:v>
                </c:pt>
                <c:pt idx="177">
                  <c:v>44470</c:v>
                </c:pt>
                <c:pt idx="178">
                  <c:v>44501</c:v>
                </c:pt>
                <c:pt idx="179">
                  <c:v>44531</c:v>
                </c:pt>
              </c:numCache>
            </c:numRef>
          </c:cat>
          <c:val>
            <c:numRef>
              <c:f>'Gasoline Data'!$C$21:$IL$21</c:f>
              <c:numCache>
                <c:formatCode>0</c:formatCode>
                <c:ptCount val="244"/>
                <c:pt idx="0">
                  <c:v>-2495.6012857142855</c:v>
                </c:pt>
                <c:pt idx="1">
                  <c:v>-2501.1664285714287</c:v>
                </c:pt>
                <c:pt idx="2">
                  <c:v>-3645.9564285714287</c:v>
                </c:pt>
                <c:pt idx="3">
                  <c:v>-3485.0744285714291</c:v>
                </c:pt>
                <c:pt idx="4">
                  <c:v>-3565.4392857142857</c:v>
                </c:pt>
                <c:pt idx="5">
                  <c:v>-3694.0372857142856</c:v>
                </c:pt>
                <c:pt idx="6">
                  <c:v>-3436.4780000000001</c:v>
                </c:pt>
                <c:pt idx="7">
                  <c:v>-3455.8904285714289</c:v>
                </c:pt>
                <c:pt idx="8">
                  <c:v>-3421.6521428571427</c:v>
                </c:pt>
                <c:pt idx="9">
                  <c:v>-2654.9731428571431</c:v>
                </c:pt>
                <c:pt idx="10">
                  <c:v>-2275.7512857142856</c:v>
                </c:pt>
                <c:pt idx="11">
                  <c:v>-2072.6814285714286</c:v>
                </c:pt>
                <c:pt idx="12">
                  <c:v>-1735.4001428571428</c:v>
                </c:pt>
                <c:pt idx="13">
                  <c:v>-1730.5707142857141</c:v>
                </c:pt>
                <c:pt idx="14">
                  <c:v>-2083.2821428571428</c:v>
                </c:pt>
                <c:pt idx="15">
                  <c:v>-2031.0962857142858</c:v>
                </c:pt>
                <c:pt idx="16">
                  <c:v>-2229.977142857143</c:v>
                </c:pt>
                <c:pt idx="17">
                  <c:v>-2164.7165714285711</c:v>
                </c:pt>
                <c:pt idx="18">
                  <c:v>-2106.9659999999999</c:v>
                </c:pt>
                <c:pt idx="19">
                  <c:v>-2782.8312857142855</c:v>
                </c:pt>
                <c:pt idx="20">
                  <c:v>-2362.9142857142861</c:v>
                </c:pt>
                <c:pt idx="21">
                  <c:v>-2406.8307142857143</c:v>
                </c:pt>
                <c:pt idx="22">
                  <c:v>-1861.3937142857144</c:v>
                </c:pt>
                <c:pt idx="23">
                  <c:v>-1673.2501428571427</c:v>
                </c:pt>
                <c:pt idx="24">
                  <c:v>-2264.3698571428567</c:v>
                </c:pt>
                <c:pt idx="25">
                  <c:v>-2399.4682857142857</c:v>
                </c:pt>
                <c:pt idx="26">
                  <c:v>-2493.4187142857145</c:v>
                </c:pt>
                <c:pt idx="27">
                  <c:v>-2415.7672857142857</c:v>
                </c:pt>
                <c:pt idx="28">
                  <c:v>-3311.3577142857143</c:v>
                </c:pt>
                <c:pt idx="29">
                  <c:v>-3019.6244285714283</c:v>
                </c:pt>
                <c:pt idx="30">
                  <c:v>-2755.7245714285714</c:v>
                </c:pt>
                <c:pt idx="31">
                  <c:v>-2831.65</c:v>
                </c:pt>
                <c:pt idx="32">
                  <c:v>-2460.963285714286</c:v>
                </c:pt>
                <c:pt idx="33">
                  <c:v>-2191.4659999999999</c:v>
                </c:pt>
                <c:pt idx="34">
                  <c:v>-2121.5757142857142</c:v>
                </c:pt>
                <c:pt idx="35">
                  <c:v>-2042.4641428571429</c:v>
                </c:pt>
                <c:pt idx="36">
                  <c:v>-2039.0924285714286</c:v>
                </c:pt>
                <c:pt idx="37">
                  <c:v>-2499.3317142857145</c:v>
                </c:pt>
                <c:pt idx="38">
                  <c:v>-2587.9855714285713</c:v>
                </c:pt>
                <c:pt idx="39">
                  <c:v>-2341.8865714285712</c:v>
                </c:pt>
                <c:pt idx="40">
                  <c:v>-2878.5965714285717</c:v>
                </c:pt>
                <c:pt idx="41">
                  <c:v>-2363.4982857142859</c:v>
                </c:pt>
                <c:pt idx="42">
                  <c:v>-2820.7938571428567</c:v>
                </c:pt>
                <c:pt idx="43">
                  <c:v>-2588.6382857142858</c:v>
                </c:pt>
                <c:pt idx="44">
                  <c:v>-2501.2275714285711</c:v>
                </c:pt>
                <c:pt idx="45">
                  <c:v>-2808.9105714285715</c:v>
                </c:pt>
                <c:pt idx="46">
                  <c:v>-1880.8528571428571</c:v>
                </c:pt>
                <c:pt idx="47">
                  <c:v>-1598.9001428571428</c:v>
                </c:pt>
                <c:pt idx="48">
                  <c:v>-2170.2574285714286</c:v>
                </c:pt>
                <c:pt idx="49">
                  <c:v>-2613.7640000000001</c:v>
                </c:pt>
                <c:pt idx="50">
                  <c:v>-2139.0734285714288</c:v>
                </c:pt>
                <c:pt idx="51">
                  <c:v>-2246.8962857142856</c:v>
                </c:pt>
                <c:pt idx="52">
                  <c:v>-2454.7855714285715</c:v>
                </c:pt>
                <c:pt idx="53">
                  <c:v>-2755.6262857142856</c:v>
                </c:pt>
                <c:pt idx="54">
                  <c:v>-3385.4231428571434</c:v>
                </c:pt>
                <c:pt idx="55">
                  <c:v>-2932.9425714285717</c:v>
                </c:pt>
                <c:pt idx="56">
                  <c:v>-2481.4364285714291</c:v>
                </c:pt>
                <c:pt idx="57">
                  <c:v>-2290.4692857142859</c:v>
                </c:pt>
                <c:pt idx="58">
                  <c:v>-1906.9721428571429</c:v>
                </c:pt>
                <c:pt idx="59">
                  <c:v>-2028.0358571428569</c:v>
                </c:pt>
                <c:pt idx="60">
                  <c:v>-2250.4657142857141</c:v>
                </c:pt>
                <c:pt idx="61">
                  <c:v>-2076.8221428571428</c:v>
                </c:pt>
                <c:pt idx="62">
                  <c:v>-2091.7045714285714</c:v>
                </c:pt>
                <c:pt idx="63">
                  <c:v>-3000.0305714285714</c:v>
                </c:pt>
                <c:pt idx="64">
                  <c:v>-2191.4188571428572</c:v>
                </c:pt>
                <c:pt idx="65">
                  <c:v>-2598.6895714285711</c:v>
                </c:pt>
                <c:pt idx="66">
                  <c:v>-2419.5522857142855</c:v>
                </c:pt>
                <c:pt idx="67">
                  <c:v>-1919.1502857142855</c:v>
                </c:pt>
                <c:pt idx="68">
                  <c:v>-2250.248428571429</c:v>
                </c:pt>
                <c:pt idx="69">
                  <c:v>-2005.5897142857141</c:v>
                </c:pt>
                <c:pt idx="70">
                  <c:v>-2364.2257142857143</c:v>
                </c:pt>
                <c:pt idx="71">
                  <c:v>-1732.421142857143</c:v>
                </c:pt>
                <c:pt idx="72">
                  <c:v>-1942.7804285714285</c:v>
                </c:pt>
                <c:pt idx="73">
                  <c:v>-1704.1664285714287</c:v>
                </c:pt>
                <c:pt idx="74">
                  <c:v>-2721.9865714285716</c:v>
                </c:pt>
                <c:pt idx="75">
                  <c:v>-2716.9904285714283</c:v>
                </c:pt>
                <c:pt idx="76">
                  <c:v>-2139.9325714285715</c:v>
                </c:pt>
                <c:pt idx="77">
                  <c:v>-2367.1692857142857</c:v>
                </c:pt>
                <c:pt idx="78">
                  <c:v>-2360.4364285714287</c:v>
                </c:pt>
                <c:pt idx="79">
                  <c:v>-2298.9524285714288</c:v>
                </c:pt>
                <c:pt idx="80">
                  <c:v>-2171.0604285714285</c:v>
                </c:pt>
                <c:pt idx="81">
                  <c:v>-2144.7098571428569</c:v>
                </c:pt>
                <c:pt idx="82">
                  <c:v>-1869.1094285714287</c:v>
                </c:pt>
                <c:pt idx="83">
                  <c:v>-1723.2095714285715</c:v>
                </c:pt>
                <c:pt idx="84">
                  <c:v>-1970.361142857143</c:v>
                </c:pt>
                <c:pt idx="85">
                  <c:v>-1728.8237142857142</c:v>
                </c:pt>
                <c:pt idx="86">
                  <c:v>-2262.2442857142855</c:v>
                </c:pt>
                <c:pt idx="87">
                  <c:v>-1923.6602857142859</c:v>
                </c:pt>
                <c:pt idx="88">
                  <c:v>-1930.5741428571428</c:v>
                </c:pt>
                <c:pt idx="89">
                  <c:v>-2130.4775714285715</c:v>
                </c:pt>
                <c:pt idx="90">
                  <c:v>-2254.8870000000002</c:v>
                </c:pt>
                <c:pt idx="91">
                  <c:v>-2561.8025714285714</c:v>
                </c:pt>
                <c:pt idx="92">
                  <c:v>-1940.2042857142856</c:v>
                </c:pt>
                <c:pt idx="93">
                  <c:v>-1898.1174285714287</c:v>
                </c:pt>
                <c:pt idx="94">
                  <c:v>-2014.5537142857142</c:v>
                </c:pt>
                <c:pt idx="95">
                  <c:v>-1724.8265714285712</c:v>
                </c:pt>
                <c:pt idx="96">
                  <c:v>-1527.7008571428573</c:v>
                </c:pt>
                <c:pt idx="97">
                  <c:v>-1570.8797142857143</c:v>
                </c:pt>
                <c:pt idx="98">
                  <c:v>-1859.3495714285716</c:v>
                </c:pt>
                <c:pt idx="99">
                  <c:v>-2084.5915714285711</c:v>
                </c:pt>
                <c:pt idx="100">
                  <c:v>-2056.9111428571427</c:v>
                </c:pt>
                <c:pt idx="101">
                  <c:v>-2004.7035714285714</c:v>
                </c:pt>
                <c:pt idx="102">
                  <c:v>-1850.1234285714286</c:v>
                </c:pt>
                <c:pt idx="103">
                  <c:v>-1991.3727142857142</c:v>
                </c:pt>
                <c:pt idx="104">
                  <c:v>-1930.556714285714</c:v>
                </c:pt>
                <c:pt idx="105">
                  <c:v>-1578.3204285714287</c:v>
                </c:pt>
                <c:pt idx="106">
                  <c:v>-1267.475857142857</c:v>
                </c:pt>
                <c:pt idx="107">
                  <c:v>-1390.7431428571431</c:v>
                </c:pt>
                <c:pt idx="108">
                  <c:v>-1320.7845714285713</c:v>
                </c:pt>
                <c:pt idx="109">
                  <c:v>-1287.3942857142858</c:v>
                </c:pt>
                <c:pt idx="110">
                  <c:v>-1940.6301428571428</c:v>
                </c:pt>
                <c:pt idx="111">
                  <c:v>-1693.261857142857</c:v>
                </c:pt>
                <c:pt idx="112">
                  <c:v>-2361.308</c:v>
                </c:pt>
                <c:pt idx="113">
                  <c:v>-2041.0308571428573</c:v>
                </c:pt>
                <c:pt idx="114">
                  <c:v>-2195.7747142857143</c:v>
                </c:pt>
                <c:pt idx="115">
                  <c:v>-2557.4437142857141</c:v>
                </c:pt>
                <c:pt idx="116">
                  <c:v>-2277.3555714285712</c:v>
                </c:pt>
                <c:pt idx="117">
                  <c:v>-2056.3971428571431</c:v>
                </c:pt>
                <c:pt idx="118">
                  <c:v>-2037.5702857142858</c:v>
                </c:pt>
                <c:pt idx="119">
                  <c:v>-1821.5295714285717</c:v>
                </c:pt>
                <c:pt idx="120">
                  <c:v>-2232.6819999999998</c:v>
                </c:pt>
                <c:pt idx="121">
                  <c:v>-1703.9077142857145</c:v>
                </c:pt>
                <c:pt idx="122">
                  <c:v>-2720.0961428571427</c:v>
                </c:pt>
                <c:pt idx="123">
                  <c:v>-2434.4827142857143</c:v>
                </c:pt>
                <c:pt idx="124">
                  <c:v>-2182.1644285714283</c:v>
                </c:pt>
                <c:pt idx="125">
                  <c:v>-2039.0094285714285</c:v>
                </c:pt>
                <c:pt idx="126">
                  <c:v>-2234.8007142857141</c:v>
                </c:pt>
                <c:pt idx="127">
                  <c:v>-2270.6692857142862</c:v>
                </c:pt>
                <c:pt idx="128">
                  <c:v>-2586.8510000000001</c:v>
                </c:pt>
                <c:pt idx="129">
                  <c:v>-2797.2137142857146</c:v>
                </c:pt>
                <c:pt idx="130">
                  <c:v>-2843.1145714285713</c:v>
                </c:pt>
                <c:pt idx="131">
                  <c:v>-2212.5915714285716</c:v>
                </c:pt>
                <c:pt idx="132">
                  <c:v>-1659.5358571428571</c:v>
                </c:pt>
                <c:pt idx="133">
                  <c:v>-1638.0281428571429</c:v>
                </c:pt>
                <c:pt idx="134">
                  <c:v>-1890.134</c:v>
                </c:pt>
                <c:pt idx="135">
                  <c:v>-2184.1410000000001</c:v>
                </c:pt>
                <c:pt idx="136">
                  <c:v>-3298.089857142857</c:v>
                </c:pt>
                <c:pt idx="137">
                  <c:v>-3320.2947142857138</c:v>
                </c:pt>
                <c:pt idx="138">
                  <c:v>-2570.3038571428569</c:v>
                </c:pt>
                <c:pt idx="139">
                  <c:v>-2741.6815714285717</c:v>
                </c:pt>
                <c:pt idx="140">
                  <c:v>-3113.3641428571427</c:v>
                </c:pt>
                <c:pt idx="141">
                  <c:v>-2511.9960000000001</c:v>
                </c:pt>
                <c:pt idx="142">
                  <c:v>-2518.527</c:v>
                </c:pt>
                <c:pt idx="143">
                  <c:v>-2557.5658571428576</c:v>
                </c:pt>
                <c:pt idx="144">
                  <c:v>-2550.4442857142858</c:v>
                </c:pt>
                <c:pt idx="145">
                  <c:v>-1642.537</c:v>
                </c:pt>
                <c:pt idx="146">
                  <c:v>-2193.0221428571426</c:v>
                </c:pt>
                <c:pt idx="147">
                  <c:v>-2988.4858571428567</c:v>
                </c:pt>
                <c:pt idx="148">
                  <c:v>-3110.8485714285716</c:v>
                </c:pt>
                <c:pt idx="149">
                  <c:v>-2862.5557142857142</c:v>
                </c:pt>
                <c:pt idx="150">
                  <c:v>-2359.6689999999999</c:v>
                </c:pt>
                <c:pt idx="151">
                  <c:v>-3495.3594285714289</c:v>
                </c:pt>
                <c:pt idx="152">
                  <c:v>-3088.6820000000002</c:v>
                </c:pt>
                <c:pt idx="153">
                  <c:v>-2722.5978571428573</c:v>
                </c:pt>
                <c:pt idx="154">
                  <c:v>-2823.3794285714284</c:v>
                </c:pt>
                <c:pt idx="155">
                  <c:v>-2628.9962857142855</c:v>
                </c:pt>
                <c:pt idx="156">
                  <c:v>-3075.0051428571433</c:v>
                </c:pt>
                <c:pt idx="157">
                  <c:v>-2638.83</c:v>
                </c:pt>
                <c:pt idx="158">
                  <c:v>-2673.6230000000005</c:v>
                </c:pt>
                <c:pt idx="159">
                  <c:v>-1222.5905714285714</c:v>
                </c:pt>
                <c:pt idx="160">
                  <c:v>-2275.3381428571429</c:v>
                </c:pt>
                <c:pt idx="161">
                  <c:v>-2771.7742857142857</c:v>
                </c:pt>
                <c:pt idx="162">
                  <c:v>-2186.9584285714286</c:v>
                </c:pt>
                <c:pt idx="163">
                  <c:v>-2736.3568571428573</c:v>
                </c:pt>
                <c:pt idx="164">
                  <c:v>-2353.6855714285712</c:v>
                </c:pt>
                <c:pt idx="165">
                  <c:v>-3016.5777142857141</c:v>
                </c:pt>
                <c:pt idx="166">
                  <c:v>-2821.4017142857147</c:v>
                </c:pt>
                <c:pt idx="167">
                  <c:v>-1809.7984285714285</c:v>
                </c:pt>
                <c:pt idx="168">
                  <c:v>-1930.5482857142856</c:v>
                </c:pt>
                <c:pt idx="169">
                  <c:v>-1998.0814285714287</c:v>
                </c:pt>
                <c:pt idx="170">
                  <c:v>-3319.4914285714285</c:v>
                </c:pt>
                <c:pt idx="171">
                  <c:v>-3003.2619999999997</c:v>
                </c:pt>
                <c:pt idx="172">
                  <c:v>-3620.7084285714282</c:v>
                </c:pt>
                <c:pt idx="173">
                  <c:v>-3151.4991428571425</c:v>
                </c:pt>
                <c:pt idx="174">
                  <c:v>-2619.9754285714289</c:v>
                </c:pt>
                <c:pt idx="175">
                  <c:v>-3532.1415714285718</c:v>
                </c:pt>
                <c:pt idx="176">
                  <c:v>-3198.0217142857146</c:v>
                </c:pt>
                <c:pt idx="177">
                  <c:v>-3667.8379999999997</c:v>
                </c:pt>
                <c:pt idx="178">
                  <c:v>-3006.5079999999998</c:v>
                </c:pt>
                <c:pt idx="179">
                  <c:v>-3546.8904285714289</c:v>
                </c:pt>
                <c:pt idx="180">
                  <c:v>-2872.6907142857144</c:v>
                </c:pt>
                <c:pt idx="181">
                  <c:v>-2818.5429999999997</c:v>
                </c:pt>
                <c:pt idx="182">
                  <c:v>-2744.1434285714286</c:v>
                </c:pt>
                <c:pt idx="183">
                  <c:v>-3009.7474285714288</c:v>
                </c:pt>
                <c:pt idx="184">
                  <c:v>-3334.4582857142859</c:v>
                </c:pt>
                <c:pt idx="185">
                  <c:v>-2820.6341428571432</c:v>
                </c:pt>
                <c:pt idx="186">
                  <c:v>-3121.7727142857138</c:v>
                </c:pt>
                <c:pt idx="187">
                  <c:v>-3166.9538571428575</c:v>
                </c:pt>
                <c:pt idx="188">
                  <c:v>-2478.6047142857142</c:v>
                </c:pt>
                <c:pt idx="189">
                  <c:v>-2785.9504285714283</c:v>
                </c:pt>
                <c:pt idx="190">
                  <c:v>-2849.2657142857142</c:v>
                </c:pt>
                <c:pt idx="191">
                  <c:v>-2456.6392857142855</c:v>
                </c:pt>
                <c:pt idx="192">
                  <c:v>-2738.3620000000001</c:v>
                </c:pt>
                <c:pt idx="193">
                  <c:v>-2474.3474285714287</c:v>
                </c:pt>
                <c:pt idx="194">
                  <c:v>-3107.1237142857144</c:v>
                </c:pt>
                <c:pt idx="195">
                  <c:v>-3393</c:v>
                </c:pt>
                <c:pt idx="196">
                  <c:v>-3923</c:v>
                </c:pt>
                <c:pt idx="197">
                  <c:v>-3040</c:v>
                </c:pt>
                <c:pt idx="198">
                  <c:v>-3264.5328571428572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AC2-4D6E-AFD4-91E2159526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15031520"/>
        <c:axId val="615024032"/>
      </c:areaChart>
      <c:dateAx>
        <c:axId val="1038878464"/>
        <c:scaling>
          <c:orientation val="minMax"/>
          <c:max val="45078"/>
          <c:min val="42005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mm\-yy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38873472"/>
        <c:crosses val="autoZero"/>
        <c:auto val="1"/>
        <c:lblOffset val="100"/>
        <c:baseTimeUnit val="months"/>
        <c:majorUnit val="12"/>
        <c:majorTimeUnit val="months"/>
      </c:dateAx>
      <c:valAx>
        <c:axId val="1038873472"/>
        <c:scaling>
          <c:orientation val="minMax"/>
          <c:max val="9000"/>
          <c:min val="-6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38878464"/>
        <c:crosses val="autoZero"/>
        <c:crossBetween val="midCat"/>
        <c:dispUnits>
          <c:builtInUnit val="thousands"/>
          <c:dispUnitsLbl>
            <c:layout>
              <c:manualLayout>
                <c:xMode val="edge"/>
                <c:yMode val="edge"/>
                <c:x val="8.7836379038643518E-3"/>
                <c:y val="0.45198810099379233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1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en-US" b="1">
                      <a:solidFill>
                        <a:schemeClr val="tx1"/>
                      </a:solidFill>
                    </a:rPr>
                    <a:t>Millions of Barrels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</c:dispUnitsLbl>
        </c:dispUnits>
      </c:valAx>
      <c:valAx>
        <c:axId val="615024032"/>
        <c:scaling>
          <c:orientation val="minMax"/>
          <c:max val="9000"/>
          <c:min val="-6000"/>
        </c:scaling>
        <c:delete val="1"/>
        <c:axPos val="r"/>
        <c:numFmt formatCode="0" sourceLinked="1"/>
        <c:majorTickMark val="out"/>
        <c:minorTickMark val="none"/>
        <c:tickLblPos val="nextTo"/>
        <c:crossAx val="615031520"/>
        <c:crosses val="max"/>
        <c:crossBetween val="midCat"/>
      </c:valAx>
      <c:dateAx>
        <c:axId val="615031520"/>
        <c:scaling>
          <c:orientation val="minMax"/>
        </c:scaling>
        <c:delete val="1"/>
        <c:axPos val="b"/>
        <c:numFmt formatCode="mmm\-yy" sourceLinked="1"/>
        <c:majorTickMark val="out"/>
        <c:minorTickMark val="none"/>
        <c:tickLblPos val="nextTo"/>
        <c:crossAx val="615024032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0">
                <a:solidFill>
                  <a:schemeClr val="tx1"/>
                </a:solidFill>
              </a:rPr>
              <a:t>Northern California Diesel Imports and Exports</a:t>
            </a:r>
          </a:p>
        </c:rich>
      </c:tx>
      <c:layout>
        <c:manualLayout>
          <c:xMode val="edge"/>
          <c:yMode val="edge"/>
          <c:x val="0.25588074355685003"/>
          <c:y val="0.16545992982808469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1213426147875658E-2"/>
          <c:y val="2.2195844245230873E-2"/>
          <c:w val="0.91259300483526584"/>
          <c:h val="0.88762690517639797"/>
        </c:manualLayout>
      </c:layout>
      <c:areaChart>
        <c:grouping val="stacked"/>
        <c:varyColors val="0"/>
        <c:ser>
          <c:idx val="0"/>
          <c:order val="0"/>
          <c:tx>
            <c:strRef>
              <c:f>'Diesel Data'!$A$5</c:f>
              <c:strCache>
                <c:ptCount val="1"/>
                <c:pt idx="0">
                  <c:v>NC Foreign Import</c:v>
                </c:pt>
              </c:strCache>
            </c:strRef>
          </c:tx>
          <c:spPr>
            <a:pattFill prst="solidDmnd">
              <a:fgClr>
                <a:schemeClr val="accent4"/>
              </a:fgClr>
              <a:bgClr>
                <a:schemeClr val="bg1"/>
              </a:bgClr>
            </a:pattFill>
            <a:ln>
              <a:noFill/>
            </a:ln>
            <a:effectLst/>
          </c:spPr>
          <c:cat>
            <c:numRef>
              <c:f>'Diesel Data'!$C$4:$IL$4</c:f>
              <c:numCache>
                <c:formatCode>mmm\-yy</c:formatCode>
                <c:ptCount val="244"/>
                <c:pt idx="0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  <c:pt idx="120">
                  <c:v>42736</c:v>
                </c:pt>
                <c:pt idx="121">
                  <c:v>42767</c:v>
                </c:pt>
                <c:pt idx="122">
                  <c:v>42795</c:v>
                </c:pt>
                <c:pt idx="123">
                  <c:v>42826</c:v>
                </c:pt>
                <c:pt idx="124">
                  <c:v>42856</c:v>
                </c:pt>
                <c:pt idx="125">
                  <c:v>42887</c:v>
                </c:pt>
                <c:pt idx="126">
                  <c:v>42917</c:v>
                </c:pt>
                <c:pt idx="127">
                  <c:v>42948</c:v>
                </c:pt>
                <c:pt idx="128">
                  <c:v>42979</c:v>
                </c:pt>
                <c:pt idx="129">
                  <c:v>43009</c:v>
                </c:pt>
                <c:pt idx="130">
                  <c:v>43040</c:v>
                </c:pt>
                <c:pt idx="131">
                  <c:v>43070</c:v>
                </c:pt>
                <c:pt idx="132">
                  <c:v>43101</c:v>
                </c:pt>
                <c:pt idx="133">
                  <c:v>43132</c:v>
                </c:pt>
                <c:pt idx="134">
                  <c:v>43160</c:v>
                </c:pt>
                <c:pt idx="135">
                  <c:v>43191</c:v>
                </c:pt>
                <c:pt idx="136">
                  <c:v>43221</c:v>
                </c:pt>
                <c:pt idx="137">
                  <c:v>43252</c:v>
                </c:pt>
                <c:pt idx="138">
                  <c:v>43282</c:v>
                </c:pt>
                <c:pt idx="139">
                  <c:v>43313</c:v>
                </c:pt>
                <c:pt idx="140">
                  <c:v>43344</c:v>
                </c:pt>
                <c:pt idx="141">
                  <c:v>43374</c:v>
                </c:pt>
                <c:pt idx="142">
                  <c:v>43405</c:v>
                </c:pt>
                <c:pt idx="143">
                  <c:v>43435</c:v>
                </c:pt>
                <c:pt idx="144">
                  <c:v>43466</c:v>
                </c:pt>
                <c:pt idx="145">
                  <c:v>43497</c:v>
                </c:pt>
                <c:pt idx="146">
                  <c:v>43525</c:v>
                </c:pt>
                <c:pt idx="147">
                  <c:v>43556</c:v>
                </c:pt>
                <c:pt idx="148">
                  <c:v>43586</c:v>
                </c:pt>
                <c:pt idx="149">
                  <c:v>43617</c:v>
                </c:pt>
                <c:pt idx="150">
                  <c:v>43647</c:v>
                </c:pt>
                <c:pt idx="151">
                  <c:v>43678</c:v>
                </c:pt>
                <c:pt idx="152">
                  <c:v>43709</c:v>
                </c:pt>
                <c:pt idx="153">
                  <c:v>43739</c:v>
                </c:pt>
                <c:pt idx="154">
                  <c:v>43770</c:v>
                </c:pt>
                <c:pt idx="155">
                  <c:v>43800</c:v>
                </c:pt>
                <c:pt idx="156">
                  <c:v>43831</c:v>
                </c:pt>
                <c:pt idx="157">
                  <c:v>43862</c:v>
                </c:pt>
                <c:pt idx="158">
                  <c:v>43891</c:v>
                </c:pt>
                <c:pt idx="159">
                  <c:v>43922</c:v>
                </c:pt>
                <c:pt idx="160">
                  <c:v>43952</c:v>
                </c:pt>
                <c:pt idx="161">
                  <c:v>43983</c:v>
                </c:pt>
                <c:pt idx="162">
                  <c:v>44013</c:v>
                </c:pt>
                <c:pt idx="163">
                  <c:v>44044</c:v>
                </c:pt>
                <c:pt idx="164">
                  <c:v>44075</c:v>
                </c:pt>
                <c:pt idx="165">
                  <c:v>44105</c:v>
                </c:pt>
                <c:pt idx="166">
                  <c:v>44136</c:v>
                </c:pt>
                <c:pt idx="167">
                  <c:v>44166</c:v>
                </c:pt>
                <c:pt idx="168">
                  <c:v>44197</c:v>
                </c:pt>
                <c:pt idx="169">
                  <c:v>44228</c:v>
                </c:pt>
                <c:pt idx="170">
                  <c:v>44256</c:v>
                </c:pt>
                <c:pt idx="171">
                  <c:v>44287</c:v>
                </c:pt>
                <c:pt idx="172">
                  <c:v>44317</c:v>
                </c:pt>
                <c:pt idx="173">
                  <c:v>44348</c:v>
                </c:pt>
                <c:pt idx="174">
                  <c:v>44378</c:v>
                </c:pt>
                <c:pt idx="175">
                  <c:v>44409</c:v>
                </c:pt>
                <c:pt idx="176">
                  <c:v>44440</c:v>
                </c:pt>
                <c:pt idx="177">
                  <c:v>44470</c:v>
                </c:pt>
                <c:pt idx="178">
                  <c:v>44501</c:v>
                </c:pt>
                <c:pt idx="179">
                  <c:v>44531</c:v>
                </c:pt>
                <c:pt idx="180">
                  <c:v>44562</c:v>
                </c:pt>
                <c:pt idx="181">
                  <c:v>44593</c:v>
                </c:pt>
                <c:pt idx="182">
                  <c:v>44621</c:v>
                </c:pt>
                <c:pt idx="183">
                  <c:v>44652</c:v>
                </c:pt>
                <c:pt idx="184">
                  <c:v>44682</c:v>
                </c:pt>
                <c:pt idx="185">
                  <c:v>44713</c:v>
                </c:pt>
                <c:pt idx="186">
                  <c:v>44743</c:v>
                </c:pt>
                <c:pt idx="187">
                  <c:v>44774</c:v>
                </c:pt>
                <c:pt idx="188">
                  <c:v>44805</c:v>
                </c:pt>
                <c:pt idx="189">
                  <c:v>44835</c:v>
                </c:pt>
                <c:pt idx="190">
                  <c:v>44866</c:v>
                </c:pt>
                <c:pt idx="191">
                  <c:v>44896</c:v>
                </c:pt>
                <c:pt idx="192">
                  <c:v>44927</c:v>
                </c:pt>
                <c:pt idx="193">
                  <c:v>44958</c:v>
                </c:pt>
                <c:pt idx="194">
                  <c:v>44986</c:v>
                </c:pt>
                <c:pt idx="195">
                  <c:v>45017</c:v>
                </c:pt>
                <c:pt idx="196">
                  <c:v>45047</c:v>
                </c:pt>
                <c:pt idx="197">
                  <c:v>45078</c:v>
                </c:pt>
                <c:pt idx="198">
                  <c:v>45108</c:v>
                </c:pt>
                <c:pt idx="199">
                  <c:v>45139</c:v>
                </c:pt>
                <c:pt idx="200">
                  <c:v>45170</c:v>
                </c:pt>
                <c:pt idx="201">
                  <c:v>45200</c:v>
                </c:pt>
                <c:pt idx="202">
                  <c:v>45231</c:v>
                </c:pt>
                <c:pt idx="203">
                  <c:v>45261</c:v>
                </c:pt>
                <c:pt idx="204">
                  <c:v>45292</c:v>
                </c:pt>
                <c:pt idx="205">
                  <c:v>45323</c:v>
                </c:pt>
                <c:pt idx="206">
                  <c:v>45352</c:v>
                </c:pt>
                <c:pt idx="207">
                  <c:v>45383</c:v>
                </c:pt>
                <c:pt idx="208">
                  <c:v>45413</c:v>
                </c:pt>
                <c:pt idx="209">
                  <c:v>45444</c:v>
                </c:pt>
                <c:pt idx="210">
                  <c:v>45474</c:v>
                </c:pt>
              </c:numCache>
            </c:numRef>
          </c:cat>
          <c:val>
            <c:numRef>
              <c:f>'Diesel Data'!$C$5:$IL$5</c:f>
              <c:numCache>
                <c:formatCode>0</c:formatCode>
                <c:ptCount val="244"/>
                <c:pt idx="0">
                  <c:v>301</c:v>
                </c:pt>
                <c:pt idx="1">
                  <c:v>760.71500000000003</c:v>
                </c:pt>
                <c:pt idx="2">
                  <c:v>1377.01</c:v>
                </c:pt>
                <c:pt idx="3">
                  <c:v>425</c:v>
                </c:pt>
                <c:pt idx="4">
                  <c:v>101</c:v>
                </c:pt>
                <c:pt idx="5">
                  <c:v>160</c:v>
                </c:pt>
                <c:pt idx="6">
                  <c:v>318.37200000000001</c:v>
                </c:pt>
                <c:pt idx="7">
                  <c:v>729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30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184.364</c:v>
                </c:pt>
                <c:pt idx="25">
                  <c:v>75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182.90100000000001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143</c:v>
                </c:pt>
                <c:pt idx="37">
                  <c:v>134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100.224</c:v>
                </c:pt>
                <c:pt idx="48">
                  <c:v>0</c:v>
                </c:pt>
                <c:pt idx="49">
                  <c:v>2.2000000000000002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73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109.812</c:v>
                </c:pt>
                <c:pt idx="72">
                  <c:v>0</c:v>
                </c:pt>
                <c:pt idx="73">
                  <c:v>0</c:v>
                </c:pt>
                <c:pt idx="74">
                  <c:v>84.784000000000006</c:v>
                </c:pt>
                <c:pt idx="75">
                  <c:v>50.326999999999998</c:v>
                </c:pt>
                <c:pt idx="76">
                  <c:v>21.024999999999999</c:v>
                </c:pt>
                <c:pt idx="77">
                  <c:v>78.507000000000005</c:v>
                </c:pt>
                <c:pt idx="78">
                  <c:v>52</c:v>
                </c:pt>
                <c:pt idx="79">
                  <c:v>58.691000000000003</c:v>
                </c:pt>
                <c:pt idx="80">
                  <c:v>0</c:v>
                </c:pt>
                <c:pt idx="81">
                  <c:v>0</c:v>
                </c:pt>
                <c:pt idx="82">
                  <c:v>50</c:v>
                </c:pt>
                <c:pt idx="83">
                  <c:v>80</c:v>
                </c:pt>
                <c:pt idx="84">
                  <c:v>91.5</c:v>
                </c:pt>
                <c:pt idx="85">
                  <c:v>50</c:v>
                </c:pt>
                <c:pt idx="86">
                  <c:v>0</c:v>
                </c:pt>
                <c:pt idx="87">
                  <c:v>20</c:v>
                </c:pt>
                <c:pt idx="88">
                  <c:v>57</c:v>
                </c:pt>
                <c:pt idx="89">
                  <c:v>0</c:v>
                </c:pt>
                <c:pt idx="90">
                  <c:v>103</c:v>
                </c:pt>
                <c:pt idx="91">
                  <c:v>0</c:v>
                </c:pt>
                <c:pt idx="92">
                  <c:v>50</c:v>
                </c:pt>
                <c:pt idx="93">
                  <c:v>67</c:v>
                </c:pt>
                <c:pt idx="94">
                  <c:v>254.37299999999999</c:v>
                </c:pt>
                <c:pt idx="95">
                  <c:v>579.34</c:v>
                </c:pt>
                <c:pt idx="96">
                  <c:v>289</c:v>
                </c:pt>
                <c:pt idx="97">
                  <c:v>293</c:v>
                </c:pt>
                <c:pt idx="98">
                  <c:v>0</c:v>
                </c:pt>
                <c:pt idx="99">
                  <c:v>0</c:v>
                </c:pt>
                <c:pt idx="100">
                  <c:v>40</c:v>
                </c:pt>
                <c:pt idx="101">
                  <c:v>0</c:v>
                </c:pt>
                <c:pt idx="102">
                  <c:v>0</c:v>
                </c:pt>
                <c:pt idx="103">
                  <c:v>365</c:v>
                </c:pt>
                <c:pt idx="104">
                  <c:v>258</c:v>
                </c:pt>
                <c:pt idx="105">
                  <c:v>166</c:v>
                </c:pt>
                <c:pt idx="106">
                  <c:v>65</c:v>
                </c:pt>
                <c:pt idx="107">
                  <c:v>50</c:v>
                </c:pt>
                <c:pt idx="108">
                  <c:v>113.7</c:v>
                </c:pt>
                <c:pt idx="109">
                  <c:v>94</c:v>
                </c:pt>
                <c:pt idx="110">
                  <c:v>67</c:v>
                </c:pt>
                <c:pt idx="111">
                  <c:v>40</c:v>
                </c:pt>
                <c:pt idx="112">
                  <c:v>112.67</c:v>
                </c:pt>
                <c:pt idx="113">
                  <c:v>228</c:v>
                </c:pt>
                <c:pt idx="114">
                  <c:v>100</c:v>
                </c:pt>
                <c:pt idx="115">
                  <c:v>41</c:v>
                </c:pt>
                <c:pt idx="116">
                  <c:v>34</c:v>
                </c:pt>
                <c:pt idx="117">
                  <c:v>54</c:v>
                </c:pt>
                <c:pt idx="118">
                  <c:v>50</c:v>
                </c:pt>
                <c:pt idx="119">
                  <c:v>58</c:v>
                </c:pt>
                <c:pt idx="120">
                  <c:v>408</c:v>
                </c:pt>
                <c:pt idx="121">
                  <c:v>0</c:v>
                </c:pt>
                <c:pt idx="122">
                  <c:v>0</c:v>
                </c:pt>
                <c:pt idx="123">
                  <c:v>81</c:v>
                </c:pt>
                <c:pt idx="124">
                  <c:v>305</c:v>
                </c:pt>
                <c:pt idx="125">
                  <c:v>239</c:v>
                </c:pt>
                <c:pt idx="126">
                  <c:v>210</c:v>
                </c:pt>
                <c:pt idx="127">
                  <c:v>227.01</c:v>
                </c:pt>
                <c:pt idx="128">
                  <c:v>368</c:v>
                </c:pt>
                <c:pt idx="129">
                  <c:v>198</c:v>
                </c:pt>
                <c:pt idx="130">
                  <c:v>250</c:v>
                </c:pt>
                <c:pt idx="131">
                  <c:v>208.5</c:v>
                </c:pt>
                <c:pt idx="132">
                  <c:v>215</c:v>
                </c:pt>
                <c:pt idx="133">
                  <c:v>224</c:v>
                </c:pt>
                <c:pt idx="134">
                  <c:v>129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85</c:v>
                </c:pt>
                <c:pt idx="139">
                  <c:v>580</c:v>
                </c:pt>
                <c:pt idx="140">
                  <c:v>100</c:v>
                </c:pt>
                <c:pt idx="141">
                  <c:v>245</c:v>
                </c:pt>
                <c:pt idx="142">
                  <c:v>698.6</c:v>
                </c:pt>
                <c:pt idx="143">
                  <c:v>0</c:v>
                </c:pt>
                <c:pt idx="144">
                  <c:v>330.5</c:v>
                </c:pt>
                <c:pt idx="145">
                  <c:v>167</c:v>
                </c:pt>
                <c:pt idx="146">
                  <c:v>124.1</c:v>
                </c:pt>
                <c:pt idx="147">
                  <c:v>228</c:v>
                </c:pt>
                <c:pt idx="148">
                  <c:v>185</c:v>
                </c:pt>
                <c:pt idx="149">
                  <c:v>211</c:v>
                </c:pt>
                <c:pt idx="150">
                  <c:v>290</c:v>
                </c:pt>
                <c:pt idx="151">
                  <c:v>50</c:v>
                </c:pt>
                <c:pt idx="152">
                  <c:v>30</c:v>
                </c:pt>
                <c:pt idx="153">
                  <c:v>457</c:v>
                </c:pt>
                <c:pt idx="154">
                  <c:v>278</c:v>
                </c:pt>
                <c:pt idx="155">
                  <c:v>362.1</c:v>
                </c:pt>
                <c:pt idx="156">
                  <c:v>108</c:v>
                </c:pt>
                <c:pt idx="157">
                  <c:v>247</c:v>
                </c:pt>
                <c:pt idx="158">
                  <c:v>159</c:v>
                </c:pt>
                <c:pt idx="159">
                  <c:v>437</c:v>
                </c:pt>
                <c:pt idx="160">
                  <c:v>316</c:v>
                </c:pt>
                <c:pt idx="161">
                  <c:v>414</c:v>
                </c:pt>
                <c:pt idx="162">
                  <c:v>144.5</c:v>
                </c:pt>
                <c:pt idx="163">
                  <c:v>107</c:v>
                </c:pt>
                <c:pt idx="164">
                  <c:v>321.2</c:v>
                </c:pt>
                <c:pt idx="165">
                  <c:v>141</c:v>
                </c:pt>
                <c:pt idx="166">
                  <c:v>231</c:v>
                </c:pt>
                <c:pt idx="167">
                  <c:v>400</c:v>
                </c:pt>
                <c:pt idx="168">
                  <c:v>136</c:v>
                </c:pt>
                <c:pt idx="169">
                  <c:v>372</c:v>
                </c:pt>
                <c:pt idx="170">
                  <c:v>267</c:v>
                </c:pt>
                <c:pt idx="171">
                  <c:v>297</c:v>
                </c:pt>
                <c:pt idx="172">
                  <c:v>294</c:v>
                </c:pt>
                <c:pt idx="173">
                  <c:v>459</c:v>
                </c:pt>
                <c:pt idx="174">
                  <c:v>372</c:v>
                </c:pt>
                <c:pt idx="175">
                  <c:v>222</c:v>
                </c:pt>
                <c:pt idx="176">
                  <c:v>307</c:v>
                </c:pt>
                <c:pt idx="177">
                  <c:v>435</c:v>
                </c:pt>
                <c:pt idx="178">
                  <c:v>135</c:v>
                </c:pt>
                <c:pt idx="179">
                  <c:v>129</c:v>
                </c:pt>
                <c:pt idx="180">
                  <c:v>190</c:v>
                </c:pt>
                <c:pt idx="181">
                  <c:v>173</c:v>
                </c:pt>
                <c:pt idx="182">
                  <c:v>125</c:v>
                </c:pt>
                <c:pt idx="183">
                  <c:v>154</c:v>
                </c:pt>
                <c:pt idx="184">
                  <c:v>240</c:v>
                </c:pt>
                <c:pt idx="185">
                  <c:v>245</c:v>
                </c:pt>
                <c:pt idx="186" formatCode="#,##0">
                  <c:v>424</c:v>
                </c:pt>
                <c:pt idx="187" formatCode="#,##0">
                  <c:v>166</c:v>
                </c:pt>
                <c:pt idx="188" formatCode="#,##0">
                  <c:v>76</c:v>
                </c:pt>
                <c:pt idx="189">
                  <c:v>125</c:v>
                </c:pt>
                <c:pt idx="190">
                  <c:v>322.25200000000001</c:v>
                </c:pt>
                <c:pt idx="191">
                  <c:v>274</c:v>
                </c:pt>
                <c:pt idx="192">
                  <c:v>224</c:v>
                </c:pt>
                <c:pt idx="193">
                  <c:v>323</c:v>
                </c:pt>
                <c:pt idx="194">
                  <c:v>152</c:v>
                </c:pt>
                <c:pt idx="195">
                  <c:v>186.22499999999999</c:v>
                </c:pt>
                <c:pt idx="196">
                  <c:v>367</c:v>
                </c:pt>
                <c:pt idx="197">
                  <c:v>244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98-4C1D-BC3B-5A5D2B3CA315}"/>
            </c:ext>
          </c:extLst>
        </c:ser>
        <c:ser>
          <c:idx val="1"/>
          <c:order val="1"/>
          <c:tx>
            <c:strRef>
              <c:f>'Diesel Data'!$A$7</c:f>
              <c:strCache>
                <c:ptCount val="1"/>
                <c:pt idx="0">
                  <c:v>NC Interstate Import</c:v>
                </c:pt>
              </c:strCache>
            </c:strRef>
          </c:tx>
          <c:spPr>
            <a:solidFill>
              <a:schemeClr val="accent2"/>
            </a:solidFill>
            <a:ln w="25400">
              <a:noFill/>
            </a:ln>
            <a:effectLst/>
          </c:spPr>
          <c:cat>
            <c:numRef>
              <c:f>'Diesel Data'!$C$4:$IL$4</c:f>
              <c:numCache>
                <c:formatCode>mmm\-yy</c:formatCode>
                <c:ptCount val="244"/>
                <c:pt idx="0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  <c:pt idx="120">
                  <c:v>42736</c:v>
                </c:pt>
                <c:pt idx="121">
                  <c:v>42767</c:v>
                </c:pt>
                <c:pt idx="122">
                  <c:v>42795</c:v>
                </c:pt>
                <c:pt idx="123">
                  <c:v>42826</c:v>
                </c:pt>
                <c:pt idx="124">
                  <c:v>42856</c:v>
                </c:pt>
                <c:pt idx="125">
                  <c:v>42887</c:v>
                </c:pt>
                <c:pt idx="126">
                  <c:v>42917</c:v>
                </c:pt>
                <c:pt idx="127">
                  <c:v>42948</c:v>
                </c:pt>
                <c:pt idx="128">
                  <c:v>42979</c:v>
                </c:pt>
                <c:pt idx="129">
                  <c:v>43009</c:v>
                </c:pt>
                <c:pt idx="130">
                  <c:v>43040</c:v>
                </c:pt>
                <c:pt idx="131">
                  <c:v>43070</c:v>
                </c:pt>
                <c:pt idx="132">
                  <c:v>43101</c:v>
                </c:pt>
                <c:pt idx="133">
                  <c:v>43132</c:v>
                </c:pt>
                <c:pt idx="134">
                  <c:v>43160</c:v>
                </c:pt>
                <c:pt idx="135">
                  <c:v>43191</c:v>
                </c:pt>
                <c:pt idx="136">
                  <c:v>43221</c:v>
                </c:pt>
                <c:pt idx="137">
                  <c:v>43252</c:v>
                </c:pt>
                <c:pt idx="138">
                  <c:v>43282</c:v>
                </c:pt>
                <c:pt idx="139">
                  <c:v>43313</c:v>
                </c:pt>
                <c:pt idx="140">
                  <c:v>43344</c:v>
                </c:pt>
                <c:pt idx="141">
                  <c:v>43374</c:v>
                </c:pt>
                <c:pt idx="142">
                  <c:v>43405</c:v>
                </c:pt>
                <c:pt idx="143">
                  <c:v>43435</c:v>
                </c:pt>
                <c:pt idx="144">
                  <c:v>43466</c:v>
                </c:pt>
                <c:pt idx="145">
                  <c:v>43497</c:v>
                </c:pt>
                <c:pt idx="146">
                  <c:v>43525</c:v>
                </c:pt>
                <c:pt idx="147">
                  <c:v>43556</c:v>
                </c:pt>
                <c:pt idx="148">
                  <c:v>43586</c:v>
                </c:pt>
                <c:pt idx="149">
                  <c:v>43617</c:v>
                </c:pt>
                <c:pt idx="150">
                  <c:v>43647</c:v>
                </c:pt>
                <c:pt idx="151">
                  <c:v>43678</c:v>
                </c:pt>
                <c:pt idx="152">
                  <c:v>43709</c:v>
                </c:pt>
                <c:pt idx="153">
                  <c:v>43739</c:v>
                </c:pt>
                <c:pt idx="154">
                  <c:v>43770</c:v>
                </c:pt>
                <c:pt idx="155">
                  <c:v>43800</c:v>
                </c:pt>
                <c:pt idx="156">
                  <c:v>43831</c:v>
                </c:pt>
                <c:pt idx="157">
                  <c:v>43862</c:v>
                </c:pt>
                <c:pt idx="158">
                  <c:v>43891</c:v>
                </c:pt>
                <c:pt idx="159">
                  <c:v>43922</c:v>
                </c:pt>
                <c:pt idx="160">
                  <c:v>43952</c:v>
                </c:pt>
                <c:pt idx="161">
                  <c:v>43983</c:v>
                </c:pt>
                <c:pt idx="162">
                  <c:v>44013</c:v>
                </c:pt>
                <c:pt idx="163">
                  <c:v>44044</c:v>
                </c:pt>
                <c:pt idx="164">
                  <c:v>44075</c:v>
                </c:pt>
                <c:pt idx="165">
                  <c:v>44105</c:v>
                </c:pt>
                <c:pt idx="166">
                  <c:v>44136</c:v>
                </c:pt>
                <c:pt idx="167">
                  <c:v>44166</c:v>
                </c:pt>
                <c:pt idx="168">
                  <c:v>44197</c:v>
                </c:pt>
                <c:pt idx="169">
                  <c:v>44228</c:v>
                </c:pt>
                <c:pt idx="170">
                  <c:v>44256</c:v>
                </c:pt>
                <c:pt idx="171">
                  <c:v>44287</c:v>
                </c:pt>
                <c:pt idx="172">
                  <c:v>44317</c:v>
                </c:pt>
                <c:pt idx="173">
                  <c:v>44348</c:v>
                </c:pt>
                <c:pt idx="174">
                  <c:v>44378</c:v>
                </c:pt>
                <c:pt idx="175">
                  <c:v>44409</c:v>
                </c:pt>
                <c:pt idx="176">
                  <c:v>44440</c:v>
                </c:pt>
                <c:pt idx="177">
                  <c:v>44470</c:v>
                </c:pt>
                <c:pt idx="178">
                  <c:v>44501</c:v>
                </c:pt>
                <c:pt idx="179">
                  <c:v>44531</c:v>
                </c:pt>
                <c:pt idx="180">
                  <c:v>44562</c:v>
                </c:pt>
                <c:pt idx="181">
                  <c:v>44593</c:v>
                </c:pt>
                <c:pt idx="182">
                  <c:v>44621</c:v>
                </c:pt>
                <c:pt idx="183">
                  <c:v>44652</c:v>
                </c:pt>
                <c:pt idx="184">
                  <c:v>44682</c:v>
                </c:pt>
                <c:pt idx="185">
                  <c:v>44713</c:v>
                </c:pt>
                <c:pt idx="186">
                  <c:v>44743</c:v>
                </c:pt>
                <c:pt idx="187">
                  <c:v>44774</c:v>
                </c:pt>
                <c:pt idx="188">
                  <c:v>44805</c:v>
                </c:pt>
                <c:pt idx="189">
                  <c:v>44835</c:v>
                </c:pt>
                <c:pt idx="190">
                  <c:v>44866</c:v>
                </c:pt>
                <c:pt idx="191">
                  <c:v>44896</c:v>
                </c:pt>
                <c:pt idx="192">
                  <c:v>44927</c:v>
                </c:pt>
                <c:pt idx="193">
                  <c:v>44958</c:v>
                </c:pt>
                <c:pt idx="194">
                  <c:v>44986</c:v>
                </c:pt>
                <c:pt idx="195">
                  <c:v>45017</c:v>
                </c:pt>
                <c:pt idx="196">
                  <c:v>45047</c:v>
                </c:pt>
                <c:pt idx="197">
                  <c:v>45078</c:v>
                </c:pt>
                <c:pt idx="198">
                  <c:v>45108</c:v>
                </c:pt>
                <c:pt idx="199">
                  <c:v>45139</c:v>
                </c:pt>
                <c:pt idx="200">
                  <c:v>45170</c:v>
                </c:pt>
                <c:pt idx="201">
                  <c:v>45200</c:v>
                </c:pt>
                <c:pt idx="202">
                  <c:v>45231</c:v>
                </c:pt>
                <c:pt idx="203">
                  <c:v>45261</c:v>
                </c:pt>
                <c:pt idx="204">
                  <c:v>45292</c:v>
                </c:pt>
                <c:pt idx="205">
                  <c:v>45323</c:v>
                </c:pt>
                <c:pt idx="206">
                  <c:v>45352</c:v>
                </c:pt>
                <c:pt idx="207">
                  <c:v>45383</c:v>
                </c:pt>
                <c:pt idx="208">
                  <c:v>45413</c:v>
                </c:pt>
                <c:pt idx="209">
                  <c:v>45444</c:v>
                </c:pt>
                <c:pt idx="210">
                  <c:v>45474</c:v>
                </c:pt>
              </c:numCache>
            </c:numRef>
          </c:cat>
          <c:val>
            <c:numRef>
              <c:f>'Diesel Data'!$C$7:$IL$7</c:f>
              <c:numCache>
                <c:formatCode>0</c:formatCode>
                <c:ptCount val="244"/>
                <c:pt idx="0">
                  <c:v>0</c:v>
                </c:pt>
                <c:pt idx="1">
                  <c:v>308.5</c:v>
                </c:pt>
                <c:pt idx="2">
                  <c:v>196</c:v>
                </c:pt>
                <c:pt idx="3">
                  <c:v>90</c:v>
                </c:pt>
                <c:pt idx="4">
                  <c:v>0</c:v>
                </c:pt>
                <c:pt idx="5">
                  <c:v>0</c:v>
                </c:pt>
                <c:pt idx="6">
                  <c:v>125</c:v>
                </c:pt>
                <c:pt idx="7">
                  <c:v>0</c:v>
                </c:pt>
                <c:pt idx="8">
                  <c:v>100</c:v>
                </c:pt>
                <c:pt idx="9">
                  <c:v>135</c:v>
                </c:pt>
                <c:pt idx="10">
                  <c:v>50</c:v>
                </c:pt>
                <c:pt idx="11">
                  <c:v>0</c:v>
                </c:pt>
                <c:pt idx="12">
                  <c:v>35</c:v>
                </c:pt>
                <c:pt idx="13">
                  <c:v>0</c:v>
                </c:pt>
                <c:pt idx="14">
                  <c:v>0</c:v>
                </c:pt>
                <c:pt idx="15">
                  <c:v>36.6</c:v>
                </c:pt>
                <c:pt idx="16">
                  <c:v>0</c:v>
                </c:pt>
                <c:pt idx="17">
                  <c:v>50</c:v>
                </c:pt>
                <c:pt idx="18">
                  <c:v>0</c:v>
                </c:pt>
                <c:pt idx="19">
                  <c:v>28</c:v>
                </c:pt>
                <c:pt idx="20">
                  <c:v>50</c:v>
                </c:pt>
                <c:pt idx="21">
                  <c:v>0</c:v>
                </c:pt>
                <c:pt idx="22">
                  <c:v>75</c:v>
                </c:pt>
                <c:pt idx="23">
                  <c:v>0</c:v>
                </c:pt>
                <c:pt idx="24">
                  <c:v>0</c:v>
                </c:pt>
                <c:pt idx="25">
                  <c:v>80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115</c:v>
                </c:pt>
                <c:pt idx="31">
                  <c:v>40</c:v>
                </c:pt>
                <c:pt idx="32">
                  <c:v>35</c:v>
                </c:pt>
                <c:pt idx="33">
                  <c:v>100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36</c:v>
                </c:pt>
                <c:pt idx="39">
                  <c:v>115</c:v>
                </c:pt>
                <c:pt idx="40">
                  <c:v>0</c:v>
                </c:pt>
                <c:pt idx="41">
                  <c:v>0</c:v>
                </c:pt>
                <c:pt idx="42">
                  <c:v>40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100</c:v>
                </c:pt>
                <c:pt idx="47">
                  <c:v>50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40</c:v>
                </c:pt>
                <c:pt idx="52">
                  <c:v>50</c:v>
                </c:pt>
                <c:pt idx="53">
                  <c:v>120</c:v>
                </c:pt>
                <c:pt idx="54">
                  <c:v>65</c:v>
                </c:pt>
                <c:pt idx="55">
                  <c:v>0</c:v>
                </c:pt>
                <c:pt idx="56">
                  <c:v>35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39</c:v>
                </c:pt>
                <c:pt idx="64">
                  <c:v>0</c:v>
                </c:pt>
                <c:pt idx="65">
                  <c:v>47.5</c:v>
                </c:pt>
                <c:pt idx="66">
                  <c:v>0</c:v>
                </c:pt>
                <c:pt idx="67">
                  <c:v>0</c:v>
                </c:pt>
                <c:pt idx="68">
                  <c:v>100</c:v>
                </c:pt>
                <c:pt idx="69">
                  <c:v>255</c:v>
                </c:pt>
                <c:pt idx="70">
                  <c:v>50</c:v>
                </c:pt>
                <c:pt idx="71">
                  <c:v>45.4</c:v>
                </c:pt>
                <c:pt idx="72">
                  <c:v>1</c:v>
                </c:pt>
                <c:pt idx="73">
                  <c:v>0</c:v>
                </c:pt>
                <c:pt idx="74">
                  <c:v>80</c:v>
                </c:pt>
                <c:pt idx="75">
                  <c:v>0</c:v>
                </c:pt>
                <c:pt idx="76">
                  <c:v>30</c:v>
                </c:pt>
                <c:pt idx="77">
                  <c:v>208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95</c:v>
                </c:pt>
                <c:pt idx="82">
                  <c:v>10</c:v>
                </c:pt>
                <c:pt idx="83">
                  <c:v>50</c:v>
                </c:pt>
                <c:pt idx="84">
                  <c:v>37</c:v>
                </c:pt>
                <c:pt idx="85">
                  <c:v>40</c:v>
                </c:pt>
                <c:pt idx="86">
                  <c:v>0</c:v>
                </c:pt>
                <c:pt idx="87">
                  <c:v>102</c:v>
                </c:pt>
                <c:pt idx="88">
                  <c:v>28.5</c:v>
                </c:pt>
                <c:pt idx="89">
                  <c:v>0</c:v>
                </c:pt>
                <c:pt idx="90">
                  <c:v>0</c:v>
                </c:pt>
                <c:pt idx="91">
                  <c:v>83.5</c:v>
                </c:pt>
                <c:pt idx="92">
                  <c:v>160</c:v>
                </c:pt>
                <c:pt idx="93">
                  <c:v>26</c:v>
                </c:pt>
                <c:pt idx="94">
                  <c:v>106</c:v>
                </c:pt>
                <c:pt idx="95">
                  <c:v>0</c:v>
                </c:pt>
                <c:pt idx="96">
                  <c:v>80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62</c:v>
                </c:pt>
                <c:pt idx="101">
                  <c:v>0</c:v>
                </c:pt>
                <c:pt idx="102">
                  <c:v>0</c:v>
                </c:pt>
                <c:pt idx="103">
                  <c:v>26</c:v>
                </c:pt>
                <c:pt idx="104">
                  <c:v>53</c:v>
                </c:pt>
                <c:pt idx="105">
                  <c:v>50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40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113</c:v>
                </c:pt>
                <c:pt idx="130">
                  <c:v>0</c:v>
                </c:pt>
                <c:pt idx="131">
                  <c:v>55</c:v>
                </c:pt>
                <c:pt idx="132">
                  <c:v>77</c:v>
                </c:pt>
                <c:pt idx="133">
                  <c:v>35</c:v>
                </c:pt>
                <c:pt idx="134">
                  <c:v>220</c:v>
                </c:pt>
                <c:pt idx="135">
                  <c:v>0</c:v>
                </c:pt>
                <c:pt idx="136">
                  <c:v>0</c:v>
                </c:pt>
                <c:pt idx="137">
                  <c:v>4</c:v>
                </c:pt>
                <c:pt idx="138">
                  <c:v>0</c:v>
                </c:pt>
                <c:pt idx="139">
                  <c:v>175</c:v>
                </c:pt>
                <c:pt idx="140">
                  <c:v>75</c:v>
                </c:pt>
                <c:pt idx="141">
                  <c:v>260</c:v>
                </c:pt>
                <c:pt idx="142">
                  <c:v>80</c:v>
                </c:pt>
                <c:pt idx="143">
                  <c:v>179</c:v>
                </c:pt>
                <c:pt idx="144">
                  <c:v>90</c:v>
                </c:pt>
                <c:pt idx="145">
                  <c:v>170</c:v>
                </c:pt>
                <c:pt idx="146">
                  <c:v>158</c:v>
                </c:pt>
                <c:pt idx="147">
                  <c:v>238</c:v>
                </c:pt>
                <c:pt idx="148">
                  <c:v>65</c:v>
                </c:pt>
                <c:pt idx="149">
                  <c:v>10</c:v>
                </c:pt>
                <c:pt idx="150">
                  <c:v>140</c:v>
                </c:pt>
                <c:pt idx="151">
                  <c:v>189</c:v>
                </c:pt>
                <c:pt idx="152">
                  <c:v>403</c:v>
                </c:pt>
                <c:pt idx="153">
                  <c:v>110</c:v>
                </c:pt>
                <c:pt idx="154">
                  <c:v>57</c:v>
                </c:pt>
                <c:pt idx="155">
                  <c:v>297</c:v>
                </c:pt>
                <c:pt idx="156">
                  <c:v>0</c:v>
                </c:pt>
                <c:pt idx="157">
                  <c:v>248</c:v>
                </c:pt>
                <c:pt idx="158">
                  <c:v>116</c:v>
                </c:pt>
                <c:pt idx="159">
                  <c:v>57</c:v>
                </c:pt>
                <c:pt idx="160">
                  <c:v>0</c:v>
                </c:pt>
                <c:pt idx="161">
                  <c:v>160</c:v>
                </c:pt>
                <c:pt idx="162">
                  <c:v>407</c:v>
                </c:pt>
                <c:pt idx="163">
                  <c:v>465</c:v>
                </c:pt>
                <c:pt idx="164">
                  <c:v>389</c:v>
                </c:pt>
                <c:pt idx="165">
                  <c:v>111</c:v>
                </c:pt>
                <c:pt idx="166">
                  <c:v>660</c:v>
                </c:pt>
                <c:pt idx="167">
                  <c:v>519</c:v>
                </c:pt>
                <c:pt idx="168">
                  <c:v>316</c:v>
                </c:pt>
                <c:pt idx="169">
                  <c:v>505</c:v>
                </c:pt>
                <c:pt idx="170">
                  <c:v>617</c:v>
                </c:pt>
                <c:pt idx="171">
                  <c:v>385</c:v>
                </c:pt>
                <c:pt idx="172">
                  <c:v>465</c:v>
                </c:pt>
                <c:pt idx="173">
                  <c:v>681</c:v>
                </c:pt>
                <c:pt idx="174">
                  <c:v>451</c:v>
                </c:pt>
                <c:pt idx="175">
                  <c:v>698</c:v>
                </c:pt>
                <c:pt idx="176">
                  <c:v>505</c:v>
                </c:pt>
                <c:pt idx="177">
                  <c:v>283</c:v>
                </c:pt>
                <c:pt idx="178">
                  <c:v>285</c:v>
                </c:pt>
                <c:pt idx="179">
                  <c:v>542</c:v>
                </c:pt>
                <c:pt idx="180">
                  <c:v>371</c:v>
                </c:pt>
                <c:pt idx="181">
                  <c:v>468</c:v>
                </c:pt>
                <c:pt idx="182">
                  <c:v>381</c:v>
                </c:pt>
                <c:pt idx="183">
                  <c:v>431</c:v>
                </c:pt>
                <c:pt idx="184">
                  <c:v>256</c:v>
                </c:pt>
                <c:pt idx="185">
                  <c:v>522</c:v>
                </c:pt>
                <c:pt idx="186" formatCode="#,##0">
                  <c:v>556</c:v>
                </c:pt>
                <c:pt idx="187" formatCode="#,##0">
                  <c:v>738</c:v>
                </c:pt>
                <c:pt idx="188" formatCode="#,##0">
                  <c:v>561</c:v>
                </c:pt>
                <c:pt idx="189">
                  <c:v>556</c:v>
                </c:pt>
                <c:pt idx="190">
                  <c:v>220</c:v>
                </c:pt>
                <c:pt idx="191">
                  <c:v>243</c:v>
                </c:pt>
                <c:pt idx="192">
                  <c:v>756</c:v>
                </c:pt>
                <c:pt idx="193">
                  <c:v>316</c:v>
                </c:pt>
                <c:pt idx="194">
                  <c:v>282</c:v>
                </c:pt>
                <c:pt idx="195">
                  <c:v>142</c:v>
                </c:pt>
                <c:pt idx="196">
                  <c:v>112</c:v>
                </c:pt>
                <c:pt idx="197">
                  <c:v>392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998-4C1D-BC3B-5A5D2B3CA315}"/>
            </c:ext>
          </c:extLst>
        </c:ser>
        <c:ser>
          <c:idx val="2"/>
          <c:order val="2"/>
          <c:tx>
            <c:strRef>
              <c:f>'Diesel Data'!$A$14</c:f>
              <c:strCache>
                <c:ptCount val="1"/>
                <c:pt idx="0">
                  <c:v>South to North</c:v>
                </c:pt>
              </c:strCache>
            </c:strRef>
          </c:tx>
          <c:spPr>
            <a:solidFill>
              <a:schemeClr val="accent3"/>
            </a:solidFill>
            <a:ln w="25400">
              <a:noFill/>
            </a:ln>
            <a:effectLst/>
          </c:spPr>
          <c:cat>
            <c:numRef>
              <c:f>'Diesel Data'!$C$4:$IL$4</c:f>
              <c:numCache>
                <c:formatCode>mmm\-yy</c:formatCode>
                <c:ptCount val="244"/>
                <c:pt idx="0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  <c:pt idx="120">
                  <c:v>42736</c:v>
                </c:pt>
                <c:pt idx="121">
                  <c:v>42767</c:v>
                </c:pt>
                <c:pt idx="122">
                  <c:v>42795</c:v>
                </c:pt>
                <c:pt idx="123">
                  <c:v>42826</c:v>
                </c:pt>
                <c:pt idx="124">
                  <c:v>42856</c:v>
                </c:pt>
                <c:pt idx="125">
                  <c:v>42887</c:v>
                </c:pt>
                <c:pt idx="126">
                  <c:v>42917</c:v>
                </c:pt>
                <c:pt idx="127">
                  <c:v>42948</c:v>
                </c:pt>
                <c:pt idx="128">
                  <c:v>42979</c:v>
                </c:pt>
                <c:pt idx="129">
                  <c:v>43009</c:v>
                </c:pt>
                <c:pt idx="130">
                  <c:v>43040</c:v>
                </c:pt>
                <c:pt idx="131">
                  <c:v>43070</c:v>
                </c:pt>
                <c:pt idx="132">
                  <c:v>43101</c:v>
                </c:pt>
                <c:pt idx="133">
                  <c:v>43132</c:v>
                </c:pt>
                <c:pt idx="134">
                  <c:v>43160</c:v>
                </c:pt>
                <c:pt idx="135">
                  <c:v>43191</c:v>
                </c:pt>
                <c:pt idx="136">
                  <c:v>43221</c:v>
                </c:pt>
                <c:pt idx="137">
                  <c:v>43252</c:v>
                </c:pt>
                <c:pt idx="138">
                  <c:v>43282</c:v>
                </c:pt>
                <c:pt idx="139">
                  <c:v>43313</c:v>
                </c:pt>
                <c:pt idx="140">
                  <c:v>43344</c:v>
                </c:pt>
                <c:pt idx="141">
                  <c:v>43374</c:v>
                </c:pt>
                <c:pt idx="142">
                  <c:v>43405</c:v>
                </c:pt>
                <c:pt idx="143">
                  <c:v>43435</c:v>
                </c:pt>
                <c:pt idx="144">
                  <c:v>43466</c:v>
                </c:pt>
                <c:pt idx="145">
                  <c:v>43497</c:v>
                </c:pt>
                <c:pt idx="146">
                  <c:v>43525</c:v>
                </c:pt>
                <c:pt idx="147">
                  <c:v>43556</c:v>
                </c:pt>
                <c:pt idx="148">
                  <c:v>43586</c:v>
                </c:pt>
                <c:pt idx="149">
                  <c:v>43617</c:v>
                </c:pt>
                <c:pt idx="150">
                  <c:v>43647</c:v>
                </c:pt>
                <c:pt idx="151">
                  <c:v>43678</c:v>
                </c:pt>
                <c:pt idx="152">
                  <c:v>43709</c:v>
                </c:pt>
                <c:pt idx="153">
                  <c:v>43739</c:v>
                </c:pt>
                <c:pt idx="154">
                  <c:v>43770</c:v>
                </c:pt>
                <c:pt idx="155">
                  <c:v>43800</c:v>
                </c:pt>
                <c:pt idx="156">
                  <c:v>43831</c:v>
                </c:pt>
                <c:pt idx="157">
                  <c:v>43862</c:v>
                </c:pt>
                <c:pt idx="158">
                  <c:v>43891</c:v>
                </c:pt>
                <c:pt idx="159">
                  <c:v>43922</c:v>
                </c:pt>
                <c:pt idx="160">
                  <c:v>43952</c:v>
                </c:pt>
                <c:pt idx="161">
                  <c:v>43983</c:v>
                </c:pt>
                <c:pt idx="162">
                  <c:v>44013</c:v>
                </c:pt>
                <c:pt idx="163">
                  <c:v>44044</c:v>
                </c:pt>
                <c:pt idx="164">
                  <c:v>44075</c:v>
                </c:pt>
                <c:pt idx="165">
                  <c:v>44105</c:v>
                </c:pt>
                <c:pt idx="166">
                  <c:v>44136</c:v>
                </c:pt>
                <c:pt idx="167">
                  <c:v>44166</c:v>
                </c:pt>
                <c:pt idx="168">
                  <c:v>44197</c:v>
                </c:pt>
                <c:pt idx="169">
                  <c:v>44228</c:v>
                </c:pt>
                <c:pt idx="170">
                  <c:v>44256</c:v>
                </c:pt>
                <c:pt idx="171">
                  <c:v>44287</c:v>
                </c:pt>
                <c:pt idx="172">
                  <c:v>44317</c:v>
                </c:pt>
                <c:pt idx="173">
                  <c:v>44348</c:v>
                </c:pt>
                <c:pt idx="174">
                  <c:v>44378</c:v>
                </c:pt>
                <c:pt idx="175">
                  <c:v>44409</c:v>
                </c:pt>
                <c:pt idx="176">
                  <c:v>44440</c:v>
                </c:pt>
                <c:pt idx="177">
                  <c:v>44470</c:v>
                </c:pt>
                <c:pt idx="178">
                  <c:v>44501</c:v>
                </c:pt>
                <c:pt idx="179">
                  <c:v>44531</c:v>
                </c:pt>
                <c:pt idx="180">
                  <c:v>44562</c:v>
                </c:pt>
                <c:pt idx="181">
                  <c:v>44593</c:v>
                </c:pt>
                <c:pt idx="182">
                  <c:v>44621</c:v>
                </c:pt>
                <c:pt idx="183">
                  <c:v>44652</c:v>
                </c:pt>
                <c:pt idx="184">
                  <c:v>44682</c:v>
                </c:pt>
                <c:pt idx="185">
                  <c:v>44713</c:v>
                </c:pt>
                <c:pt idx="186">
                  <c:v>44743</c:v>
                </c:pt>
                <c:pt idx="187">
                  <c:v>44774</c:v>
                </c:pt>
                <c:pt idx="188">
                  <c:v>44805</c:v>
                </c:pt>
                <c:pt idx="189">
                  <c:v>44835</c:v>
                </c:pt>
                <c:pt idx="190">
                  <c:v>44866</c:v>
                </c:pt>
                <c:pt idx="191">
                  <c:v>44896</c:v>
                </c:pt>
                <c:pt idx="192">
                  <c:v>44927</c:v>
                </c:pt>
                <c:pt idx="193">
                  <c:v>44958</c:v>
                </c:pt>
                <c:pt idx="194">
                  <c:v>44986</c:v>
                </c:pt>
                <c:pt idx="195">
                  <c:v>45017</c:v>
                </c:pt>
                <c:pt idx="196">
                  <c:v>45047</c:v>
                </c:pt>
                <c:pt idx="197">
                  <c:v>45078</c:v>
                </c:pt>
                <c:pt idx="198">
                  <c:v>45108</c:v>
                </c:pt>
                <c:pt idx="199">
                  <c:v>45139</c:v>
                </c:pt>
                <c:pt idx="200">
                  <c:v>45170</c:v>
                </c:pt>
                <c:pt idx="201">
                  <c:v>45200</c:v>
                </c:pt>
                <c:pt idx="202">
                  <c:v>45231</c:v>
                </c:pt>
                <c:pt idx="203">
                  <c:v>45261</c:v>
                </c:pt>
                <c:pt idx="204">
                  <c:v>45292</c:v>
                </c:pt>
                <c:pt idx="205">
                  <c:v>45323</c:v>
                </c:pt>
                <c:pt idx="206">
                  <c:v>45352</c:v>
                </c:pt>
                <c:pt idx="207">
                  <c:v>45383</c:v>
                </c:pt>
                <c:pt idx="208">
                  <c:v>45413</c:v>
                </c:pt>
                <c:pt idx="209">
                  <c:v>45444</c:v>
                </c:pt>
                <c:pt idx="210">
                  <c:v>45474</c:v>
                </c:pt>
              </c:numCache>
            </c:numRef>
          </c:cat>
          <c:val>
            <c:numRef>
              <c:f>'Diesel Data'!$C$14:$IL$14</c:f>
              <c:numCache>
                <c:formatCode>0</c:formatCode>
                <c:ptCount val="244"/>
                <c:pt idx="0">
                  <c:v>353</c:v>
                </c:pt>
                <c:pt idx="1">
                  <c:v>363</c:v>
                </c:pt>
                <c:pt idx="2">
                  <c:v>220</c:v>
                </c:pt>
                <c:pt idx="3">
                  <c:v>252.5</c:v>
                </c:pt>
                <c:pt idx="4">
                  <c:v>15</c:v>
                </c:pt>
                <c:pt idx="5">
                  <c:v>180</c:v>
                </c:pt>
                <c:pt idx="6">
                  <c:v>90</c:v>
                </c:pt>
                <c:pt idx="7">
                  <c:v>110</c:v>
                </c:pt>
                <c:pt idx="8">
                  <c:v>205</c:v>
                </c:pt>
                <c:pt idx="9">
                  <c:v>90</c:v>
                </c:pt>
                <c:pt idx="10">
                  <c:v>95</c:v>
                </c:pt>
                <c:pt idx="11">
                  <c:v>0</c:v>
                </c:pt>
                <c:pt idx="12">
                  <c:v>161</c:v>
                </c:pt>
                <c:pt idx="13">
                  <c:v>130</c:v>
                </c:pt>
                <c:pt idx="14">
                  <c:v>0</c:v>
                </c:pt>
                <c:pt idx="15">
                  <c:v>290</c:v>
                </c:pt>
                <c:pt idx="16">
                  <c:v>210</c:v>
                </c:pt>
                <c:pt idx="17">
                  <c:v>81.2</c:v>
                </c:pt>
                <c:pt idx="18">
                  <c:v>200</c:v>
                </c:pt>
                <c:pt idx="19">
                  <c:v>105</c:v>
                </c:pt>
                <c:pt idx="20">
                  <c:v>280</c:v>
                </c:pt>
                <c:pt idx="21">
                  <c:v>80</c:v>
                </c:pt>
                <c:pt idx="22">
                  <c:v>70</c:v>
                </c:pt>
                <c:pt idx="23">
                  <c:v>89</c:v>
                </c:pt>
                <c:pt idx="24">
                  <c:v>120</c:v>
                </c:pt>
                <c:pt idx="25">
                  <c:v>0</c:v>
                </c:pt>
                <c:pt idx="26">
                  <c:v>100</c:v>
                </c:pt>
                <c:pt idx="27">
                  <c:v>65</c:v>
                </c:pt>
                <c:pt idx="28">
                  <c:v>150</c:v>
                </c:pt>
                <c:pt idx="29">
                  <c:v>0</c:v>
                </c:pt>
                <c:pt idx="30">
                  <c:v>231</c:v>
                </c:pt>
                <c:pt idx="31">
                  <c:v>552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100</c:v>
                </c:pt>
                <c:pt idx="37">
                  <c:v>90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130</c:v>
                </c:pt>
                <c:pt idx="43">
                  <c:v>45</c:v>
                </c:pt>
                <c:pt idx="44">
                  <c:v>63</c:v>
                </c:pt>
                <c:pt idx="45">
                  <c:v>406</c:v>
                </c:pt>
                <c:pt idx="46">
                  <c:v>300</c:v>
                </c:pt>
                <c:pt idx="47">
                  <c:v>0</c:v>
                </c:pt>
                <c:pt idx="48">
                  <c:v>75</c:v>
                </c:pt>
                <c:pt idx="49">
                  <c:v>0</c:v>
                </c:pt>
                <c:pt idx="50">
                  <c:v>21</c:v>
                </c:pt>
                <c:pt idx="51">
                  <c:v>140</c:v>
                </c:pt>
                <c:pt idx="52">
                  <c:v>196.4</c:v>
                </c:pt>
                <c:pt idx="53">
                  <c:v>104</c:v>
                </c:pt>
                <c:pt idx="54">
                  <c:v>122.5</c:v>
                </c:pt>
                <c:pt idx="55">
                  <c:v>60</c:v>
                </c:pt>
                <c:pt idx="56">
                  <c:v>270</c:v>
                </c:pt>
                <c:pt idx="57">
                  <c:v>385.4</c:v>
                </c:pt>
                <c:pt idx="58">
                  <c:v>192</c:v>
                </c:pt>
                <c:pt idx="59">
                  <c:v>0</c:v>
                </c:pt>
                <c:pt idx="60">
                  <c:v>60</c:v>
                </c:pt>
                <c:pt idx="61">
                  <c:v>0</c:v>
                </c:pt>
                <c:pt idx="62">
                  <c:v>0</c:v>
                </c:pt>
                <c:pt idx="63">
                  <c:v>49</c:v>
                </c:pt>
                <c:pt idx="64">
                  <c:v>136.5</c:v>
                </c:pt>
                <c:pt idx="65">
                  <c:v>0</c:v>
                </c:pt>
                <c:pt idx="66">
                  <c:v>49</c:v>
                </c:pt>
                <c:pt idx="67">
                  <c:v>438</c:v>
                </c:pt>
                <c:pt idx="68">
                  <c:v>486</c:v>
                </c:pt>
                <c:pt idx="69">
                  <c:v>584</c:v>
                </c:pt>
                <c:pt idx="70">
                  <c:v>195</c:v>
                </c:pt>
                <c:pt idx="71">
                  <c:v>551.5</c:v>
                </c:pt>
                <c:pt idx="72">
                  <c:v>441</c:v>
                </c:pt>
                <c:pt idx="73">
                  <c:v>297</c:v>
                </c:pt>
                <c:pt idx="74">
                  <c:v>473</c:v>
                </c:pt>
                <c:pt idx="75">
                  <c:v>669</c:v>
                </c:pt>
                <c:pt idx="76">
                  <c:v>399</c:v>
                </c:pt>
                <c:pt idx="77">
                  <c:v>175</c:v>
                </c:pt>
                <c:pt idx="78">
                  <c:v>0</c:v>
                </c:pt>
                <c:pt idx="79">
                  <c:v>0</c:v>
                </c:pt>
                <c:pt idx="80">
                  <c:v>80</c:v>
                </c:pt>
                <c:pt idx="81">
                  <c:v>49</c:v>
                </c:pt>
                <c:pt idx="82">
                  <c:v>98</c:v>
                </c:pt>
                <c:pt idx="83">
                  <c:v>98</c:v>
                </c:pt>
                <c:pt idx="84">
                  <c:v>48</c:v>
                </c:pt>
                <c:pt idx="85">
                  <c:v>83.5</c:v>
                </c:pt>
                <c:pt idx="86">
                  <c:v>144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1.0580000000000001</c:v>
                </c:pt>
                <c:pt idx="92">
                  <c:v>100.253</c:v>
                </c:pt>
                <c:pt idx="93">
                  <c:v>325</c:v>
                </c:pt>
                <c:pt idx="94">
                  <c:v>0</c:v>
                </c:pt>
                <c:pt idx="95">
                  <c:v>49</c:v>
                </c:pt>
                <c:pt idx="96">
                  <c:v>49</c:v>
                </c:pt>
                <c:pt idx="97">
                  <c:v>626.245</c:v>
                </c:pt>
                <c:pt idx="98">
                  <c:v>256.86500000000001</c:v>
                </c:pt>
                <c:pt idx="99">
                  <c:v>73</c:v>
                </c:pt>
                <c:pt idx="100">
                  <c:v>0</c:v>
                </c:pt>
                <c:pt idx="101">
                  <c:v>4.1319999999999997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120</c:v>
                </c:pt>
                <c:pt idx="106">
                  <c:v>22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155.62799999999999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186</c:v>
                </c:pt>
                <c:pt idx="118">
                  <c:v>0</c:v>
                </c:pt>
                <c:pt idx="119">
                  <c:v>120</c:v>
                </c:pt>
                <c:pt idx="120">
                  <c:v>196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95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48</c:v>
                </c:pt>
                <c:pt idx="133">
                  <c:v>143</c:v>
                </c:pt>
                <c:pt idx="134">
                  <c:v>145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9</c:v>
                </c:pt>
                <c:pt idx="142">
                  <c:v>0</c:v>
                </c:pt>
                <c:pt idx="143">
                  <c:v>85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47</c:v>
                </c:pt>
                <c:pt idx="148">
                  <c:v>0</c:v>
                </c:pt>
                <c:pt idx="149">
                  <c:v>0</c:v>
                </c:pt>
                <c:pt idx="150">
                  <c:v>48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25</c:v>
                </c:pt>
                <c:pt idx="163">
                  <c:v>0</c:v>
                </c:pt>
                <c:pt idx="164">
                  <c:v>187</c:v>
                </c:pt>
                <c:pt idx="165">
                  <c:v>49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115</c:v>
                </c:pt>
                <c:pt idx="174">
                  <c:v>86</c:v>
                </c:pt>
                <c:pt idx="175">
                  <c:v>341</c:v>
                </c:pt>
                <c:pt idx="176">
                  <c:v>198</c:v>
                </c:pt>
                <c:pt idx="177">
                  <c:v>296</c:v>
                </c:pt>
                <c:pt idx="178">
                  <c:v>288</c:v>
                </c:pt>
                <c:pt idx="179">
                  <c:v>205</c:v>
                </c:pt>
                <c:pt idx="180">
                  <c:v>30</c:v>
                </c:pt>
                <c:pt idx="181">
                  <c:v>0</c:v>
                </c:pt>
                <c:pt idx="182">
                  <c:v>114</c:v>
                </c:pt>
                <c:pt idx="183">
                  <c:v>62</c:v>
                </c:pt>
                <c:pt idx="184">
                  <c:v>49</c:v>
                </c:pt>
                <c:pt idx="185">
                  <c:v>278</c:v>
                </c:pt>
                <c:pt idx="186" formatCode="#,##0">
                  <c:v>128</c:v>
                </c:pt>
                <c:pt idx="187" formatCode="#,##0">
                  <c:v>272</c:v>
                </c:pt>
                <c:pt idx="188" formatCode="#,##0">
                  <c:v>140</c:v>
                </c:pt>
                <c:pt idx="189">
                  <c:v>146</c:v>
                </c:pt>
                <c:pt idx="190">
                  <c:v>38</c:v>
                </c:pt>
                <c:pt idx="191">
                  <c:v>368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80</c:v>
                </c:pt>
                <c:pt idx="196">
                  <c:v>74</c:v>
                </c:pt>
                <c:pt idx="197">
                  <c:v>134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998-4C1D-BC3B-5A5D2B3CA3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61136656"/>
        <c:axId val="1061147056"/>
      </c:areaChart>
      <c:areaChart>
        <c:grouping val="stacked"/>
        <c:varyColors val="0"/>
        <c:ser>
          <c:idx val="3"/>
          <c:order val="3"/>
          <c:tx>
            <c:strRef>
              <c:f>'Diesel Data'!$A$6</c:f>
              <c:strCache>
                <c:ptCount val="1"/>
                <c:pt idx="0">
                  <c:v>NC Foreign Export</c:v>
                </c:pt>
              </c:strCache>
            </c:strRef>
          </c:tx>
          <c:spPr>
            <a:solidFill>
              <a:schemeClr val="accent4"/>
            </a:solidFill>
            <a:ln w="25400">
              <a:noFill/>
            </a:ln>
            <a:effectLst/>
          </c:spPr>
          <c:cat>
            <c:numRef>
              <c:f>'Diesel Data'!$C$4:$FZ$4</c:f>
              <c:numCache>
                <c:formatCode>mmm\-yy</c:formatCode>
                <c:ptCount val="180"/>
                <c:pt idx="0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  <c:pt idx="120">
                  <c:v>42736</c:v>
                </c:pt>
                <c:pt idx="121">
                  <c:v>42767</c:v>
                </c:pt>
                <c:pt idx="122">
                  <c:v>42795</c:v>
                </c:pt>
                <c:pt idx="123">
                  <c:v>42826</c:v>
                </c:pt>
                <c:pt idx="124">
                  <c:v>42856</c:v>
                </c:pt>
                <c:pt idx="125">
                  <c:v>42887</c:v>
                </c:pt>
                <c:pt idx="126">
                  <c:v>42917</c:v>
                </c:pt>
                <c:pt idx="127">
                  <c:v>42948</c:v>
                </c:pt>
                <c:pt idx="128">
                  <c:v>42979</c:v>
                </c:pt>
                <c:pt idx="129">
                  <c:v>43009</c:v>
                </c:pt>
                <c:pt idx="130">
                  <c:v>43040</c:v>
                </c:pt>
                <c:pt idx="131">
                  <c:v>43070</c:v>
                </c:pt>
                <c:pt idx="132">
                  <c:v>43101</c:v>
                </c:pt>
                <c:pt idx="133">
                  <c:v>43132</c:v>
                </c:pt>
                <c:pt idx="134">
                  <c:v>43160</c:v>
                </c:pt>
                <c:pt idx="135">
                  <c:v>43191</c:v>
                </c:pt>
                <c:pt idx="136">
                  <c:v>43221</c:v>
                </c:pt>
                <c:pt idx="137">
                  <c:v>43252</c:v>
                </c:pt>
                <c:pt idx="138">
                  <c:v>43282</c:v>
                </c:pt>
                <c:pt idx="139">
                  <c:v>43313</c:v>
                </c:pt>
                <c:pt idx="140">
                  <c:v>43344</c:v>
                </c:pt>
                <c:pt idx="141">
                  <c:v>43374</c:v>
                </c:pt>
                <c:pt idx="142">
                  <c:v>43405</c:v>
                </c:pt>
                <c:pt idx="143">
                  <c:v>43435</c:v>
                </c:pt>
                <c:pt idx="144">
                  <c:v>43466</c:v>
                </c:pt>
                <c:pt idx="145">
                  <c:v>43497</c:v>
                </c:pt>
                <c:pt idx="146">
                  <c:v>43525</c:v>
                </c:pt>
                <c:pt idx="147">
                  <c:v>43556</c:v>
                </c:pt>
                <c:pt idx="148">
                  <c:v>43586</c:v>
                </c:pt>
                <c:pt idx="149">
                  <c:v>43617</c:v>
                </c:pt>
                <c:pt idx="150">
                  <c:v>43647</c:v>
                </c:pt>
                <c:pt idx="151">
                  <c:v>43678</c:v>
                </c:pt>
                <c:pt idx="152">
                  <c:v>43709</c:v>
                </c:pt>
                <c:pt idx="153">
                  <c:v>43739</c:v>
                </c:pt>
                <c:pt idx="154">
                  <c:v>43770</c:v>
                </c:pt>
                <c:pt idx="155">
                  <c:v>43800</c:v>
                </c:pt>
                <c:pt idx="156">
                  <c:v>43831</c:v>
                </c:pt>
                <c:pt idx="157">
                  <c:v>43862</c:v>
                </c:pt>
                <c:pt idx="158">
                  <c:v>43891</c:v>
                </c:pt>
                <c:pt idx="159">
                  <c:v>43922</c:v>
                </c:pt>
                <c:pt idx="160">
                  <c:v>43952</c:v>
                </c:pt>
                <c:pt idx="161">
                  <c:v>43983</c:v>
                </c:pt>
                <c:pt idx="162">
                  <c:v>44013</c:v>
                </c:pt>
                <c:pt idx="163">
                  <c:v>44044</c:v>
                </c:pt>
                <c:pt idx="164">
                  <c:v>44075</c:v>
                </c:pt>
                <c:pt idx="165">
                  <c:v>44105</c:v>
                </c:pt>
                <c:pt idx="166">
                  <c:v>44136</c:v>
                </c:pt>
                <c:pt idx="167">
                  <c:v>44166</c:v>
                </c:pt>
                <c:pt idx="168">
                  <c:v>44197</c:v>
                </c:pt>
                <c:pt idx="169">
                  <c:v>44228</c:v>
                </c:pt>
                <c:pt idx="170">
                  <c:v>44256</c:v>
                </c:pt>
                <c:pt idx="171">
                  <c:v>44287</c:v>
                </c:pt>
                <c:pt idx="172">
                  <c:v>44317</c:v>
                </c:pt>
                <c:pt idx="173">
                  <c:v>44348</c:v>
                </c:pt>
                <c:pt idx="174">
                  <c:v>44378</c:v>
                </c:pt>
                <c:pt idx="175">
                  <c:v>44409</c:v>
                </c:pt>
                <c:pt idx="176">
                  <c:v>44440</c:v>
                </c:pt>
                <c:pt idx="177">
                  <c:v>44470</c:v>
                </c:pt>
                <c:pt idx="178">
                  <c:v>44501</c:v>
                </c:pt>
                <c:pt idx="179">
                  <c:v>44531</c:v>
                </c:pt>
              </c:numCache>
            </c:numRef>
          </c:cat>
          <c:val>
            <c:numRef>
              <c:f>'Diesel Data'!$C$6:$IL$6</c:f>
              <c:numCache>
                <c:formatCode>0</c:formatCode>
                <c:ptCount val="244"/>
                <c:pt idx="0">
                  <c:v>0</c:v>
                </c:pt>
                <c:pt idx="1">
                  <c:v>0</c:v>
                </c:pt>
                <c:pt idx="2">
                  <c:v>-256.755</c:v>
                </c:pt>
                <c:pt idx="3">
                  <c:v>-533.05799999999999</c:v>
                </c:pt>
                <c:pt idx="4">
                  <c:v>-608.40200000000004</c:v>
                </c:pt>
                <c:pt idx="5">
                  <c:v>-341.19</c:v>
                </c:pt>
                <c:pt idx="6">
                  <c:v>-851.36599999999999</c:v>
                </c:pt>
                <c:pt idx="7">
                  <c:v>-808.58</c:v>
                </c:pt>
                <c:pt idx="8">
                  <c:v>-1017.951</c:v>
                </c:pt>
                <c:pt idx="9">
                  <c:v>-683.18200000000002</c:v>
                </c:pt>
                <c:pt idx="10">
                  <c:v>-497.92200000000003</c:v>
                </c:pt>
                <c:pt idx="11">
                  <c:v>-1231.9829999999999</c:v>
                </c:pt>
                <c:pt idx="12">
                  <c:v>-831.92100000000005</c:v>
                </c:pt>
                <c:pt idx="13">
                  <c:v>-1956.625</c:v>
                </c:pt>
                <c:pt idx="14">
                  <c:v>-1629.7919999999999</c:v>
                </c:pt>
                <c:pt idx="15">
                  <c:v>-1308.549</c:v>
                </c:pt>
                <c:pt idx="16">
                  <c:v>-811.81500000000005</c:v>
                </c:pt>
                <c:pt idx="17">
                  <c:v>-1712.0229999999999</c:v>
                </c:pt>
                <c:pt idx="18">
                  <c:v>-1162.7190000000001</c:v>
                </c:pt>
                <c:pt idx="19">
                  <c:v>-1815.693</c:v>
                </c:pt>
                <c:pt idx="20">
                  <c:v>-1606.5719999999999</c:v>
                </c:pt>
                <c:pt idx="21">
                  <c:v>-1103.5</c:v>
                </c:pt>
                <c:pt idx="22">
                  <c:v>-684.04899999999998</c:v>
                </c:pt>
                <c:pt idx="23">
                  <c:v>-2169.674</c:v>
                </c:pt>
                <c:pt idx="24">
                  <c:v>-2657.27</c:v>
                </c:pt>
                <c:pt idx="25">
                  <c:v>-828.5</c:v>
                </c:pt>
                <c:pt idx="26">
                  <c:v>-1417.548</c:v>
                </c:pt>
                <c:pt idx="27">
                  <c:v>-1155.347</c:v>
                </c:pt>
                <c:pt idx="28">
                  <c:v>-859.70399999999995</c:v>
                </c:pt>
                <c:pt idx="29">
                  <c:v>-607.55200000000002</c:v>
                </c:pt>
                <c:pt idx="30">
                  <c:v>-615.10199999999998</c:v>
                </c:pt>
                <c:pt idx="31">
                  <c:v>-516.39599999999996</c:v>
                </c:pt>
                <c:pt idx="32">
                  <c:v>-325.11099999999999</c:v>
                </c:pt>
                <c:pt idx="33">
                  <c:v>-165</c:v>
                </c:pt>
                <c:pt idx="34">
                  <c:v>-719.9</c:v>
                </c:pt>
                <c:pt idx="35">
                  <c:v>-890.62</c:v>
                </c:pt>
                <c:pt idx="36">
                  <c:v>-375.80599999999998</c:v>
                </c:pt>
                <c:pt idx="37">
                  <c:v>-1061.9829999999999</c:v>
                </c:pt>
                <c:pt idx="38">
                  <c:v>-719.94399999999996</c:v>
                </c:pt>
                <c:pt idx="39">
                  <c:v>-829.07899999999995</c:v>
                </c:pt>
                <c:pt idx="40">
                  <c:v>-1257.885</c:v>
                </c:pt>
                <c:pt idx="41">
                  <c:v>-795.255</c:v>
                </c:pt>
                <c:pt idx="42">
                  <c:v>-533.5</c:v>
                </c:pt>
                <c:pt idx="43">
                  <c:v>-682.31100000000004</c:v>
                </c:pt>
                <c:pt idx="44">
                  <c:v>-947.15700000000004</c:v>
                </c:pt>
                <c:pt idx="45">
                  <c:v>-781.96900000000005</c:v>
                </c:pt>
                <c:pt idx="46">
                  <c:v>-605.61199999999997</c:v>
                </c:pt>
                <c:pt idx="47">
                  <c:v>-1170.115</c:v>
                </c:pt>
                <c:pt idx="48">
                  <c:v>-1083.279</c:v>
                </c:pt>
                <c:pt idx="49">
                  <c:v>-973.44500000000005</c:v>
                </c:pt>
                <c:pt idx="50">
                  <c:v>-1158.203</c:v>
                </c:pt>
                <c:pt idx="51">
                  <c:v>-922.51599999999996</c:v>
                </c:pt>
                <c:pt idx="52">
                  <c:v>-292.83999999999997</c:v>
                </c:pt>
                <c:pt idx="53">
                  <c:v>-707.68700000000001</c:v>
                </c:pt>
                <c:pt idx="54">
                  <c:v>-1025.511</c:v>
                </c:pt>
                <c:pt idx="55">
                  <c:v>-1336.8340000000001</c:v>
                </c:pt>
                <c:pt idx="56">
                  <c:v>-583.5</c:v>
                </c:pt>
                <c:pt idx="57">
                  <c:v>-831.46100000000001</c:v>
                </c:pt>
                <c:pt idx="58">
                  <c:v>-951.40700000000004</c:v>
                </c:pt>
                <c:pt idx="59">
                  <c:v>-1962.4</c:v>
                </c:pt>
                <c:pt idx="60">
                  <c:v>-1604.2619999999999</c:v>
                </c:pt>
                <c:pt idx="61">
                  <c:v>-1186.547</c:v>
                </c:pt>
                <c:pt idx="62">
                  <c:v>-1252.9269999999999</c:v>
                </c:pt>
                <c:pt idx="63">
                  <c:v>-915.85599999999999</c:v>
                </c:pt>
                <c:pt idx="64">
                  <c:v>-1320.9760000000001</c:v>
                </c:pt>
                <c:pt idx="65">
                  <c:v>-1347.412</c:v>
                </c:pt>
                <c:pt idx="66">
                  <c:v>-1783.4559999999999</c:v>
                </c:pt>
                <c:pt idx="67">
                  <c:v>-1474.8989999999999</c:v>
                </c:pt>
                <c:pt idx="68">
                  <c:v>-500.66699999999997</c:v>
                </c:pt>
                <c:pt idx="69">
                  <c:v>-1055.325</c:v>
                </c:pt>
                <c:pt idx="70">
                  <c:v>-1052.502</c:v>
                </c:pt>
                <c:pt idx="71">
                  <c:v>-1925.826</c:v>
                </c:pt>
                <c:pt idx="72">
                  <c:v>-2049.0709999999999</c:v>
                </c:pt>
                <c:pt idx="73">
                  <c:v>-1020.18</c:v>
                </c:pt>
                <c:pt idx="74">
                  <c:v>-984.47699999999998</c:v>
                </c:pt>
                <c:pt idx="75">
                  <c:v>-1088.088</c:v>
                </c:pt>
                <c:pt idx="76">
                  <c:v>-1097.8710000000001</c:v>
                </c:pt>
                <c:pt idx="77">
                  <c:v>-1766.4010000000001</c:v>
                </c:pt>
                <c:pt idx="78">
                  <c:v>-1919.9380000000001</c:v>
                </c:pt>
                <c:pt idx="79">
                  <c:v>-1649.857</c:v>
                </c:pt>
                <c:pt idx="80">
                  <c:v>-1402.1610000000001</c:v>
                </c:pt>
                <c:pt idx="81">
                  <c:v>-788.04399999999998</c:v>
                </c:pt>
                <c:pt idx="82">
                  <c:v>-1499</c:v>
                </c:pt>
                <c:pt idx="83">
                  <c:v>-2915.6060000000002</c:v>
                </c:pt>
                <c:pt idx="84">
                  <c:v>-1816.825</c:v>
                </c:pt>
                <c:pt idx="85">
                  <c:v>-1772</c:v>
                </c:pt>
                <c:pt idx="86">
                  <c:v>-2631.9870000000001</c:v>
                </c:pt>
                <c:pt idx="87">
                  <c:v>-2175.0349999999999</c:v>
                </c:pt>
                <c:pt idx="88">
                  <c:v>-568</c:v>
                </c:pt>
                <c:pt idx="89">
                  <c:v>-2214.3850000000002</c:v>
                </c:pt>
                <c:pt idx="90">
                  <c:v>-1356.7560000000001</c:v>
                </c:pt>
                <c:pt idx="91">
                  <c:v>-704.09</c:v>
                </c:pt>
                <c:pt idx="92">
                  <c:v>-648.26300000000003</c:v>
                </c:pt>
                <c:pt idx="93">
                  <c:v>-1071.4549999999999</c:v>
                </c:pt>
                <c:pt idx="94">
                  <c:v>-904.04</c:v>
                </c:pt>
                <c:pt idx="95">
                  <c:v>-2628.98</c:v>
                </c:pt>
                <c:pt idx="96">
                  <c:v>-1752.115</c:v>
                </c:pt>
                <c:pt idx="97">
                  <c:v>-921.05200000000002</c:v>
                </c:pt>
                <c:pt idx="98">
                  <c:v>-1554</c:v>
                </c:pt>
                <c:pt idx="99">
                  <c:v>-1859.94</c:v>
                </c:pt>
                <c:pt idx="100">
                  <c:v>-2183.5129999999999</c:v>
                </c:pt>
                <c:pt idx="101">
                  <c:v>-995.76</c:v>
                </c:pt>
                <c:pt idx="102">
                  <c:v>-882</c:v>
                </c:pt>
                <c:pt idx="103">
                  <c:v>-901</c:v>
                </c:pt>
                <c:pt idx="104">
                  <c:v>-1292.6890000000001</c:v>
                </c:pt>
                <c:pt idx="105">
                  <c:v>-1124</c:v>
                </c:pt>
                <c:pt idx="106">
                  <c:v>-1880</c:v>
                </c:pt>
                <c:pt idx="107">
                  <c:v>-1611.3150000000001</c:v>
                </c:pt>
                <c:pt idx="108">
                  <c:v>-1066</c:v>
                </c:pt>
                <c:pt idx="109">
                  <c:v>-1631.124</c:v>
                </c:pt>
                <c:pt idx="110">
                  <c:v>-2612.6999999999998</c:v>
                </c:pt>
                <c:pt idx="111">
                  <c:v>-1166</c:v>
                </c:pt>
                <c:pt idx="112">
                  <c:v>-653</c:v>
                </c:pt>
                <c:pt idx="113">
                  <c:v>-1357</c:v>
                </c:pt>
                <c:pt idx="114">
                  <c:v>-677</c:v>
                </c:pt>
                <c:pt idx="115">
                  <c:v>-1203</c:v>
                </c:pt>
                <c:pt idx="116">
                  <c:v>-1628</c:v>
                </c:pt>
                <c:pt idx="117">
                  <c:v>-797</c:v>
                </c:pt>
                <c:pt idx="118">
                  <c:v>-1262</c:v>
                </c:pt>
                <c:pt idx="119">
                  <c:v>-1746</c:v>
                </c:pt>
                <c:pt idx="120">
                  <c:v>-540</c:v>
                </c:pt>
                <c:pt idx="121">
                  <c:v>-1183</c:v>
                </c:pt>
                <c:pt idx="122">
                  <c:v>-2275</c:v>
                </c:pt>
                <c:pt idx="123">
                  <c:v>-1422</c:v>
                </c:pt>
                <c:pt idx="124">
                  <c:v>-1026</c:v>
                </c:pt>
                <c:pt idx="125">
                  <c:v>-560</c:v>
                </c:pt>
                <c:pt idx="126">
                  <c:v>-1126</c:v>
                </c:pt>
                <c:pt idx="127">
                  <c:v>-1084</c:v>
                </c:pt>
                <c:pt idx="128">
                  <c:v>-1012</c:v>
                </c:pt>
                <c:pt idx="129">
                  <c:v>-1014</c:v>
                </c:pt>
                <c:pt idx="130">
                  <c:v>-1618</c:v>
                </c:pt>
                <c:pt idx="131">
                  <c:v>-2014</c:v>
                </c:pt>
                <c:pt idx="132">
                  <c:v>-2613</c:v>
                </c:pt>
                <c:pt idx="133">
                  <c:v>-1519</c:v>
                </c:pt>
                <c:pt idx="134">
                  <c:v>-713</c:v>
                </c:pt>
                <c:pt idx="135">
                  <c:v>-941</c:v>
                </c:pt>
                <c:pt idx="136">
                  <c:v>-1028</c:v>
                </c:pt>
                <c:pt idx="137">
                  <c:v>-663</c:v>
                </c:pt>
                <c:pt idx="138">
                  <c:v>-1522</c:v>
                </c:pt>
                <c:pt idx="139">
                  <c:v>-615</c:v>
                </c:pt>
                <c:pt idx="140">
                  <c:v>-973</c:v>
                </c:pt>
                <c:pt idx="141">
                  <c:v>-450</c:v>
                </c:pt>
                <c:pt idx="142">
                  <c:v>-963</c:v>
                </c:pt>
                <c:pt idx="143">
                  <c:v>-2167.326</c:v>
                </c:pt>
                <c:pt idx="144">
                  <c:v>-1956</c:v>
                </c:pt>
                <c:pt idx="145">
                  <c:v>-2859</c:v>
                </c:pt>
                <c:pt idx="146">
                  <c:v>-2648</c:v>
                </c:pt>
                <c:pt idx="147">
                  <c:v>-943</c:v>
                </c:pt>
                <c:pt idx="148">
                  <c:v>-1425</c:v>
                </c:pt>
                <c:pt idx="149">
                  <c:v>-525</c:v>
                </c:pt>
                <c:pt idx="150">
                  <c:v>-1005</c:v>
                </c:pt>
                <c:pt idx="151">
                  <c:v>-1571</c:v>
                </c:pt>
                <c:pt idx="152">
                  <c:v>-864</c:v>
                </c:pt>
                <c:pt idx="153">
                  <c:v>-1072</c:v>
                </c:pt>
                <c:pt idx="154">
                  <c:v>-475</c:v>
                </c:pt>
                <c:pt idx="155">
                  <c:v>-1059</c:v>
                </c:pt>
                <c:pt idx="156">
                  <c:v>-1767</c:v>
                </c:pt>
                <c:pt idx="157">
                  <c:v>-1042</c:v>
                </c:pt>
                <c:pt idx="158">
                  <c:v>-1756.931</c:v>
                </c:pt>
                <c:pt idx="159">
                  <c:v>-1728</c:v>
                </c:pt>
                <c:pt idx="160">
                  <c:v>-431</c:v>
                </c:pt>
                <c:pt idx="161">
                  <c:v>-90</c:v>
                </c:pt>
                <c:pt idx="162">
                  <c:v>-425</c:v>
                </c:pt>
                <c:pt idx="163">
                  <c:v>-890</c:v>
                </c:pt>
                <c:pt idx="164">
                  <c:v>-851</c:v>
                </c:pt>
                <c:pt idx="165">
                  <c:v>-275</c:v>
                </c:pt>
                <c:pt idx="166">
                  <c:v>-475</c:v>
                </c:pt>
                <c:pt idx="167">
                  <c:v>-715</c:v>
                </c:pt>
                <c:pt idx="168">
                  <c:v>-480</c:v>
                </c:pt>
                <c:pt idx="169">
                  <c:v>-512</c:v>
                </c:pt>
                <c:pt idx="170">
                  <c:v>-628</c:v>
                </c:pt>
                <c:pt idx="171">
                  <c:v>-296</c:v>
                </c:pt>
                <c:pt idx="172">
                  <c:v>-174</c:v>
                </c:pt>
                <c:pt idx="173">
                  <c:v>-524</c:v>
                </c:pt>
                <c:pt idx="174">
                  <c:v>-238</c:v>
                </c:pt>
                <c:pt idx="175">
                  <c:v>-175</c:v>
                </c:pt>
                <c:pt idx="176">
                  <c:v>-517</c:v>
                </c:pt>
                <c:pt idx="177">
                  <c:v>-586</c:v>
                </c:pt>
                <c:pt idx="178">
                  <c:v>0</c:v>
                </c:pt>
                <c:pt idx="179">
                  <c:v>-563</c:v>
                </c:pt>
                <c:pt idx="180">
                  <c:v>-309</c:v>
                </c:pt>
                <c:pt idx="181">
                  <c:v>-480</c:v>
                </c:pt>
                <c:pt idx="182">
                  <c:v>-614</c:v>
                </c:pt>
                <c:pt idx="183">
                  <c:v>-450</c:v>
                </c:pt>
                <c:pt idx="184">
                  <c:v>-250</c:v>
                </c:pt>
                <c:pt idx="185">
                  <c:v>0</c:v>
                </c:pt>
                <c:pt idx="186" formatCode="#,##0">
                  <c:v>-290</c:v>
                </c:pt>
                <c:pt idx="187" formatCode="#,##0">
                  <c:v>-263</c:v>
                </c:pt>
                <c:pt idx="188" formatCode="#,##0">
                  <c:v>-285</c:v>
                </c:pt>
                <c:pt idx="189">
                  <c:v>-291</c:v>
                </c:pt>
                <c:pt idx="190">
                  <c:v>-1232</c:v>
                </c:pt>
                <c:pt idx="191">
                  <c:v>-1447</c:v>
                </c:pt>
                <c:pt idx="192">
                  <c:v>-823</c:v>
                </c:pt>
                <c:pt idx="193">
                  <c:v>-707</c:v>
                </c:pt>
                <c:pt idx="194">
                  <c:v>-150</c:v>
                </c:pt>
                <c:pt idx="195">
                  <c:v>-1489</c:v>
                </c:pt>
                <c:pt idx="196">
                  <c:v>-1356</c:v>
                </c:pt>
                <c:pt idx="197">
                  <c:v>-1153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998-4C1D-BC3B-5A5D2B3CA315}"/>
            </c:ext>
          </c:extLst>
        </c:ser>
        <c:ser>
          <c:idx val="4"/>
          <c:order val="4"/>
          <c:tx>
            <c:strRef>
              <c:f>'Diesel Data'!$A$8</c:f>
              <c:strCache>
                <c:ptCount val="1"/>
                <c:pt idx="0">
                  <c:v>NC Interstate Export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cat>
            <c:numRef>
              <c:f>'Diesel Data'!$C$4:$FZ$4</c:f>
              <c:numCache>
                <c:formatCode>mmm\-yy</c:formatCode>
                <c:ptCount val="180"/>
                <c:pt idx="0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  <c:pt idx="120">
                  <c:v>42736</c:v>
                </c:pt>
                <c:pt idx="121">
                  <c:v>42767</c:v>
                </c:pt>
                <c:pt idx="122">
                  <c:v>42795</c:v>
                </c:pt>
                <c:pt idx="123">
                  <c:v>42826</c:v>
                </c:pt>
                <c:pt idx="124">
                  <c:v>42856</c:v>
                </c:pt>
                <c:pt idx="125">
                  <c:v>42887</c:v>
                </c:pt>
                <c:pt idx="126">
                  <c:v>42917</c:v>
                </c:pt>
                <c:pt idx="127">
                  <c:v>42948</c:v>
                </c:pt>
                <c:pt idx="128">
                  <c:v>42979</c:v>
                </c:pt>
                <c:pt idx="129">
                  <c:v>43009</c:v>
                </c:pt>
                <c:pt idx="130">
                  <c:v>43040</c:v>
                </c:pt>
                <c:pt idx="131">
                  <c:v>43070</c:v>
                </c:pt>
                <c:pt idx="132">
                  <c:v>43101</c:v>
                </c:pt>
                <c:pt idx="133">
                  <c:v>43132</c:v>
                </c:pt>
                <c:pt idx="134">
                  <c:v>43160</c:v>
                </c:pt>
                <c:pt idx="135">
                  <c:v>43191</c:v>
                </c:pt>
                <c:pt idx="136">
                  <c:v>43221</c:v>
                </c:pt>
                <c:pt idx="137">
                  <c:v>43252</c:v>
                </c:pt>
                <c:pt idx="138">
                  <c:v>43282</c:v>
                </c:pt>
                <c:pt idx="139">
                  <c:v>43313</c:v>
                </c:pt>
                <c:pt idx="140">
                  <c:v>43344</c:v>
                </c:pt>
                <c:pt idx="141">
                  <c:v>43374</c:v>
                </c:pt>
                <c:pt idx="142">
                  <c:v>43405</c:v>
                </c:pt>
                <c:pt idx="143">
                  <c:v>43435</c:v>
                </c:pt>
                <c:pt idx="144">
                  <c:v>43466</c:v>
                </c:pt>
                <c:pt idx="145">
                  <c:v>43497</c:v>
                </c:pt>
                <c:pt idx="146">
                  <c:v>43525</c:v>
                </c:pt>
                <c:pt idx="147">
                  <c:v>43556</c:v>
                </c:pt>
                <c:pt idx="148">
                  <c:v>43586</c:v>
                </c:pt>
                <c:pt idx="149">
                  <c:v>43617</c:v>
                </c:pt>
                <c:pt idx="150">
                  <c:v>43647</c:v>
                </c:pt>
                <c:pt idx="151">
                  <c:v>43678</c:v>
                </c:pt>
                <c:pt idx="152">
                  <c:v>43709</c:v>
                </c:pt>
                <c:pt idx="153">
                  <c:v>43739</c:v>
                </c:pt>
                <c:pt idx="154">
                  <c:v>43770</c:v>
                </c:pt>
                <c:pt idx="155">
                  <c:v>43800</c:v>
                </c:pt>
                <c:pt idx="156">
                  <c:v>43831</c:v>
                </c:pt>
                <c:pt idx="157">
                  <c:v>43862</c:v>
                </c:pt>
                <c:pt idx="158">
                  <c:v>43891</c:v>
                </c:pt>
                <c:pt idx="159">
                  <c:v>43922</c:v>
                </c:pt>
                <c:pt idx="160">
                  <c:v>43952</c:v>
                </c:pt>
                <c:pt idx="161">
                  <c:v>43983</c:v>
                </c:pt>
                <c:pt idx="162">
                  <c:v>44013</c:v>
                </c:pt>
                <c:pt idx="163">
                  <c:v>44044</c:v>
                </c:pt>
                <c:pt idx="164">
                  <c:v>44075</c:v>
                </c:pt>
                <c:pt idx="165">
                  <c:v>44105</c:v>
                </c:pt>
                <c:pt idx="166">
                  <c:v>44136</c:v>
                </c:pt>
                <c:pt idx="167">
                  <c:v>44166</c:v>
                </c:pt>
                <c:pt idx="168">
                  <c:v>44197</c:v>
                </c:pt>
                <c:pt idx="169">
                  <c:v>44228</c:v>
                </c:pt>
                <c:pt idx="170">
                  <c:v>44256</c:v>
                </c:pt>
                <c:pt idx="171">
                  <c:v>44287</c:v>
                </c:pt>
                <c:pt idx="172">
                  <c:v>44317</c:v>
                </c:pt>
                <c:pt idx="173">
                  <c:v>44348</c:v>
                </c:pt>
                <c:pt idx="174">
                  <c:v>44378</c:v>
                </c:pt>
                <c:pt idx="175">
                  <c:v>44409</c:v>
                </c:pt>
                <c:pt idx="176">
                  <c:v>44440</c:v>
                </c:pt>
                <c:pt idx="177">
                  <c:v>44470</c:v>
                </c:pt>
                <c:pt idx="178">
                  <c:v>44501</c:v>
                </c:pt>
                <c:pt idx="179">
                  <c:v>44531</c:v>
                </c:pt>
              </c:numCache>
            </c:numRef>
          </c:cat>
          <c:val>
            <c:numRef>
              <c:f>'Diesel Data'!$C$8:$IL$8</c:f>
              <c:numCache>
                <c:formatCode>0</c:formatCode>
                <c:ptCount val="244"/>
                <c:pt idx="0">
                  <c:v>-60</c:v>
                </c:pt>
                <c:pt idx="1">
                  <c:v>-120</c:v>
                </c:pt>
                <c:pt idx="2">
                  <c:v>-150</c:v>
                </c:pt>
                <c:pt idx="3">
                  <c:v>-158.69999999999999</c:v>
                </c:pt>
                <c:pt idx="4">
                  <c:v>-28</c:v>
                </c:pt>
                <c:pt idx="5">
                  <c:v>-149</c:v>
                </c:pt>
                <c:pt idx="6">
                  <c:v>-100</c:v>
                </c:pt>
                <c:pt idx="7">
                  <c:v>-178</c:v>
                </c:pt>
                <c:pt idx="8">
                  <c:v>-137</c:v>
                </c:pt>
                <c:pt idx="9">
                  <c:v>-353</c:v>
                </c:pt>
                <c:pt idx="10">
                  <c:v>-75.5</c:v>
                </c:pt>
                <c:pt idx="11">
                  <c:v>-45</c:v>
                </c:pt>
                <c:pt idx="12">
                  <c:v>-35</c:v>
                </c:pt>
                <c:pt idx="13">
                  <c:v>-165</c:v>
                </c:pt>
                <c:pt idx="14">
                  <c:v>-28</c:v>
                </c:pt>
                <c:pt idx="15">
                  <c:v>0</c:v>
                </c:pt>
                <c:pt idx="16">
                  <c:v>-43</c:v>
                </c:pt>
                <c:pt idx="17">
                  <c:v>-153</c:v>
                </c:pt>
                <c:pt idx="18">
                  <c:v>-403.4</c:v>
                </c:pt>
                <c:pt idx="19">
                  <c:v>-304</c:v>
                </c:pt>
                <c:pt idx="20">
                  <c:v>-305</c:v>
                </c:pt>
                <c:pt idx="21">
                  <c:v>-172.7</c:v>
                </c:pt>
                <c:pt idx="22">
                  <c:v>-7</c:v>
                </c:pt>
                <c:pt idx="23">
                  <c:v>-45</c:v>
                </c:pt>
                <c:pt idx="24">
                  <c:v>-297</c:v>
                </c:pt>
                <c:pt idx="25">
                  <c:v>-145</c:v>
                </c:pt>
                <c:pt idx="26">
                  <c:v>0</c:v>
                </c:pt>
                <c:pt idx="27">
                  <c:v>-158</c:v>
                </c:pt>
                <c:pt idx="28">
                  <c:v>-90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-301</c:v>
                </c:pt>
                <c:pt idx="33">
                  <c:v>0</c:v>
                </c:pt>
                <c:pt idx="34">
                  <c:v>-23</c:v>
                </c:pt>
                <c:pt idx="35">
                  <c:v>-93.8</c:v>
                </c:pt>
                <c:pt idx="36">
                  <c:v>-39</c:v>
                </c:pt>
                <c:pt idx="37">
                  <c:v>-14.8</c:v>
                </c:pt>
                <c:pt idx="38">
                  <c:v>-76.5</c:v>
                </c:pt>
                <c:pt idx="39">
                  <c:v>-508</c:v>
                </c:pt>
                <c:pt idx="40">
                  <c:v>-120.4</c:v>
                </c:pt>
                <c:pt idx="41">
                  <c:v>-410</c:v>
                </c:pt>
                <c:pt idx="42">
                  <c:v>-48</c:v>
                </c:pt>
                <c:pt idx="43">
                  <c:v>-89.5</c:v>
                </c:pt>
                <c:pt idx="44">
                  <c:v>-259.8</c:v>
                </c:pt>
                <c:pt idx="45">
                  <c:v>-319</c:v>
                </c:pt>
                <c:pt idx="46">
                  <c:v>-3</c:v>
                </c:pt>
                <c:pt idx="47">
                  <c:v>-115</c:v>
                </c:pt>
                <c:pt idx="48">
                  <c:v>-49</c:v>
                </c:pt>
                <c:pt idx="49">
                  <c:v>-129</c:v>
                </c:pt>
                <c:pt idx="50">
                  <c:v>-125</c:v>
                </c:pt>
                <c:pt idx="51">
                  <c:v>-51.2</c:v>
                </c:pt>
                <c:pt idx="52">
                  <c:v>-264</c:v>
                </c:pt>
                <c:pt idx="53">
                  <c:v>-128</c:v>
                </c:pt>
                <c:pt idx="54">
                  <c:v>-60</c:v>
                </c:pt>
                <c:pt idx="55">
                  <c:v>-204</c:v>
                </c:pt>
                <c:pt idx="56">
                  <c:v>-124</c:v>
                </c:pt>
                <c:pt idx="57">
                  <c:v>-239.5</c:v>
                </c:pt>
                <c:pt idx="58">
                  <c:v>0</c:v>
                </c:pt>
                <c:pt idx="59">
                  <c:v>-68.5</c:v>
                </c:pt>
                <c:pt idx="60">
                  <c:v>-177</c:v>
                </c:pt>
                <c:pt idx="61">
                  <c:v>-153.5</c:v>
                </c:pt>
                <c:pt idx="62">
                  <c:v>-605.5</c:v>
                </c:pt>
                <c:pt idx="63">
                  <c:v>-738.5</c:v>
                </c:pt>
                <c:pt idx="64">
                  <c:v>-195.721</c:v>
                </c:pt>
                <c:pt idx="65">
                  <c:v>-228</c:v>
                </c:pt>
                <c:pt idx="66">
                  <c:v>-260.5</c:v>
                </c:pt>
                <c:pt idx="67">
                  <c:v>-62.5</c:v>
                </c:pt>
                <c:pt idx="68">
                  <c:v>0</c:v>
                </c:pt>
                <c:pt idx="69">
                  <c:v>0</c:v>
                </c:pt>
                <c:pt idx="70">
                  <c:v>-104</c:v>
                </c:pt>
                <c:pt idx="71">
                  <c:v>0</c:v>
                </c:pt>
                <c:pt idx="72">
                  <c:v>-7</c:v>
                </c:pt>
                <c:pt idx="73">
                  <c:v>-80</c:v>
                </c:pt>
                <c:pt idx="74">
                  <c:v>0</c:v>
                </c:pt>
                <c:pt idx="75">
                  <c:v>0</c:v>
                </c:pt>
                <c:pt idx="76">
                  <c:v>-88</c:v>
                </c:pt>
                <c:pt idx="77">
                  <c:v>-38.5</c:v>
                </c:pt>
                <c:pt idx="78">
                  <c:v>0</c:v>
                </c:pt>
                <c:pt idx="79">
                  <c:v>-0.3</c:v>
                </c:pt>
                <c:pt idx="80">
                  <c:v>-101</c:v>
                </c:pt>
                <c:pt idx="81">
                  <c:v>-120</c:v>
                </c:pt>
                <c:pt idx="82">
                  <c:v>0</c:v>
                </c:pt>
                <c:pt idx="83">
                  <c:v>-32</c:v>
                </c:pt>
                <c:pt idx="84">
                  <c:v>-40</c:v>
                </c:pt>
                <c:pt idx="85">
                  <c:v>0</c:v>
                </c:pt>
                <c:pt idx="86">
                  <c:v>-4</c:v>
                </c:pt>
                <c:pt idx="87">
                  <c:v>0</c:v>
                </c:pt>
                <c:pt idx="88">
                  <c:v>-40</c:v>
                </c:pt>
                <c:pt idx="89">
                  <c:v>-204</c:v>
                </c:pt>
                <c:pt idx="90">
                  <c:v>0</c:v>
                </c:pt>
                <c:pt idx="91">
                  <c:v>0</c:v>
                </c:pt>
                <c:pt idx="92">
                  <c:v>-148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-12</c:v>
                </c:pt>
                <c:pt idx="100">
                  <c:v>0</c:v>
                </c:pt>
                <c:pt idx="101">
                  <c:v>0</c:v>
                </c:pt>
                <c:pt idx="102">
                  <c:v>-158</c:v>
                </c:pt>
                <c:pt idx="103">
                  <c:v>-40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-140</c:v>
                </c:pt>
                <c:pt idx="112">
                  <c:v>0</c:v>
                </c:pt>
                <c:pt idx="113">
                  <c:v>0</c:v>
                </c:pt>
                <c:pt idx="114">
                  <c:v>-265</c:v>
                </c:pt>
                <c:pt idx="115">
                  <c:v>-270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-150</c:v>
                </c:pt>
                <c:pt idx="124">
                  <c:v>0</c:v>
                </c:pt>
                <c:pt idx="125">
                  <c:v>0</c:v>
                </c:pt>
                <c:pt idx="126">
                  <c:v>-265</c:v>
                </c:pt>
                <c:pt idx="127">
                  <c:v>-120</c:v>
                </c:pt>
                <c:pt idx="128">
                  <c:v>0</c:v>
                </c:pt>
                <c:pt idx="129">
                  <c:v>-150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-140</c:v>
                </c:pt>
                <c:pt idx="135">
                  <c:v>-310</c:v>
                </c:pt>
                <c:pt idx="136">
                  <c:v>-612</c:v>
                </c:pt>
                <c:pt idx="137">
                  <c:v>-85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-275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-100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-30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-50</c:v>
                </c:pt>
                <c:pt idx="180">
                  <c:v>-131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 formatCode="#,##0">
                  <c:v>-60</c:v>
                </c:pt>
                <c:pt idx="187" formatCode="#,##0">
                  <c:v>0</c:v>
                </c:pt>
                <c:pt idx="188" formatCode="#,##0">
                  <c:v>0</c:v>
                </c:pt>
                <c:pt idx="189">
                  <c:v>-115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-64</c:v>
                </c:pt>
                <c:pt idx="195">
                  <c:v>-28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998-4C1D-BC3B-5A5D2B3CA315}"/>
            </c:ext>
          </c:extLst>
        </c:ser>
        <c:ser>
          <c:idx val="5"/>
          <c:order val="5"/>
          <c:tx>
            <c:strRef>
              <c:f>'Diesel Data'!$A$15</c:f>
              <c:strCache>
                <c:ptCount val="1"/>
                <c:pt idx="0">
                  <c:v>Inverse North to South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cat>
            <c:numRef>
              <c:f>'Diesel Data'!$C$4:$FZ$4</c:f>
              <c:numCache>
                <c:formatCode>mmm\-yy</c:formatCode>
                <c:ptCount val="180"/>
                <c:pt idx="0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  <c:pt idx="120">
                  <c:v>42736</c:v>
                </c:pt>
                <c:pt idx="121">
                  <c:v>42767</c:v>
                </c:pt>
                <c:pt idx="122">
                  <c:v>42795</c:v>
                </c:pt>
                <c:pt idx="123">
                  <c:v>42826</c:v>
                </c:pt>
                <c:pt idx="124">
                  <c:v>42856</c:v>
                </c:pt>
                <c:pt idx="125">
                  <c:v>42887</c:v>
                </c:pt>
                <c:pt idx="126">
                  <c:v>42917</c:v>
                </c:pt>
                <c:pt idx="127">
                  <c:v>42948</c:v>
                </c:pt>
                <c:pt idx="128">
                  <c:v>42979</c:v>
                </c:pt>
                <c:pt idx="129">
                  <c:v>43009</c:v>
                </c:pt>
                <c:pt idx="130">
                  <c:v>43040</c:v>
                </c:pt>
                <c:pt idx="131">
                  <c:v>43070</c:v>
                </c:pt>
                <c:pt idx="132">
                  <c:v>43101</c:v>
                </c:pt>
                <c:pt idx="133">
                  <c:v>43132</c:v>
                </c:pt>
                <c:pt idx="134">
                  <c:v>43160</c:v>
                </c:pt>
                <c:pt idx="135">
                  <c:v>43191</c:v>
                </c:pt>
                <c:pt idx="136">
                  <c:v>43221</c:v>
                </c:pt>
                <c:pt idx="137">
                  <c:v>43252</c:v>
                </c:pt>
                <c:pt idx="138">
                  <c:v>43282</c:v>
                </c:pt>
                <c:pt idx="139">
                  <c:v>43313</c:v>
                </c:pt>
                <c:pt idx="140">
                  <c:v>43344</c:v>
                </c:pt>
                <c:pt idx="141">
                  <c:v>43374</c:v>
                </c:pt>
                <c:pt idx="142">
                  <c:v>43405</c:v>
                </c:pt>
                <c:pt idx="143">
                  <c:v>43435</c:v>
                </c:pt>
                <c:pt idx="144">
                  <c:v>43466</c:v>
                </c:pt>
                <c:pt idx="145">
                  <c:v>43497</c:v>
                </c:pt>
                <c:pt idx="146">
                  <c:v>43525</c:v>
                </c:pt>
                <c:pt idx="147">
                  <c:v>43556</c:v>
                </c:pt>
                <c:pt idx="148">
                  <c:v>43586</c:v>
                </c:pt>
                <c:pt idx="149">
                  <c:v>43617</c:v>
                </c:pt>
                <c:pt idx="150">
                  <c:v>43647</c:v>
                </c:pt>
                <c:pt idx="151">
                  <c:v>43678</c:v>
                </c:pt>
                <c:pt idx="152">
                  <c:v>43709</c:v>
                </c:pt>
                <c:pt idx="153">
                  <c:v>43739</c:v>
                </c:pt>
                <c:pt idx="154">
                  <c:v>43770</c:v>
                </c:pt>
                <c:pt idx="155">
                  <c:v>43800</c:v>
                </c:pt>
                <c:pt idx="156">
                  <c:v>43831</c:v>
                </c:pt>
                <c:pt idx="157">
                  <c:v>43862</c:v>
                </c:pt>
                <c:pt idx="158">
                  <c:v>43891</c:v>
                </c:pt>
                <c:pt idx="159">
                  <c:v>43922</c:v>
                </c:pt>
                <c:pt idx="160">
                  <c:v>43952</c:v>
                </c:pt>
                <c:pt idx="161">
                  <c:v>43983</c:v>
                </c:pt>
                <c:pt idx="162">
                  <c:v>44013</c:v>
                </c:pt>
                <c:pt idx="163">
                  <c:v>44044</c:v>
                </c:pt>
                <c:pt idx="164">
                  <c:v>44075</c:v>
                </c:pt>
                <c:pt idx="165">
                  <c:v>44105</c:v>
                </c:pt>
                <c:pt idx="166">
                  <c:v>44136</c:v>
                </c:pt>
                <c:pt idx="167">
                  <c:v>44166</c:v>
                </c:pt>
                <c:pt idx="168">
                  <c:v>44197</c:v>
                </c:pt>
                <c:pt idx="169">
                  <c:v>44228</c:v>
                </c:pt>
                <c:pt idx="170">
                  <c:v>44256</c:v>
                </c:pt>
                <c:pt idx="171">
                  <c:v>44287</c:v>
                </c:pt>
                <c:pt idx="172">
                  <c:v>44317</c:v>
                </c:pt>
                <c:pt idx="173">
                  <c:v>44348</c:v>
                </c:pt>
                <c:pt idx="174">
                  <c:v>44378</c:v>
                </c:pt>
                <c:pt idx="175">
                  <c:v>44409</c:v>
                </c:pt>
                <c:pt idx="176">
                  <c:v>44440</c:v>
                </c:pt>
                <c:pt idx="177">
                  <c:v>44470</c:v>
                </c:pt>
                <c:pt idx="178">
                  <c:v>44501</c:v>
                </c:pt>
                <c:pt idx="179">
                  <c:v>44531</c:v>
                </c:pt>
              </c:numCache>
            </c:numRef>
          </c:cat>
          <c:val>
            <c:numRef>
              <c:f>'Diesel Data'!$C$15:$IL$15</c:f>
              <c:numCache>
                <c:formatCode>0</c:formatCode>
                <c:ptCount val="244"/>
                <c:pt idx="0">
                  <c:v>-494</c:v>
                </c:pt>
                <c:pt idx="1">
                  <c:v>-96</c:v>
                </c:pt>
                <c:pt idx="2">
                  <c:v>-232</c:v>
                </c:pt>
                <c:pt idx="3">
                  <c:v>-484</c:v>
                </c:pt>
                <c:pt idx="4">
                  <c:v>-919</c:v>
                </c:pt>
                <c:pt idx="5">
                  <c:v>-799</c:v>
                </c:pt>
                <c:pt idx="6">
                  <c:v>-732.2</c:v>
                </c:pt>
                <c:pt idx="7">
                  <c:v>-566</c:v>
                </c:pt>
                <c:pt idx="8">
                  <c:v>-378</c:v>
                </c:pt>
                <c:pt idx="9">
                  <c:v>-395</c:v>
                </c:pt>
                <c:pt idx="10">
                  <c:v>-319</c:v>
                </c:pt>
                <c:pt idx="11">
                  <c:v>-574</c:v>
                </c:pt>
                <c:pt idx="12">
                  <c:v>-764</c:v>
                </c:pt>
                <c:pt idx="13">
                  <c:v>-567.5</c:v>
                </c:pt>
                <c:pt idx="14">
                  <c:v>-208</c:v>
                </c:pt>
                <c:pt idx="15">
                  <c:v>-148</c:v>
                </c:pt>
                <c:pt idx="16">
                  <c:v>-320.5</c:v>
                </c:pt>
                <c:pt idx="17">
                  <c:v>-435</c:v>
                </c:pt>
                <c:pt idx="18">
                  <c:v>-139</c:v>
                </c:pt>
                <c:pt idx="19">
                  <c:v>-177</c:v>
                </c:pt>
                <c:pt idx="20">
                  <c:v>0</c:v>
                </c:pt>
                <c:pt idx="21">
                  <c:v>-270</c:v>
                </c:pt>
                <c:pt idx="22">
                  <c:v>-585</c:v>
                </c:pt>
                <c:pt idx="23">
                  <c:v>-598.56299999999999</c:v>
                </c:pt>
                <c:pt idx="24">
                  <c:v>-298</c:v>
                </c:pt>
                <c:pt idx="25">
                  <c:v>-234.7</c:v>
                </c:pt>
                <c:pt idx="26">
                  <c:v>-140</c:v>
                </c:pt>
                <c:pt idx="27">
                  <c:v>-81.3</c:v>
                </c:pt>
                <c:pt idx="28">
                  <c:v>-93</c:v>
                </c:pt>
                <c:pt idx="29">
                  <c:v>-5</c:v>
                </c:pt>
                <c:pt idx="30">
                  <c:v>-60.75</c:v>
                </c:pt>
                <c:pt idx="31">
                  <c:v>0</c:v>
                </c:pt>
                <c:pt idx="32">
                  <c:v>-1</c:v>
                </c:pt>
                <c:pt idx="33">
                  <c:v>-213</c:v>
                </c:pt>
                <c:pt idx="34">
                  <c:v>-380</c:v>
                </c:pt>
                <c:pt idx="35">
                  <c:v>-493</c:v>
                </c:pt>
                <c:pt idx="36">
                  <c:v>-240</c:v>
                </c:pt>
                <c:pt idx="37">
                  <c:v>-6</c:v>
                </c:pt>
                <c:pt idx="38">
                  <c:v>0</c:v>
                </c:pt>
                <c:pt idx="39">
                  <c:v>-30</c:v>
                </c:pt>
                <c:pt idx="40">
                  <c:v>-6.4</c:v>
                </c:pt>
                <c:pt idx="41">
                  <c:v>-90.8</c:v>
                </c:pt>
                <c:pt idx="42">
                  <c:v>-50</c:v>
                </c:pt>
                <c:pt idx="43">
                  <c:v>-704.8</c:v>
                </c:pt>
                <c:pt idx="44">
                  <c:v>-105.5</c:v>
                </c:pt>
                <c:pt idx="45">
                  <c:v>-75</c:v>
                </c:pt>
                <c:pt idx="46">
                  <c:v>-4.8</c:v>
                </c:pt>
                <c:pt idx="47">
                  <c:v>-250.2</c:v>
                </c:pt>
                <c:pt idx="48">
                  <c:v>-80</c:v>
                </c:pt>
                <c:pt idx="49">
                  <c:v>-75</c:v>
                </c:pt>
                <c:pt idx="50">
                  <c:v>-145</c:v>
                </c:pt>
                <c:pt idx="51">
                  <c:v>-497</c:v>
                </c:pt>
                <c:pt idx="52">
                  <c:v>-50</c:v>
                </c:pt>
                <c:pt idx="53">
                  <c:v>-4</c:v>
                </c:pt>
                <c:pt idx="54">
                  <c:v>-110</c:v>
                </c:pt>
                <c:pt idx="55">
                  <c:v>-380</c:v>
                </c:pt>
                <c:pt idx="56">
                  <c:v>-2.5</c:v>
                </c:pt>
                <c:pt idx="57">
                  <c:v>0</c:v>
                </c:pt>
                <c:pt idx="58">
                  <c:v>0</c:v>
                </c:pt>
                <c:pt idx="59">
                  <c:v>-50</c:v>
                </c:pt>
                <c:pt idx="60">
                  <c:v>-72.5</c:v>
                </c:pt>
                <c:pt idx="61">
                  <c:v>-33.4</c:v>
                </c:pt>
                <c:pt idx="62">
                  <c:v>-198.7</c:v>
                </c:pt>
                <c:pt idx="63">
                  <c:v>0</c:v>
                </c:pt>
                <c:pt idx="64">
                  <c:v>0</c:v>
                </c:pt>
                <c:pt idx="65">
                  <c:v>-44</c:v>
                </c:pt>
                <c:pt idx="66">
                  <c:v>-49</c:v>
                </c:pt>
                <c:pt idx="67">
                  <c:v>0</c:v>
                </c:pt>
                <c:pt idx="68">
                  <c:v>-100</c:v>
                </c:pt>
                <c:pt idx="69">
                  <c:v>-2</c:v>
                </c:pt>
                <c:pt idx="70">
                  <c:v>-2</c:v>
                </c:pt>
                <c:pt idx="71">
                  <c:v>0</c:v>
                </c:pt>
                <c:pt idx="72">
                  <c:v>-50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-49</c:v>
                </c:pt>
                <c:pt idx="79">
                  <c:v>-85</c:v>
                </c:pt>
                <c:pt idx="80">
                  <c:v>-188</c:v>
                </c:pt>
                <c:pt idx="81">
                  <c:v>-3</c:v>
                </c:pt>
                <c:pt idx="82">
                  <c:v>0</c:v>
                </c:pt>
                <c:pt idx="83">
                  <c:v>0</c:v>
                </c:pt>
                <c:pt idx="84">
                  <c:v>-50</c:v>
                </c:pt>
                <c:pt idx="85">
                  <c:v>-2.2999999999999998</c:v>
                </c:pt>
                <c:pt idx="86">
                  <c:v>-50</c:v>
                </c:pt>
                <c:pt idx="87">
                  <c:v>-294</c:v>
                </c:pt>
                <c:pt idx="88">
                  <c:v>-896.98</c:v>
                </c:pt>
                <c:pt idx="89">
                  <c:v>-49</c:v>
                </c:pt>
                <c:pt idx="90">
                  <c:v>-160</c:v>
                </c:pt>
                <c:pt idx="91">
                  <c:v>0</c:v>
                </c:pt>
                <c:pt idx="92">
                  <c:v>0</c:v>
                </c:pt>
                <c:pt idx="93">
                  <c:v>-98</c:v>
                </c:pt>
                <c:pt idx="94">
                  <c:v>-222</c:v>
                </c:pt>
                <c:pt idx="95">
                  <c:v>0</c:v>
                </c:pt>
                <c:pt idx="96">
                  <c:v>-164</c:v>
                </c:pt>
                <c:pt idx="97">
                  <c:v>0</c:v>
                </c:pt>
                <c:pt idx="98">
                  <c:v>-85</c:v>
                </c:pt>
                <c:pt idx="99">
                  <c:v>0</c:v>
                </c:pt>
                <c:pt idx="100">
                  <c:v>-95.688000000000002</c:v>
                </c:pt>
                <c:pt idx="101">
                  <c:v>-502</c:v>
                </c:pt>
                <c:pt idx="102">
                  <c:v>0</c:v>
                </c:pt>
                <c:pt idx="103">
                  <c:v>-216</c:v>
                </c:pt>
                <c:pt idx="104">
                  <c:v>-5.9909999999999997</c:v>
                </c:pt>
                <c:pt idx="105">
                  <c:v>-98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-100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-49</c:v>
                </c:pt>
                <c:pt idx="115">
                  <c:v>-101</c:v>
                </c:pt>
                <c:pt idx="116">
                  <c:v>-106</c:v>
                </c:pt>
                <c:pt idx="117">
                  <c:v>-2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-17</c:v>
                </c:pt>
                <c:pt idx="122">
                  <c:v>-100</c:v>
                </c:pt>
                <c:pt idx="123">
                  <c:v>-100</c:v>
                </c:pt>
                <c:pt idx="124">
                  <c:v>0</c:v>
                </c:pt>
                <c:pt idx="125">
                  <c:v>0</c:v>
                </c:pt>
                <c:pt idx="126">
                  <c:v>-5</c:v>
                </c:pt>
                <c:pt idx="127">
                  <c:v>0</c:v>
                </c:pt>
                <c:pt idx="128">
                  <c:v>-48</c:v>
                </c:pt>
                <c:pt idx="129">
                  <c:v>-165</c:v>
                </c:pt>
                <c:pt idx="130">
                  <c:v>-2</c:v>
                </c:pt>
                <c:pt idx="131">
                  <c:v>0</c:v>
                </c:pt>
                <c:pt idx="132">
                  <c:v>-580</c:v>
                </c:pt>
                <c:pt idx="133">
                  <c:v>-25</c:v>
                </c:pt>
                <c:pt idx="134">
                  <c:v>-85</c:v>
                </c:pt>
                <c:pt idx="135">
                  <c:v>-65</c:v>
                </c:pt>
                <c:pt idx="136">
                  <c:v>-5</c:v>
                </c:pt>
                <c:pt idx="137">
                  <c:v>0</c:v>
                </c:pt>
                <c:pt idx="138">
                  <c:v>-470</c:v>
                </c:pt>
                <c:pt idx="139">
                  <c:v>-331</c:v>
                </c:pt>
                <c:pt idx="140">
                  <c:v>-565</c:v>
                </c:pt>
                <c:pt idx="141">
                  <c:v>-49</c:v>
                </c:pt>
                <c:pt idx="142">
                  <c:v>0</c:v>
                </c:pt>
                <c:pt idx="143">
                  <c:v>-98</c:v>
                </c:pt>
                <c:pt idx="144">
                  <c:v>-268</c:v>
                </c:pt>
                <c:pt idx="145">
                  <c:v>-50</c:v>
                </c:pt>
                <c:pt idx="146">
                  <c:v>-25</c:v>
                </c:pt>
                <c:pt idx="147">
                  <c:v>-24</c:v>
                </c:pt>
                <c:pt idx="148">
                  <c:v>-48</c:v>
                </c:pt>
                <c:pt idx="149">
                  <c:v>-48</c:v>
                </c:pt>
                <c:pt idx="150">
                  <c:v>-49</c:v>
                </c:pt>
                <c:pt idx="151">
                  <c:v>-47</c:v>
                </c:pt>
                <c:pt idx="152">
                  <c:v>-47</c:v>
                </c:pt>
                <c:pt idx="153">
                  <c:v>-147</c:v>
                </c:pt>
                <c:pt idx="154">
                  <c:v>-59</c:v>
                </c:pt>
                <c:pt idx="155">
                  <c:v>-162</c:v>
                </c:pt>
                <c:pt idx="156">
                  <c:v>-240</c:v>
                </c:pt>
                <c:pt idx="157">
                  <c:v>-175</c:v>
                </c:pt>
                <c:pt idx="158">
                  <c:v>-48</c:v>
                </c:pt>
                <c:pt idx="159">
                  <c:v>-283</c:v>
                </c:pt>
                <c:pt idx="160">
                  <c:v>-251</c:v>
                </c:pt>
                <c:pt idx="161">
                  <c:v>-303</c:v>
                </c:pt>
                <c:pt idx="162">
                  <c:v>-292</c:v>
                </c:pt>
                <c:pt idx="163">
                  <c:v>-171</c:v>
                </c:pt>
                <c:pt idx="164">
                  <c:v>-40</c:v>
                </c:pt>
                <c:pt idx="165">
                  <c:v>-49</c:v>
                </c:pt>
                <c:pt idx="166">
                  <c:v>-98</c:v>
                </c:pt>
                <c:pt idx="167">
                  <c:v>-129</c:v>
                </c:pt>
                <c:pt idx="168">
                  <c:v>-30</c:v>
                </c:pt>
                <c:pt idx="169">
                  <c:v>-139</c:v>
                </c:pt>
                <c:pt idx="170">
                  <c:v>-145</c:v>
                </c:pt>
                <c:pt idx="171">
                  <c:v>-49</c:v>
                </c:pt>
                <c:pt idx="172">
                  <c:v>-237</c:v>
                </c:pt>
                <c:pt idx="173">
                  <c:v>-198</c:v>
                </c:pt>
                <c:pt idx="174">
                  <c:v>-250</c:v>
                </c:pt>
                <c:pt idx="175">
                  <c:v>-122</c:v>
                </c:pt>
                <c:pt idx="176">
                  <c:v>-187</c:v>
                </c:pt>
                <c:pt idx="177">
                  <c:v>0</c:v>
                </c:pt>
                <c:pt idx="178">
                  <c:v>-30</c:v>
                </c:pt>
                <c:pt idx="179">
                  <c:v>-78</c:v>
                </c:pt>
                <c:pt idx="180">
                  <c:v>-50</c:v>
                </c:pt>
                <c:pt idx="181">
                  <c:v>0</c:v>
                </c:pt>
                <c:pt idx="182">
                  <c:v>-50</c:v>
                </c:pt>
                <c:pt idx="183">
                  <c:v>0</c:v>
                </c:pt>
                <c:pt idx="184">
                  <c:v>-138</c:v>
                </c:pt>
                <c:pt idx="185">
                  <c:v>0</c:v>
                </c:pt>
                <c:pt idx="186" formatCode="#,##0">
                  <c:v>-49</c:v>
                </c:pt>
                <c:pt idx="187" formatCode="#,##0">
                  <c:v>-41</c:v>
                </c:pt>
                <c:pt idx="188" formatCode="#,##0">
                  <c:v>-20</c:v>
                </c:pt>
                <c:pt idx="189">
                  <c:v>-68</c:v>
                </c:pt>
                <c:pt idx="190">
                  <c:v>-49</c:v>
                </c:pt>
                <c:pt idx="191">
                  <c:v>0</c:v>
                </c:pt>
                <c:pt idx="192">
                  <c:v>-241</c:v>
                </c:pt>
                <c:pt idx="193">
                  <c:v>-163</c:v>
                </c:pt>
                <c:pt idx="194">
                  <c:v>-110</c:v>
                </c:pt>
                <c:pt idx="195">
                  <c:v>0</c:v>
                </c:pt>
                <c:pt idx="196">
                  <c:v>-381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998-4C1D-BC3B-5A5D2B3CA315}"/>
            </c:ext>
          </c:extLst>
        </c:ser>
        <c:ser>
          <c:idx val="6"/>
          <c:order val="6"/>
          <c:tx>
            <c:strRef>
              <c:f>'Diesel Data'!$A$20</c:f>
              <c:strCache>
                <c:ptCount val="1"/>
                <c:pt idx="0">
                  <c:v>Total North  Pipeline</c:v>
                </c:pt>
              </c:strCache>
            </c:strRef>
          </c:tx>
          <c:spPr>
            <a:pattFill prst="smGrid">
              <a:fgClr>
                <a:schemeClr val="accent2"/>
              </a:fgClr>
              <a:bgClr>
                <a:schemeClr val="bg1"/>
              </a:bgClr>
            </a:pattFill>
            <a:ln>
              <a:noFill/>
            </a:ln>
            <a:effectLst/>
          </c:spPr>
          <c:val>
            <c:numRef>
              <c:f>'Diesel Data'!$C$20:$IL$20</c:f>
              <c:numCache>
                <c:formatCode>#,##0</c:formatCode>
                <c:ptCount val="244"/>
                <c:pt idx="0">
                  <c:v>-383.76085714285716</c:v>
                </c:pt>
                <c:pt idx="1">
                  <c:v>-337.13214285714287</c:v>
                </c:pt>
                <c:pt idx="2">
                  <c:v>-391.57942857142854</c:v>
                </c:pt>
                <c:pt idx="3">
                  <c:v>-447.65585714285714</c:v>
                </c:pt>
                <c:pt idx="4">
                  <c:v>-532.4811428571428</c:v>
                </c:pt>
                <c:pt idx="5">
                  <c:v>-385.2064285714286</c:v>
                </c:pt>
                <c:pt idx="6">
                  <c:v>-487.97114285714287</c:v>
                </c:pt>
                <c:pt idx="7">
                  <c:v>-497.78271428571423</c:v>
                </c:pt>
                <c:pt idx="8">
                  <c:v>-436.8295714285714</c:v>
                </c:pt>
                <c:pt idx="9">
                  <c:v>-443.61721428571428</c:v>
                </c:pt>
                <c:pt idx="10">
                  <c:v>-467.76428571428568</c:v>
                </c:pt>
                <c:pt idx="11">
                  <c:v>-379.94</c:v>
                </c:pt>
                <c:pt idx="12">
                  <c:v>-376.32785714285717</c:v>
                </c:pt>
                <c:pt idx="13">
                  <c:v>-364.57028571428566</c:v>
                </c:pt>
                <c:pt idx="14">
                  <c:v>-392.41085714285714</c:v>
                </c:pt>
                <c:pt idx="15">
                  <c:v>-489.5877142857143</c:v>
                </c:pt>
                <c:pt idx="16">
                  <c:v>-490.14542857142851</c:v>
                </c:pt>
                <c:pt idx="17">
                  <c:v>-430.87785714285718</c:v>
                </c:pt>
                <c:pt idx="18">
                  <c:v>-506.36371428571431</c:v>
                </c:pt>
                <c:pt idx="19">
                  <c:v>-444.09414285714286</c:v>
                </c:pt>
                <c:pt idx="20">
                  <c:v>-493.80271428571433</c:v>
                </c:pt>
                <c:pt idx="21">
                  <c:v>-557.29985714285715</c:v>
                </c:pt>
                <c:pt idx="22">
                  <c:v>-298.59985714285716</c:v>
                </c:pt>
                <c:pt idx="23">
                  <c:v>-359.75328571428565</c:v>
                </c:pt>
                <c:pt idx="24">
                  <c:v>-316.24442857142856</c:v>
                </c:pt>
                <c:pt idx="25">
                  <c:v>-309.37342857142858</c:v>
                </c:pt>
                <c:pt idx="26">
                  <c:v>-326.76357142857142</c:v>
                </c:pt>
                <c:pt idx="27">
                  <c:v>-356.93585714285717</c:v>
                </c:pt>
                <c:pt idx="28">
                  <c:v>-339.1194285714285</c:v>
                </c:pt>
                <c:pt idx="29">
                  <c:v>-343.88971428571432</c:v>
                </c:pt>
                <c:pt idx="30">
                  <c:v>-423.54714285714283</c:v>
                </c:pt>
                <c:pt idx="31">
                  <c:v>-310.21985714285717</c:v>
                </c:pt>
                <c:pt idx="32">
                  <c:v>-398.1382857142857</c:v>
                </c:pt>
                <c:pt idx="33">
                  <c:v>-400.14457142857145</c:v>
                </c:pt>
                <c:pt idx="34">
                  <c:v>-361.16214285714284</c:v>
                </c:pt>
                <c:pt idx="35">
                  <c:v>-426.84128571428568</c:v>
                </c:pt>
                <c:pt idx="36">
                  <c:v>-271.89942857142859</c:v>
                </c:pt>
                <c:pt idx="37">
                  <c:v>-326.01028571428566</c:v>
                </c:pt>
                <c:pt idx="38">
                  <c:v>-407.10485714285716</c:v>
                </c:pt>
                <c:pt idx="39">
                  <c:v>-350.721</c:v>
                </c:pt>
                <c:pt idx="40">
                  <c:v>-496.34914285714285</c:v>
                </c:pt>
                <c:pt idx="41">
                  <c:v>-419.86571428571432</c:v>
                </c:pt>
                <c:pt idx="42">
                  <c:v>-342.68599999999998</c:v>
                </c:pt>
                <c:pt idx="43">
                  <c:v>-520.78271428571429</c:v>
                </c:pt>
                <c:pt idx="44">
                  <c:v>-451.30700000000002</c:v>
                </c:pt>
                <c:pt idx="45">
                  <c:v>-395.77185714285719</c:v>
                </c:pt>
                <c:pt idx="46">
                  <c:v>-525.84371428571433</c:v>
                </c:pt>
                <c:pt idx="47">
                  <c:v>-441.55914285714283</c:v>
                </c:pt>
                <c:pt idx="48">
                  <c:v>-376.80385714285717</c:v>
                </c:pt>
                <c:pt idx="49">
                  <c:v>-472.18299999999999</c:v>
                </c:pt>
                <c:pt idx="50">
                  <c:v>-548.64499999999998</c:v>
                </c:pt>
                <c:pt idx="51">
                  <c:v>-489.43657142857143</c:v>
                </c:pt>
                <c:pt idx="52">
                  <c:v>-535.851</c:v>
                </c:pt>
                <c:pt idx="53">
                  <c:v>-514.1994285714286</c:v>
                </c:pt>
                <c:pt idx="54">
                  <c:v>-443.54142857142858</c:v>
                </c:pt>
                <c:pt idx="55">
                  <c:v>-552.14357142857136</c:v>
                </c:pt>
                <c:pt idx="56">
                  <c:v>-538.90871428571427</c:v>
                </c:pt>
                <c:pt idx="57">
                  <c:v>-583.86628571428571</c:v>
                </c:pt>
                <c:pt idx="58">
                  <c:v>-558.09657142857134</c:v>
                </c:pt>
                <c:pt idx="59">
                  <c:v>-555.7815714285714</c:v>
                </c:pt>
                <c:pt idx="60">
                  <c:v>-364.69600000000003</c:v>
                </c:pt>
                <c:pt idx="61">
                  <c:v>-454.32</c:v>
                </c:pt>
                <c:pt idx="62">
                  <c:v>-456.47399999999999</c:v>
                </c:pt>
                <c:pt idx="63">
                  <c:v>-483.09285714285716</c:v>
                </c:pt>
                <c:pt idx="64">
                  <c:v>-512.13900000000001</c:v>
                </c:pt>
                <c:pt idx="65">
                  <c:v>-492.7077142857143</c:v>
                </c:pt>
                <c:pt idx="66">
                  <c:v>-539.93928571428569</c:v>
                </c:pt>
                <c:pt idx="67">
                  <c:v>-582.30014285714287</c:v>
                </c:pt>
                <c:pt idx="68">
                  <c:v>-486.87400000000002</c:v>
                </c:pt>
                <c:pt idx="69">
                  <c:v>-590.0238571428572</c:v>
                </c:pt>
                <c:pt idx="70">
                  <c:v>-603.78071428571434</c:v>
                </c:pt>
                <c:pt idx="71">
                  <c:v>-398.1792857142857</c:v>
                </c:pt>
                <c:pt idx="72">
                  <c:v>-453.39371428571434</c:v>
                </c:pt>
                <c:pt idx="73">
                  <c:v>-469.05785714285719</c:v>
                </c:pt>
                <c:pt idx="74">
                  <c:v>-473.7645714285714</c:v>
                </c:pt>
                <c:pt idx="75">
                  <c:v>-505.40914285714285</c:v>
                </c:pt>
                <c:pt idx="76">
                  <c:v>-608.65714285714296</c:v>
                </c:pt>
                <c:pt idx="77">
                  <c:v>-525.12585714285717</c:v>
                </c:pt>
                <c:pt idx="78">
                  <c:v>-607.47185714285706</c:v>
                </c:pt>
                <c:pt idx="79">
                  <c:v>-561.24099999999999</c:v>
                </c:pt>
                <c:pt idx="80">
                  <c:v>-554.68685714285721</c:v>
                </c:pt>
                <c:pt idx="81">
                  <c:v>-634.68228571428563</c:v>
                </c:pt>
                <c:pt idx="82">
                  <c:v>-504.06628571428575</c:v>
                </c:pt>
                <c:pt idx="83">
                  <c:v>-517.49300000000005</c:v>
                </c:pt>
                <c:pt idx="84">
                  <c:v>-503.99228571428574</c:v>
                </c:pt>
                <c:pt idx="85">
                  <c:v>-402.90114285714282</c:v>
                </c:pt>
                <c:pt idx="86">
                  <c:v>-513.44000000000005</c:v>
                </c:pt>
                <c:pt idx="87">
                  <c:v>-611.25542857142864</c:v>
                </c:pt>
                <c:pt idx="88">
                  <c:v>-501.36285714285714</c:v>
                </c:pt>
                <c:pt idx="89">
                  <c:v>-578.92471428571434</c:v>
                </c:pt>
                <c:pt idx="90">
                  <c:v>-548.41942857142863</c:v>
                </c:pt>
                <c:pt idx="91">
                  <c:v>-559.07428571428568</c:v>
                </c:pt>
                <c:pt idx="92">
                  <c:v>-568.11228571428569</c:v>
                </c:pt>
                <c:pt idx="93">
                  <c:v>-609.553</c:v>
                </c:pt>
                <c:pt idx="94">
                  <c:v>-482.25171428571434</c:v>
                </c:pt>
                <c:pt idx="95">
                  <c:v>-526.4747142857143</c:v>
                </c:pt>
                <c:pt idx="96">
                  <c:v>-423.72428571428566</c:v>
                </c:pt>
                <c:pt idx="97">
                  <c:v>-423.19</c:v>
                </c:pt>
                <c:pt idx="98">
                  <c:v>-457.67385714285712</c:v>
                </c:pt>
                <c:pt idx="99">
                  <c:v>-564.26242857142859</c:v>
                </c:pt>
                <c:pt idx="100">
                  <c:v>-458.5612857142857</c:v>
                </c:pt>
                <c:pt idx="101">
                  <c:v>-541.17100000000005</c:v>
                </c:pt>
                <c:pt idx="102">
                  <c:v>-578.47157142857145</c:v>
                </c:pt>
                <c:pt idx="103">
                  <c:v>-397.80814285714285</c:v>
                </c:pt>
                <c:pt idx="104">
                  <c:v>-609.69814285714278</c:v>
                </c:pt>
                <c:pt idx="105">
                  <c:v>-500.14542857142857</c:v>
                </c:pt>
                <c:pt idx="106">
                  <c:v>-525.65242857142857</c:v>
                </c:pt>
                <c:pt idx="107">
                  <c:v>-509.81414285714283</c:v>
                </c:pt>
                <c:pt idx="108">
                  <c:v>-337.06257142857146</c:v>
                </c:pt>
                <c:pt idx="109">
                  <c:v>-360.59528571428569</c:v>
                </c:pt>
                <c:pt idx="110">
                  <c:v>-449.60457142857143</c:v>
                </c:pt>
                <c:pt idx="111">
                  <c:v>-434.75828571428571</c:v>
                </c:pt>
                <c:pt idx="112">
                  <c:v>-543.6982857142857</c:v>
                </c:pt>
                <c:pt idx="113">
                  <c:v>-515.59699999999998</c:v>
                </c:pt>
                <c:pt idx="114">
                  <c:v>-457.66985714285715</c:v>
                </c:pt>
                <c:pt idx="115">
                  <c:v>-591.2714285714286</c:v>
                </c:pt>
                <c:pt idx="116">
                  <c:v>-493.61471428571429</c:v>
                </c:pt>
                <c:pt idx="117">
                  <c:v>-404.15085714285715</c:v>
                </c:pt>
                <c:pt idx="118">
                  <c:v>-433.58185714285713</c:v>
                </c:pt>
                <c:pt idx="119">
                  <c:v>-356.45942857142853</c:v>
                </c:pt>
                <c:pt idx="120">
                  <c:v>-308.34514285714283</c:v>
                </c:pt>
                <c:pt idx="121">
                  <c:v>-347.7714285714286</c:v>
                </c:pt>
                <c:pt idx="122">
                  <c:v>-467.21842857142855</c:v>
                </c:pt>
                <c:pt idx="123">
                  <c:v>-396.43071428571432</c:v>
                </c:pt>
                <c:pt idx="124">
                  <c:v>-490.58128571428568</c:v>
                </c:pt>
                <c:pt idx="125">
                  <c:v>-520.95185714285719</c:v>
                </c:pt>
                <c:pt idx="126">
                  <c:v>-461.49885714285716</c:v>
                </c:pt>
                <c:pt idx="127">
                  <c:v>-565.87928571428563</c:v>
                </c:pt>
                <c:pt idx="128">
                  <c:v>-456.39785714285716</c:v>
                </c:pt>
                <c:pt idx="129">
                  <c:v>-525.92528571428568</c:v>
                </c:pt>
                <c:pt idx="130">
                  <c:v>-473.23742857142855</c:v>
                </c:pt>
                <c:pt idx="131">
                  <c:v>-418.50685714285714</c:v>
                </c:pt>
                <c:pt idx="132">
                  <c:v>-415.29442857142851</c:v>
                </c:pt>
                <c:pt idx="133">
                  <c:v>-386.19685714285714</c:v>
                </c:pt>
                <c:pt idx="134">
                  <c:v>-465.7834285714286</c:v>
                </c:pt>
                <c:pt idx="135">
                  <c:v>-493.63600000000002</c:v>
                </c:pt>
                <c:pt idx="136">
                  <c:v>-499.642</c:v>
                </c:pt>
                <c:pt idx="137">
                  <c:v>-614.71699999999998</c:v>
                </c:pt>
                <c:pt idx="138">
                  <c:v>-507.9254285714286</c:v>
                </c:pt>
                <c:pt idx="139">
                  <c:v>-581.07500000000005</c:v>
                </c:pt>
                <c:pt idx="140">
                  <c:v>-475.31485714285714</c:v>
                </c:pt>
                <c:pt idx="141">
                  <c:v>-598.37800000000004</c:v>
                </c:pt>
                <c:pt idx="142">
                  <c:v>-577.37228571428568</c:v>
                </c:pt>
                <c:pt idx="143">
                  <c:v>-455.90742857142857</c:v>
                </c:pt>
                <c:pt idx="144">
                  <c:v>-453.72800000000001</c:v>
                </c:pt>
                <c:pt idx="145">
                  <c:v>-383.66385714285718</c:v>
                </c:pt>
                <c:pt idx="146">
                  <c:v>-370.73571428571427</c:v>
                </c:pt>
                <c:pt idx="147">
                  <c:v>-550.15071428571434</c:v>
                </c:pt>
                <c:pt idx="148">
                  <c:v>-573.04414285714279</c:v>
                </c:pt>
                <c:pt idx="149">
                  <c:v>-441.54071428571427</c:v>
                </c:pt>
                <c:pt idx="150">
                  <c:v>-581.17628571428565</c:v>
                </c:pt>
                <c:pt idx="151">
                  <c:v>-525.48242857142861</c:v>
                </c:pt>
                <c:pt idx="152">
                  <c:v>-488.26014285714285</c:v>
                </c:pt>
                <c:pt idx="153">
                  <c:v>-608.89485714285718</c:v>
                </c:pt>
                <c:pt idx="154">
                  <c:v>-551.21171428571427</c:v>
                </c:pt>
                <c:pt idx="155">
                  <c:v>-502.44428571428574</c:v>
                </c:pt>
                <c:pt idx="156">
                  <c:v>-406.98842857142853</c:v>
                </c:pt>
                <c:pt idx="157">
                  <c:v>-444.85757142857142</c:v>
                </c:pt>
                <c:pt idx="158">
                  <c:v>-596.48099999999999</c:v>
                </c:pt>
                <c:pt idx="159">
                  <c:v>-472.6</c:v>
                </c:pt>
                <c:pt idx="160">
                  <c:v>-631.77800000000002</c:v>
                </c:pt>
                <c:pt idx="161">
                  <c:v>-583.91214285714284</c:v>
                </c:pt>
                <c:pt idx="162">
                  <c:v>-558.00099999999998</c:v>
                </c:pt>
                <c:pt idx="163">
                  <c:v>-553.62800000000004</c:v>
                </c:pt>
                <c:pt idx="164">
                  <c:v>-690.74214285714288</c:v>
                </c:pt>
                <c:pt idx="165">
                  <c:v>-591.98628571428571</c:v>
                </c:pt>
                <c:pt idx="166">
                  <c:v>-572.34957142857138</c:v>
                </c:pt>
                <c:pt idx="167">
                  <c:v>-641.42899999999997</c:v>
                </c:pt>
                <c:pt idx="168">
                  <c:v>-403.65714285714284</c:v>
                </c:pt>
                <c:pt idx="169">
                  <c:v>-537.56742857142865</c:v>
                </c:pt>
                <c:pt idx="170">
                  <c:v>-731.23500000000001</c:v>
                </c:pt>
                <c:pt idx="171">
                  <c:v>-636.58114285714282</c:v>
                </c:pt>
                <c:pt idx="172">
                  <c:v>-589.82728571428572</c:v>
                </c:pt>
                <c:pt idx="173">
                  <c:v>-684.26942857142865</c:v>
                </c:pt>
                <c:pt idx="174">
                  <c:v>-459.74528571428567</c:v>
                </c:pt>
                <c:pt idx="175">
                  <c:v>-693.97285714285704</c:v>
                </c:pt>
                <c:pt idx="176">
                  <c:v>-605.73657142857132</c:v>
                </c:pt>
                <c:pt idx="177">
                  <c:v>-488.27671428571432</c:v>
                </c:pt>
                <c:pt idx="178">
                  <c:v>-698.90128571428568</c:v>
                </c:pt>
                <c:pt idx="179">
                  <c:v>-514.79</c:v>
                </c:pt>
                <c:pt idx="180">
                  <c:v>-398.44085714285717</c:v>
                </c:pt>
                <c:pt idx="181">
                  <c:v>-508.29700000000003</c:v>
                </c:pt>
                <c:pt idx="182">
                  <c:v>-667.27614285714287</c:v>
                </c:pt>
                <c:pt idx="183">
                  <c:v>-600.38914285714282</c:v>
                </c:pt>
                <c:pt idx="184">
                  <c:v>-566.64414285714292</c:v>
                </c:pt>
                <c:pt idx="185">
                  <c:v>-672.16600000000005</c:v>
                </c:pt>
                <c:pt idx="186">
                  <c:v>-517.58842857142861</c:v>
                </c:pt>
                <c:pt idx="187">
                  <c:v>-669.56285714285718</c:v>
                </c:pt>
                <c:pt idx="188">
                  <c:v>-612.18257142857135</c:v>
                </c:pt>
                <c:pt idx="189">
                  <c:v>-570.68371428571436</c:v>
                </c:pt>
                <c:pt idx="190">
                  <c:v>-657.25714285714287</c:v>
                </c:pt>
                <c:pt idx="191">
                  <c:v>-547.75</c:v>
                </c:pt>
                <c:pt idx="192">
                  <c:v>-454.47</c:v>
                </c:pt>
                <c:pt idx="193">
                  <c:v>-543.57600000000002</c:v>
                </c:pt>
                <c:pt idx="194">
                  <c:v>-371.65885714285719</c:v>
                </c:pt>
                <c:pt idx="195">
                  <c:v>-525</c:v>
                </c:pt>
                <c:pt idx="196">
                  <c:v>-704</c:v>
                </c:pt>
                <c:pt idx="197">
                  <c:v>-627</c:v>
                </c:pt>
                <c:pt idx="198">
                  <c:v>-562.88457142857135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998-4C1D-BC3B-5A5D2B3CA3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54592688"/>
        <c:axId val="954594352"/>
      </c:areaChart>
      <c:dateAx>
        <c:axId val="1061136656"/>
        <c:scaling>
          <c:orientation val="minMax"/>
          <c:max val="45078"/>
          <c:min val="42005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mm\-yy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1147056"/>
        <c:crosses val="autoZero"/>
        <c:auto val="1"/>
        <c:lblOffset val="100"/>
        <c:baseTimeUnit val="months"/>
        <c:majorUnit val="12"/>
        <c:majorTimeUnit val="months"/>
      </c:dateAx>
      <c:valAx>
        <c:axId val="1061147056"/>
        <c:scaling>
          <c:orientation val="minMax"/>
          <c:max val="4000"/>
          <c:min val="-5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1136656"/>
        <c:crosses val="autoZero"/>
        <c:crossBetween val="midCat"/>
        <c:dispUnits>
          <c:builtInUnit val="thousands"/>
          <c:dispUnitsLbl>
            <c:layout>
              <c:manualLayout>
                <c:xMode val="edge"/>
                <c:yMode val="edge"/>
                <c:x val="1.1711517205152467E-2"/>
                <c:y val="0.3228486435669945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en-US" sz="1200" b="1">
                      <a:solidFill>
                        <a:schemeClr val="tx1"/>
                      </a:solidFill>
                    </a:rPr>
                    <a:t>Milliona of Barrels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</c:dispUnitsLbl>
        </c:dispUnits>
      </c:valAx>
      <c:valAx>
        <c:axId val="954594352"/>
        <c:scaling>
          <c:orientation val="minMax"/>
          <c:max val="4000"/>
          <c:min val="-5000"/>
        </c:scaling>
        <c:delete val="1"/>
        <c:axPos val="r"/>
        <c:numFmt formatCode="0" sourceLinked="1"/>
        <c:majorTickMark val="out"/>
        <c:minorTickMark val="none"/>
        <c:tickLblPos val="nextTo"/>
        <c:crossAx val="954592688"/>
        <c:crosses val="max"/>
        <c:crossBetween val="midCat"/>
      </c:valAx>
      <c:dateAx>
        <c:axId val="954592688"/>
        <c:scaling>
          <c:orientation val="minMax"/>
        </c:scaling>
        <c:delete val="1"/>
        <c:axPos val="b"/>
        <c:numFmt formatCode="mmm\-yy" sourceLinked="1"/>
        <c:majorTickMark val="out"/>
        <c:minorTickMark val="none"/>
        <c:tickLblPos val="nextTo"/>
        <c:crossAx val="954594352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6733333940426419E-2"/>
          <c:y val="0.94449608998833967"/>
          <c:w val="0.90799715649895263"/>
          <c:h val="4.339708587789806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>
                <a:solidFill>
                  <a:schemeClr val="tx1"/>
                </a:solidFill>
              </a:rPr>
              <a:t>Southern California Diesel</a:t>
            </a:r>
            <a:r>
              <a:rPr lang="en-US" sz="1800" baseline="0">
                <a:solidFill>
                  <a:schemeClr val="tx1"/>
                </a:solidFill>
              </a:rPr>
              <a:t> Imports and Exports</a:t>
            </a:r>
            <a:endParaRPr lang="en-US" sz="1800">
              <a:solidFill>
                <a:schemeClr val="tx1"/>
              </a:solidFill>
            </a:endParaRPr>
          </a:p>
        </c:rich>
      </c:tx>
      <c:layout>
        <c:manualLayout>
          <c:xMode val="edge"/>
          <c:yMode val="edge"/>
          <c:x val="0.25171946628218461"/>
          <c:y val="0.17554894993955328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areaChart>
        <c:grouping val="stacked"/>
        <c:varyColors val="0"/>
        <c:ser>
          <c:idx val="0"/>
          <c:order val="0"/>
          <c:tx>
            <c:strRef>
              <c:f>'Diesel Data'!$A$9</c:f>
              <c:strCache>
                <c:ptCount val="1"/>
                <c:pt idx="0">
                  <c:v>SC Foreign Import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cat>
            <c:numRef>
              <c:f>'Diesel Data'!$C$4:$IL$4</c:f>
              <c:numCache>
                <c:formatCode>mmm\-yy</c:formatCode>
                <c:ptCount val="244"/>
                <c:pt idx="0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  <c:pt idx="120">
                  <c:v>42736</c:v>
                </c:pt>
                <c:pt idx="121">
                  <c:v>42767</c:v>
                </c:pt>
                <c:pt idx="122">
                  <c:v>42795</c:v>
                </c:pt>
                <c:pt idx="123">
                  <c:v>42826</c:v>
                </c:pt>
                <c:pt idx="124">
                  <c:v>42856</c:v>
                </c:pt>
                <c:pt idx="125">
                  <c:v>42887</c:v>
                </c:pt>
                <c:pt idx="126">
                  <c:v>42917</c:v>
                </c:pt>
                <c:pt idx="127">
                  <c:v>42948</c:v>
                </c:pt>
                <c:pt idx="128">
                  <c:v>42979</c:v>
                </c:pt>
                <c:pt idx="129">
                  <c:v>43009</c:v>
                </c:pt>
                <c:pt idx="130">
                  <c:v>43040</c:v>
                </c:pt>
                <c:pt idx="131">
                  <c:v>43070</c:v>
                </c:pt>
                <c:pt idx="132">
                  <c:v>43101</c:v>
                </c:pt>
                <c:pt idx="133">
                  <c:v>43132</c:v>
                </c:pt>
                <c:pt idx="134">
                  <c:v>43160</c:v>
                </c:pt>
                <c:pt idx="135">
                  <c:v>43191</c:v>
                </c:pt>
                <c:pt idx="136">
                  <c:v>43221</c:v>
                </c:pt>
                <c:pt idx="137">
                  <c:v>43252</c:v>
                </c:pt>
                <c:pt idx="138">
                  <c:v>43282</c:v>
                </c:pt>
                <c:pt idx="139">
                  <c:v>43313</c:v>
                </c:pt>
                <c:pt idx="140">
                  <c:v>43344</c:v>
                </c:pt>
                <c:pt idx="141">
                  <c:v>43374</c:v>
                </c:pt>
                <c:pt idx="142">
                  <c:v>43405</c:v>
                </c:pt>
                <c:pt idx="143">
                  <c:v>43435</c:v>
                </c:pt>
                <c:pt idx="144">
                  <c:v>43466</c:v>
                </c:pt>
                <c:pt idx="145">
                  <c:v>43497</c:v>
                </c:pt>
                <c:pt idx="146">
                  <c:v>43525</c:v>
                </c:pt>
                <c:pt idx="147">
                  <c:v>43556</c:v>
                </c:pt>
                <c:pt idx="148">
                  <c:v>43586</c:v>
                </c:pt>
                <c:pt idx="149">
                  <c:v>43617</c:v>
                </c:pt>
                <c:pt idx="150">
                  <c:v>43647</c:v>
                </c:pt>
                <c:pt idx="151">
                  <c:v>43678</c:v>
                </c:pt>
                <c:pt idx="152">
                  <c:v>43709</c:v>
                </c:pt>
                <c:pt idx="153">
                  <c:v>43739</c:v>
                </c:pt>
                <c:pt idx="154">
                  <c:v>43770</c:v>
                </c:pt>
                <c:pt idx="155">
                  <c:v>43800</c:v>
                </c:pt>
                <c:pt idx="156">
                  <c:v>43831</c:v>
                </c:pt>
                <c:pt idx="157">
                  <c:v>43862</c:v>
                </c:pt>
                <c:pt idx="158">
                  <c:v>43891</c:v>
                </c:pt>
                <c:pt idx="159">
                  <c:v>43922</c:v>
                </c:pt>
                <c:pt idx="160">
                  <c:v>43952</c:v>
                </c:pt>
                <c:pt idx="161">
                  <c:v>43983</c:v>
                </c:pt>
                <c:pt idx="162">
                  <c:v>44013</c:v>
                </c:pt>
                <c:pt idx="163">
                  <c:v>44044</c:v>
                </c:pt>
                <c:pt idx="164">
                  <c:v>44075</c:v>
                </c:pt>
                <c:pt idx="165">
                  <c:v>44105</c:v>
                </c:pt>
                <c:pt idx="166">
                  <c:v>44136</c:v>
                </c:pt>
                <c:pt idx="167">
                  <c:v>44166</c:v>
                </c:pt>
                <c:pt idx="168">
                  <c:v>44197</c:v>
                </c:pt>
                <c:pt idx="169">
                  <c:v>44228</c:v>
                </c:pt>
                <c:pt idx="170">
                  <c:v>44256</c:v>
                </c:pt>
                <c:pt idx="171">
                  <c:v>44287</c:v>
                </c:pt>
                <c:pt idx="172">
                  <c:v>44317</c:v>
                </c:pt>
                <c:pt idx="173">
                  <c:v>44348</c:v>
                </c:pt>
                <c:pt idx="174">
                  <c:v>44378</c:v>
                </c:pt>
                <c:pt idx="175">
                  <c:v>44409</c:v>
                </c:pt>
                <c:pt idx="176">
                  <c:v>44440</c:v>
                </c:pt>
                <c:pt idx="177">
                  <c:v>44470</c:v>
                </c:pt>
                <c:pt idx="178">
                  <c:v>44501</c:v>
                </c:pt>
                <c:pt idx="179">
                  <c:v>44531</c:v>
                </c:pt>
                <c:pt idx="180">
                  <c:v>44562</c:v>
                </c:pt>
                <c:pt idx="181">
                  <c:v>44593</c:v>
                </c:pt>
                <c:pt idx="182">
                  <c:v>44621</c:v>
                </c:pt>
                <c:pt idx="183">
                  <c:v>44652</c:v>
                </c:pt>
                <c:pt idx="184">
                  <c:v>44682</c:v>
                </c:pt>
                <c:pt idx="185">
                  <c:v>44713</c:v>
                </c:pt>
                <c:pt idx="186">
                  <c:v>44743</c:v>
                </c:pt>
                <c:pt idx="187">
                  <c:v>44774</c:v>
                </c:pt>
                <c:pt idx="188">
                  <c:v>44805</c:v>
                </c:pt>
                <c:pt idx="189">
                  <c:v>44835</c:v>
                </c:pt>
                <c:pt idx="190">
                  <c:v>44866</c:v>
                </c:pt>
                <c:pt idx="191">
                  <c:v>44896</c:v>
                </c:pt>
                <c:pt idx="192">
                  <c:v>44927</c:v>
                </c:pt>
                <c:pt idx="193">
                  <c:v>44958</c:v>
                </c:pt>
                <c:pt idx="194">
                  <c:v>44986</c:v>
                </c:pt>
                <c:pt idx="195">
                  <c:v>45017</c:v>
                </c:pt>
                <c:pt idx="196">
                  <c:v>45047</c:v>
                </c:pt>
                <c:pt idx="197">
                  <c:v>45078</c:v>
                </c:pt>
                <c:pt idx="198">
                  <c:v>45108</c:v>
                </c:pt>
                <c:pt idx="199">
                  <c:v>45139</c:v>
                </c:pt>
                <c:pt idx="200">
                  <c:v>45170</c:v>
                </c:pt>
                <c:pt idx="201">
                  <c:v>45200</c:v>
                </c:pt>
                <c:pt idx="202">
                  <c:v>45231</c:v>
                </c:pt>
                <c:pt idx="203">
                  <c:v>45261</c:v>
                </c:pt>
                <c:pt idx="204">
                  <c:v>45292</c:v>
                </c:pt>
                <c:pt idx="205">
                  <c:v>45323</c:v>
                </c:pt>
                <c:pt idx="206">
                  <c:v>45352</c:v>
                </c:pt>
                <c:pt idx="207">
                  <c:v>45383</c:v>
                </c:pt>
                <c:pt idx="208">
                  <c:v>45413</c:v>
                </c:pt>
                <c:pt idx="209">
                  <c:v>45444</c:v>
                </c:pt>
                <c:pt idx="210">
                  <c:v>45474</c:v>
                </c:pt>
              </c:numCache>
            </c:numRef>
          </c:cat>
          <c:val>
            <c:numRef>
              <c:f>'Diesel Data'!$C$9:$IL$9</c:f>
              <c:numCache>
                <c:formatCode>0</c:formatCode>
                <c:ptCount val="244"/>
                <c:pt idx="0">
                  <c:v>253.25899999999999</c:v>
                </c:pt>
                <c:pt idx="1">
                  <c:v>468</c:v>
                </c:pt>
                <c:pt idx="2">
                  <c:v>505</c:v>
                </c:pt>
                <c:pt idx="3">
                  <c:v>1003</c:v>
                </c:pt>
                <c:pt idx="4">
                  <c:v>262.98700000000002</c:v>
                </c:pt>
                <c:pt idx="5">
                  <c:v>833.19100000000003</c:v>
                </c:pt>
                <c:pt idx="6">
                  <c:v>774.22799999999995</c:v>
                </c:pt>
                <c:pt idx="7">
                  <c:v>901.65499999999997</c:v>
                </c:pt>
                <c:pt idx="8">
                  <c:v>49.835999999999999</c:v>
                </c:pt>
                <c:pt idx="9">
                  <c:v>250</c:v>
                </c:pt>
                <c:pt idx="10">
                  <c:v>0</c:v>
                </c:pt>
                <c:pt idx="11">
                  <c:v>255</c:v>
                </c:pt>
                <c:pt idx="12">
                  <c:v>289.48200000000003</c:v>
                </c:pt>
                <c:pt idx="13">
                  <c:v>0</c:v>
                </c:pt>
                <c:pt idx="14">
                  <c:v>0</c:v>
                </c:pt>
                <c:pt idx="15">
                  <c:v>289.46800000000002</c:v>
                </c:pt>
                <c:pt idx="16">
                  <c:v>283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308.39999999999998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408.34800000000001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100</c:v>
                </c:pt>
                <c:pt idx="43">
                  <c:v>494.06799999999998</c:v>
                </c:pt>
                <c:pt idx="44">
                  <c:v>100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301.45800000000003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95</c:v>
                </c:pt>
                <c:pt idx="71">
                  <c:v>105</c:v>
                </c:pt>
                <c:pt idx="72">
                  <c:v>0</c:v>
                </c:pt>
                <c:pt idx="73">
                  <c:v>0</c:v>
                </c:pt>
                <c:pt idx="74">
                  <c:v>161</c:v>
                </c:pt>
                <c:pt idx="75">
                  <c:v>175.23</c:v>
                </c:pt>
                <c:pt idx="76">
                  <c:v>280.34199999999998</c:v>
                </c:pt>
                <c:pt idx="77">
                  <c:v>256.06799999999998</c:v>
                </c:pt>
                <c:pt idx="78">
                  <c:v>225</c:v>
                </c:pt>
                <c:pt idx="79">
                  <c:v>494.7</c:v>
                </c:pt>
                <c:pt idx="80">
                  <c:v>271.28500000000003</c:v>
                </c:pt>
                <c:pt idx="81">
                  <c:v>389.71899999999999</c:v>
                </c:pt>
                <c:pt idx="82">
                  <c:v>551</c:v>
                </c:pt>
                <c:pt idx="83">
                  <c:v>419.80900000000003</c:v>
                </c:pt>
                <c:pt idx="84">
                  <c:v>205.5</c:v>
                </c:pt>
                <c:pt idx="85">
                  <c:v>149.023</c:v>
                </c:pt>
                <c:pt idx="86">
                  <c:v>339.11799999999999</c:v>
                </c:pt>
                <c:pt idx="87">
                  <c:v>168.715</c:v>
                </c:pt>
                <c:pt idx="88">
                  <c:v>218</c:v>
                </c:pt>
                <c:pt idx="89">
                  <c:v>167.56200000000001</c:v>
                </c:pt>
                <c:pt idx="90">
                  <c:v>501.53</c:v>
                </c:pt>
                <c:pt idx="91">
                  <c:v>135.714</c:v>
                </c:pt>
                <c:pt idx="92">
                  <c:v>216.17699999999999</c:v>
                </c:pt>
                <c:pt idx="93">
                  <c:v>166.56200000000001</c:v>
                </c:pt>
                <c:pt idx="94">
                  <c:v>181.495</c:v>
                </c:pt>
                <c:pt idx="95">
                  <c:v>260.36900000000003</c:v>
                </c:pt>
                <c:pt idx="96">
                  <c:v>87.25</c:v>
                </c:pt>
                <c:pt idx="97">
                  <c:v>316</c:v>
                </c:pt>
                <c:pt idx="98">
                  <c:v>220</c:v>
                </c:pt>
                <c:pt idx="99">
                  <c:v>302.5</c:v>
                </c:pt>
                <c:pt idx="100">
                  <c:v>246</c:v>
                </c:pt>
                <c:pt idx="101">
                  <c:v>344.2</c:v>
                </c:pt>
                <c:pt idx="102">
                  <c:v>497.65199999999999</c:v>
                </c:pt>
                <c:pt idx="103">
                  <c:v>526.68299999999999</c:v>
                </c:pt>
                <c:pt idx="104">
                  <c:v>308.00099999999998</c:v>
                </c:pt>
                <c:pt idx="105">
                  <c:v>317</c:v>
                </c:pt>
                <c:pt idx="106">
                  <c:v>262.5</c:v>
                </c:pt>
                <c:pt idx="107">
                  <c:v>402.56299999999999</c:v>
                </c:pt>
                <c:pt idx="108">
                  <c:v>186</c:v>
                </c:pt>
                <c:pt idx="109">
                  <c:v>185</c:v>
                </c:pt>
                <c:pt idx="110">
                  <c:v>205</c:v>
                </c:pt>
                <c:pt idx="111">
                  <c:v>240</c:v>
                </c:pt>
                <c:pt idx="112">
                  <c:v>219</c:v>
                </c:pt>
                <c:pt idx="113">
                  <c:v>331.60399999999998</c:v>
                </c:pt>
                <c:pt idx="114">
                  <c:v>314.94499999999999</c:v>
                </c:pt>
                <c:pt idx="115">
                  <c:v>268.90600000000001</c:v>
                </c:pt>
                <c:pt idx="116">
                  <c:v>40</c:v>
                </c:pt>
                <c:pt idx="117">
                  <c:v>202</c:v>
                </c:pt>
                <c:pt idx="118">
                  <c:v>291</c:v>
                </c:pt>
                <c:pt idx="119">
                  <c:v>374</c:v>
                </c:pt>
                <c:pt idx="120">
                  <c:v>172</c:v>
                </c:pt>
                <c:pt idx="121">
                  <c:v>140.005</c:v>
                </c:pt>
                <c:pt idx="122">
                  <c:v>245.108</c:v>
                </c:pt>
                <c:pt idx="123">
                  <c:v>345</c:v>
                </c:pt>
                <c:pt idx="124">
                  <c:v>209</c:v>
                </c:pt>
                <c:pt idx="125">
                  <c:v>222</c:v>
                </c:pt>
                <c:pt idx="126">
                  <c:v>334</c:v>
                </c:pt>
                <c:pt idx="127">
                  <c:v>409.75</c:v>
                </c:pt>
                <c:pt idx="128">
                  <c:v>135</c:v>
                </c:pt>
                <c:pt idx="129">
                  <c:v>65</c:v>
                </c:pt>
                <c:pt idx="130">
                  <c:v>107.081</c:v>
                </c:pt>
                <c:pt idx="131">
                  <c:v>121.636</c:v>
                </c:pt>
                <c:pt idx="132">
                  <c:v>102</c:v>
                </c:pt>
                <c:pt idx="133">
                  <c:v>108</c:v>
                </c:pt>
                <c:pt idx="134">
                  <c:v>63</c:v>
                </c:pt>
                <c:pt idx="135">
                  <c:v>41</c:v>
                </c:pt>
                <c:pt idx="136">
                  <c:v>0</c:v>
                </c:pt>
                <c:pt idx="137">
                  <c:v>0</c:v>
                </c:pt>
                <c:pt idx="138">
                  <c:v>85</c:v>
                </c:pt>
                <c:pt idx="139">
                  <c:v>68</c:v>
                </c:pt>
                <c:pt idx="140">
                  <c:v>61</c:v>
                </c:pt>
                <c:pt idx="141">
                  <c:v>171.22300000000001</c:v>
                </c:pt>
                <c:pt idx="142">
                  <c:v>293.73700000000002</c:v>
                </c:pt>
                <c:pt idx="143">
                  <c:v>210</c:v>
                </c:pt>
                <c:pt idx="144">
                  <c:v>210</c:v>
                </c:pt>
                <c:pt idx="145">
                  <c:v>100</c:v>
                </c:pt>
                <c:pt idx="146">
                  <c:v>369</c:v>
                </c:pt>
                <c:pt idx="147">
                  <c:v>132</c:v>
                </c:pt>
                <c:pt idx="148">
                  <c:v>177</c:v>
                </c:pt>
                <c:pt idx="149">
                  <c:v>154</c:v>
                </c:pt>
                <c:pt idx="150">
                  <c:v>72</c:v>
                </c:pt>
                <c:pt idx="151">
                  <c:v>80</c:v>
                </c:pt>
                <c:pt idx="152">
                  <c:v>0</c:v>
                </c:pt>
                <c:pt idx="153">
                  <c:v>237.12899999999999</c:v>
                </c:pt>
                <c:pt idx="154">
                  <c:v>221.5</c:v>
                </c:pt>
                <c:pt idx="155">
                  <c:v>275</c:v>
                </c:pt>
                <c:pt idx="156">
                  <c:v>165</c:v>
                </c:pt>
                <c:pt idx="157">
                  <c:v>70</c:v>
                </c:pt>
                <c:pt idx="158">
                  <c:v>216.44900000000001</c:v>
                </c:pt>
                <c:pt idx="159">
                  <c:v>227</c:v>
                </c:pt>
                <c:pt idx="160">
                  <c:v>183</c:v>
                </c:pt>
                <c:pt idx="161">
                  <c:v>164</c:v>
                </c:pt>
                <c:pt idx="162">
                  <c:v>218.05600000000001</c:v>
                </c:pt>
                <c:pt idx="163">
                  <c:v>218.42699999999999</c:v>
                </c:pt>
                <c:pt idx="164">
                  <c:v>520</c:v>
                </c:pt>
                <c:pt idx="165">
                  <c:v>276</c:v>
                </c:pt>
                <c:pt idx="166">
                  <c:v>338</c:v>
                </c:pt>
                <c:pt idx="167">
                  <c:v>380</c:v>
                </c:pt>
                <c:pt idx="168">
                  <c:v>360</c:v>
                </c:pt>
                <c:pt idx="169">
                  <c:v>478</c:v>
                </c:pt>
                <c:pt idx="170">
                  <c:v>610</c:v>
                </c:pt>
                <c:pt idx="171">
                  <c:v>473</c:v>
                </c:pt>
                <c:pt idx="172">
                  <c:v>529</c:v>
                </c:pt>
                <c:pt idx="173">
                  <c:v>814</c:v>
                </c:pt>
                <c:pt idx="174">
                  <c:v>438</c:v>
                </c:pt>
                <c:pt idx="175">
                  <c:v>240</c:v>
                </c:pt>
                <c:pt idx="176">
                  <c:v>402</c:v>
                </c:pt>
                <c:pt idx="177">
                  <c:v>584</c:v>
                </c:pt>
                <c:pt idx="178">
                  <c:v>916</c:v>
                </c:pt>
                <c:pt idx="179">
                  <c:v>365</c:v>
                </c:pt>
                <c:pt idx="180">
                  <c:v>444</c:v>
                </c:pt>
                <c:pt idx="181">
                  <c:v>295</c:v>
                </c:pt>
                <c:pt idx="182">
                  <c:v>731</c:v>
                </c:pt>
                <c:pt idx="183">
                  <c:v>496</c:v>
                </c:pt>
                <c:pt idx="184">
                  <c:v>448</c:v>
                </c:pt>
                <c:pt idx="185">
                  <c:v>618</c:v>
                </c:pt>
                <c:pt idx="186" formatCode="#,##0">
                  <c:v>653</c:v>
                </c:pt>
                <c:pt idx="187" formatCode="#,##0">
                  <c:v>206</c:v>
                </c:pt>
                <c:pt idx="188" formatCode="#,##0">
                  <c:v>200</c:v>
                </c:pt>
                <c:pt idx="189">
                  <c:v>282</c:v>
                </c:pt>
                <c:pt idx="190">
                  <c:v>262</c:v>
                </c:pt>
                <c:pt idx="191">
                  <c:v>538</c:v>
                </c:pt>
                <c:pt idx="192">
                  <c:v>382</c:v>
                </c:pt>
                <c:pt idx="193">
                  <c:v>160</c:v>
                </c:pt>
                <c:pt idx="194">
                  <c:v>515</c:v>
                </c:pt>
                <c:pt idx="195">
                  <c:v>194</c:v>
                </c:pt>
                <c:pt idx="196">
                  <c:v>1257</c:v>
                </c:pt>
                <c:pt idx="197">
                  <c:v>218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53-444D-8916-8EEC65F1A2A1}"/>
            </c:ext>
          </c:extLst>
        </c:ser>
        <c:ser>
          <c:idx val="1"/>
          <c:order val="1"/>
          <c:tx>
            <c:strRef>
              <c:f>'Diesel Data'!$A$11</c:f>
              <c:strCache>
                <c:ptCount val="1"/>
                <c:pt idx="0">
                  <c:v>SC Interstate Import</c:v>
                </c:pt>
              </c:strCache>
            </c:strRef>
          </c:tx>
          <c:spPr>
            <a:solidFill>
              <a:schemeClr val="accent2"/>
            </a:solidFill>
            <a:ln w="25400">
              <a:noFill/>
            </a:ln>
            <a:effectLst/>
          </c:spPr>
          <c:cat>
            <c:numRef>
              <c:f>'Diesel Data'!$C$4:$IL$4</c:f>
              <c:numCache>
                <c:formatCode>mmm\-yy</c:formatCode>
                <c:ptCount val="244"/>
                <c:pt idx="0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  <c:pt idx="120">
                  <c:v>42736</c:v>
                </c:pt>
                <c:pt idx="121">
                  <c:v>42767</c:v>
                </c:pt>
                <c:pt idx="122">
                  <c:v>42795</c:v>
                </c:pt>
                <c:pt idx="123">
                  <c:v>42826</c:v>
                </c:pt>
                <c:pt idx="124">
                  <c:v>42856</c:v>
                </c:pt>
                <c:pt idx="125">
                  <c:v>42887</c:v>
                </c:pt>
                <c:pt idx="126">
                  <c:v>42917</c:v>
                </c:pt>
                <c:pt idx="127">
                  <c:v>42948</c:v>
                </c:pt>
                <c:pt idx="128">
                  <c:v>42979</c:v>
                </c:pt>
                <c:pt idx="129">
                  <c:v>43009</c:v>
                </c:pt>
                <c:pt idx="130">
                  <c:v>43040</c:v>
                </c:pt>
                <c:pt idx="131">
                  <c:v>43070</c:v>
                </c:pt>
                <c:pt idx="132">
                  <c:v>43101</c:v>
                </c:pt>
                <c:pt idx="133">
                  <c:v>43132</c:v>
                </c:pt>
                <c:pt idx="134">
                  <c:v>43160</c:v>
                </c:pt>
                <c:pt idx="135">
                  <c:v>43191</c:v>
                </c:pt>
                <c:pt idx="136">
                  <c:v>43221</c:v>
                </c:pt>
                <c:pt idx="137">
                  <c:v>43252</c:v>
                </c:pt>
                <c:pt idx="138">
                  <c:v>43282</c:v>
                </c:pt>
                <c:pt idx="139">
                  <c:v>43313</c:v>
                </c:pt>
                <c:pt idx="140">
                  <c:v>43344</c:v>
                </c:pt>
                <c:pt idx="141">
                  <c:v>43374</c:v>
                </c:pt>
                <c:pt idx="142">
                  <c:v>43405</c:v>
                </c:pt>
                <c:pt idx="143">
                  <c:v>43435</c:v>
                </c:pt>
                <c:pt idx="144">
                  <c:v>43466</c:v>
                </c:pt>
                <c:pt idx="145">
                  <c:v>43497</c:v>
                </c:pt>
                <c:pt idx="146">
                  <c:v>43525</c:v>
                </c:pt>
                <c:pt idx="147">
                  <c:v>43556</c:v>
                </c:pt>
                <c:pt idx="148">
                  <c:v>43586</c:v>
                </c:pt>
                <c:pt idx="149">
                  <c:v>43617</c:v>
                </c:pt>
                <c:pt idx="150">
                  <c:v>43647</c:v>
                </c:pt>
                <c:pt idx="151">
                  <c:v>43678</c:v>
                </c:pt>
                <c:pt idx="152">
                  <c:v>43709</c:v>
                </c:pt>
                <c:pt idx="153">
                  <c:v>43739</c:v>
                </c:pt>
                <c:pt idx="154">
                  <c:v>43770</c:v>
                </c:pt>
                <c:pt idx="155">
                  <c:v>43800</c:v>
                </c:pt>
                <c:pt idx="156">
                  <c:v>43831</c:v>
                </c:pt>
                <c:pt idx="157">
                  <c:v>43862</c:v>
                </c:pt>
                <c:pt idx="158">
                  <c:v>43891</c:v>
                </c:pt>
                <c:pt idx="159">
                  <c:v>43922</c:v>
                </c:pt>
                <c:pt idx="160">
                  <c:v>43952</c:v>
                </c:pt>
                <c:pt idx="161">
                  <c:v>43983</c:v>
                </c:pt>
                <c:pt idx="162">
                  <c:v>44013</c:v>
                </c:pt>
                <c:pt idx="163">
                  <c:v>44044</c:v>
                </c:pt>
                <c:pt idx="164">
                  <c:v>44075</c:v>
                </c:pt>
                <c:pt idx="165">
                  <c:v>44105</c:v>
                </c:pt>
                <c:pt idx="166">
                  <c:v>44136</c:v>
                </c:pt>
                <c:pt idx="167">
                  <c:v>44166</c:v>
                </c:pt>
                <c:pt idx="168">
                  <c:v>44197</c:v>
                </c:pt>
                <c:pt idx="169">
                  <c:v>44228</c:v>
                </c:pt>
                <c:pt idx="170">
                  <c:v>44256</c:v>
                </c:pt>
                <c:pt idx="171">
                  <c:v>44287</c:v>
                </c:pt>
                <c:pt idx="172">
                  <c:v>44317</c:v>
                </c:pt>
                <c:pt idx="173">
                  <c:v>44348</c:v>
                </c:pt>
                <c:pt idx="174">
                  <c:v>44378</c:v>
                </c:pt>
                <c:pt idx="175">
                  <c:v>44409</c:v>
                </c:pt>
                <c:pt idx="176">
                  <c:v>44440</c:v>
                </c:pt>
                <c:pt idx="177">
                  <c:v>44470</c:v>
                </c:pt>
                <c:pt idx="178">
                  <c:v>44501</c:v>
                </c:pt>
                <c:pt idx="179">
                  <c:v>44531</c:v>
                </c:pt>
                <c:pt idx="180">
                  <c:v>44562</c:v>
                </c:pt>
                <c:pt idx="181">
                  <c:v>44593</c:v>
                </c:pt>
                <c:pt idx="182">
                  <c:v>44621</c:v>
                </c:pt>
                <c:pt idx="183">
                  <c:v>44652</c:v>
                </c:pt>
                <c:pt idx="184">
                  <c:v>44682</c:v>
                </c:pt>
                <c:pt idx="185">
                  <c:v>44713</c:v>
                </c:pt>
                <c:pt idx="186">
                  <c:v>44743</c:v>
                </c:pt>
                <c:pt idx="187">
                  <c:v>44774</c:v>
                </c:pt>
                <c:pt idx="188">
                  <c:v>44805</c:v>
                </c:pt>
                <c:pt idx="189">
                  <c:v>44835</c:v>
                </c:pt>
                <c:pt idx="190">
                  <c:v>44866</c:v>
                </c:pt>
                <c:pt idx="191">
                  <c:v>44896</c:v>
                </c:pt>
                <c:pt idx="192">
                  <c:v>44927</c:v>
                </c:pt>
                <c:pt idx="193">
                  <c:v>44958</c:v>
                </c:pt>
                <c:pt idx="194">
                  <c:v>44986</c:v>
                </c:pt>
                <c:pt idx="195">
                  <c:v>45017</c:v>
                </c:pt>
                <c:pt idx="196">
                  <c:v>45047</c:v>
                </c:pt>
                <c:pt idx="197">
                  <c:v>45078</c:v>
                </c:pt>
                <c:pt idx="198">
                  <c:v>45108</c:v>
                </c:pt>
                <c:pt idx="199">
                  <c:v>45139</c:v>
                </c:pt>
                <c:pt idx="200">
                  <c:v>45170</c:v>
                </c:pt>
                <c:pt idx="201">
                  <c:v>45200</c:v>
                </c:pt>
                <c:pt idx="202">
                  <c:v>45231</c:v>
                </c:pt>
                <c:pt idx="203">
                  <c:v>45261</c:v>
                </c:pt>
                <c:pt idx="204">
                  <c:v>45292</c:v>
                </c:pt>
                <c:pt idx="205">
                  <c:v>45323</c:v>
                </c:pt>
                <c:pt idx="206">
                  <c:v>45352</c:v>
                </c:pt>
                <c:pt idx="207">
                  <c:v>45383</c:v>
                </c:pt>
                <c:pt idx="208">
                  <c:v>45413</c:v>
                </c:pt>
                <c:pt idx="209">
                  <c:v>45444</c:v>
                </c:pt>
                <c:pt idx="210">
                  <c:v>45474</c:v>
                </c:pt>
              </c:numCache>
            </c:numRef>
          </c:cat>
          <c:val>
            <c:numRef>
              <c:f>'Diesel Data'!$C$11:$IL$11</c:f>
              <c:numCache>
                <c:formatCode>0</c:formatCode>
                <c:ptCount val="244"/>
                <c:pt idx="0">
                  <c:v>0</c:v>
                </c:pt>
                <c:pt idx="1">
                  <c:v>77.400000000000006</c:v>
                </c:pt>
                <c:pt idx="2">
                  <c:v>0</c:v>
                </c:pt>
                <c:pt idx="3">
                  <c:v>85</c:v>
                </c:pt>
                <c:pt idx="4">
                  <c:v>50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127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96</c:v>
                </c:pt>
                <c:pt idx="17">
                  <c:v>0</c:v>
                </c:pt>
                <c:pt idx="18">
                  <c:v>0</c:v>
                </c:pt>
                <c:pt idx="19">
                  <c:v>219.3</c:v>
                </c:pt>
                <c:pt idx="20">
                  <c:v>0</c:v>
                </c:pt>
                <c:pt idx="21">
                  <c:v>0</c:v>
                </c:pt>
                <c:pt idx="22">
                  <c:v>95</c:v>
                </c:pt>
                <c:pt idx="23">
                  <c:v>50</c:v>
                </c:pt>
                <c:pt idx="24">
                  <c:v>80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45</c:v>
                </c:pt>
                <c:pt idx="34">
                  <c:v>0</c:v>
                </c:pt>
                <c:pt idx="35">
                  <c:v>50</c:v>
                </c:pt>
                <c:pt idx="36">
                  <c:v>45</c:v>
                </c:pt>
                <c:pt idx="37">
                  <c:v>0</c:v>
                </c:pt>
                <c:pt idx="38">
                  <c:v>40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100</c:v>
                </c:pt>
                <c:pt idx="43">
                  <c:v>56</c:v>
                </c:pt>
                <c:pt idx="44">
                  <c:v>175</c:v>
                </c:pt>
                <c:pt idx="45">
                  <c:v>0</c:v>
                </c:pt>
                <c:pt idx="46">
                  <c:v>65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24</c:v>
                </c:pt>
                <c:pt idx="56">
                  <c:v>220</c:v>
                </c:pt>
                <c:pt idx="57">
                  <c:v>53</c:v>
                </c:pt>
                <c:pt idx="58">
                  <c:v>0</c:v>
                </c:pt>
                <c:pt idx="59">
                  <c:v>0</c:v>
                </c:pt>
                <c:pt idx="60">
                  <c:v>150</c:v>
                </c:pt>
                <c:pt idx="61">
                  <c:v>78</c:v>
                </c:pt>
                <c:pt idx="62">
                  <c:v>25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2.69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4.2300000000000004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24.5</c:v>
                </c:pt>
                <c:pt idx="82">
                  <c:v>0</c:v>
                </c:pt>
                <c:pt idx="83">
                  <c:v>24.742999999999999</c:v>
                </c:pt>
                <c:pt idx="84">
                  <c:v>0</c:v>
                </c:pt>
                <c:pt idx="85">
                  <c:v>24.98</c:v>
                </c:pt>
                <c:pt idx="86">
                  <c:v>0</c:v>
                </c:pt>
                <c:pt idx="87">
                  <c:v>24.023</c:v>
                </c:pt>
                <c:pt idx="88">
                  <c:v>28</c:v>
                </c:pt>
                <c:pt idx="89">
                  <c:v>0</c:v>
                </c:pt>
                <c:pt idx="90">
                  <c:v>123.31699999999999</c:v>
                </c:pt>
                <c:pt idx="91">
                  <c:v>28.023</c:v>
                </c:pt>
                <c:pt idx="92">
                  <c:v>0</c:v>
                </c:pt>
                <c:pt idx="93">
                  <c:v>2.5</c:v>
                </c:pt>
                <c:pt idx="94">
                  <c:v>16.7</c:v>
                </c:pt>
                <c:pt idx="95">
                  <c:v>23</c:v>
                </c:pt>
                <c:pt idx="96">
                  <c:v>23.126000000000001</c:v>
                </c:pt>
                <c:pt idx="97">
                  <c:v>33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110</c:v>
                </c:pt>
                <c:pt idx="107">
                  <c:v>58</c:v>
                </c:pt>
                <c:pt idx="108">
                  <c:v>79.908000000000001</c:v>
                </c:pt>
                <c:pt idx="109">
                  <c:v>109</c:v>
                </c:pt>
                <c:pt idx="110">
                  <c:v>0</c:v>
                </c:pt>
                <c:pt idx="111">
                  <c:v>58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78</c:v>
                </c:pt>
                <c:pt idx="118">
                  <c:v>0</c:v>
                </c:pt>
                <c:pt idx="119">
                  <c:v>154</c:v>
                </c:pt>
                <c:pt idx="120">
                  <c:v>139</c:v>
                </c:pt>
                <c:pt idx="121">
                  <c:v>399</c:v>
                </c:pt>
                <c:pt idx="122">
                  <c:v>128</c:v>
                </c:pt>
                <c:pt idx="123">
                  <c:v>28</c:v>
                </c:pt>
                <c:pt idx="124">
                  <c:v>176</c:v>
                </c:pt>
                <c:pt idx="125">
                  <c:v>135</c:v>
                </c:pt>
                <c:pt idx="126">
                  <c:v>99</c:v>
                </c:pt>
                <c:pt idx="127">
                  <c:v>0</c:v>
                </c:pt>
                <c:pt idx="128">
                  <c:v>106</c:v>
                </c:pt>
                <c:pt idx="129">
                  <c:v>127</c:v>
                </c:pt>
                <c:pt idx="130">
                  <c:v>375.315</c:v>
                </c:pt>
                <c:pt idx="131">
                  <c:v>96</c:v>
                </c:pt>
                <c:pt idx="132">
                  <c:v>375</c:v>
                </c:pt>
                <c:pt idx="133">
                  <c:v>164</c:v>
                </c:pt>
                <c:pt idx="134">
                  <c:v>460</c:v>
                </c:pt>
                <c:pt idx="135">
                  <c:v>0</c:v>
                </c:pt>
                <c:pt idx="136">
                  <c:v>0</c:v>
                </c:pt>
                <c:pt idx="137">
                  <c:v>201</c:v>
                </c:pt>
                <c:pt idx="138">
                  <c:v>0</c:v>
                </c:pt>
                <c:pt idx="139">
                  <c:v>177</c:v>
                </c:pt>
                <c:pt idx="140">
                  <c:v>151</c:v>
                </c:pt>
                <c:pt idx="141">
                  <c:v>0</c:v>
                </c:pt>
                <c:pt idx="142">
                  <c:v>70</c:v>
                </c:pt>
                <c:pt idx="143">
                  <c:v>40</c:v>
                </c:pt>
                <c:pt idx="144">
                  <c:v>399</c:v>
                </c:pt>
                <c:pt idx="145">
                  <c:v>136</c:v>
                </c:pt>
                <c:pt idx="146">
                  <c:v>67</c:v>
                </c:pt>
                <c:pt idx="147">
                  <c:v>347</c:v>
                </c:pt>
                <c:pt idx="148">
                  <c:v>100</c:v>
                </c:pt>
                <c:pt idx="149">
                  <c:v>305</c:v>
                </c:pt>
                <c:pt idx="150">
                  <c:v>0</c:v>
                </c:pt>
                <c:pt idx="151">
                  <c:v>277</c:v>
                </c:pt>
                <c:pt idx="152">
                  <c:v>183</c:v>
                </c:pt>
                <c:pt idx="153">
                  <c:v>95</c:v>
                </c:pt>
                <c:pt idx="154">
                  <c:v>240</c:v>
                </c:pt>
                <c:pt idx="155">
                  <c:v>195</c:v>
                </c:pt>
                <c:pt idx="156">
                  <c:v>292</c:v>
                </c:pt>
                <c:pt idx="157">
                  <c:v>337</c:v>
                </c:pt>
                <c:pt idx="158">
                  <c:v>315</c:v>
                </c:pt>
                <c:pt idx="159">
                  <c:v>75</c:v>
                </c:pt>
                <c:pt idx="160">
                  <c:v>110</c:v>
                </c:pt>
                <c:pt idx="161">
                  <c:v>186</c:v>
                </c:pt>
                <c:pt idx="162">
                  <c:v>286</c:v>
                </c:pt>
                <c:pt idx="163">
                  <c:v>52</c:v>
                </c:pt>
                <c:pt idx="164">
                  <c:v>314.16000000000003</c:v>
                </c:pt>
                <c:pt idx="165">
                  <c:v>244</c:v>
                </c:pt>
                <c:pt idx="166">
                  <c:v>135</c:v>
                </c:pt>
                <c:pt idx="167">
                  <c:v>78</c:v>
                </c:pt>
                <c:pt idx="168">
                  <c:v>150</c:v>
                </c:pt>
                <c:pt idx="169">
                  <c:v>275</c:v>
                </c:pt>
                <c:pt idx="170">
                  <c:v>180</c:v>
                </c:pt>
                <c:pt idx="171">
                  <c:v>261</c:v>
                </c:pt>
                <c:pt idx="172">
                  <c:v>265</c:v>
                </c:pt>
                <c:pt idx="173">
                  <c:v>0</c:v>
                </c:pt>
                <c:pt idx="174">
                  <c:v>315</c:v>
                </c:pt>
                <c:pt idx="175">
                  <c:v>307</c:v>
                </c:pt>
                <c:pt idx="176">
                  <c:v>312</c:v>
                </c:pt>
                <c:pt idx="177">
                  <c:v>145</c:v>
                </c:pt>
                <c:pt idx="178">
                  <c:v>532</c:v>
                </c:pt>
                <c:pt idx="179">
                  <c:v>353</c:v>
                </c:pt>
                <c:pt idx="180">
                  <c:v>625</c:v>
                </c:pt>
                <c:pt idx="181">
                  <c:v>506</c:v>
                </c:pt>
                <c:pt idx="182">
                  <c:v>612</c:v>
                </c:pt>
                <c:pt idx="183">
                  <c:v>325</c:v>
                </c:pt>
                <c:pt idx="184">
                  <c:v>530</c:v>
                </c:pt>
                <c:pt idx="185">
                  <c:v>659</c:v>
                </c:pt>
                <c:pt idx="186" formatCode="#,##0">
                  <c:v>0</c:v>
                </c:pt>
                <c:pt idx="187" formatCode="#,##0">
                  <c:v>185</c:v>
                </c:pt>
                <c:pt idx="188" formatCode="#,##0">
                  <c:v>521</c:v>
                </c:pt>
                <c:pt idx="189">
                  <c:v>457</c:v>
                </c:pt>
                <c:pt idx="190">
                  <c:v>641</c:v>
                </c:pt>
                <c:pt idx="191">
                  <c:v>435</c:v>
                </c:pt>
                <c:pt idx="192">
                  <c:v>498</c:v>
                </c:pt>
                <c:pt idx="193">
                  <c:v>150</c:v>
                </c:pt>
                <c:pt idx="194">
                  <c:v>227</c:v>
                </c:pt>
                <c:pt idx="195">
                  <c:v>65</c:v>
                </c:pt>
                <c:pt idx="196">
                  <c:v>374</c:v>
                </c:pt>
                <c:pt idx="197">
                  <c:v>842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053-444D-8916-8EEC65F1A2A1}"/>
            </c:ext>
          </c:extLst>
        </c:ser>
        <c:ser>
          <c:idx val="2"/>
          <c:order val="2"/>
          <c:tx>
            <c:strRef>
              <c:f>'Diesel Data'!$A$13</c:f>
              <c:strCache>
                <c:ptCount val="1"/>
                <c:pt idx="0">
                  <c:v>North to South </c:v>
                </c:pt>
              </c:strCache>
            </c:strRef>
          </c:tx>
          <c:spPr>
            <a:solidFill>
              <a:schemeClr val="accent3"/>
            </a:solidFill>
            <a:ln w="25400">
              <a:noFill/>
            </a:ln>
            <a:effectLst/>
          </c:spPr>
          <c:cat>
            <c:numRef>
              <c:f>'Diesel Data'!$C$4:$IL$4</c:f>
              <c:numCache>
                <c:formatCode>mmm\-yy</c:formatCode>
                <c:ptCount val="244"/>
                <c:pt idx="0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  <c:pt idx="120">
                  <c:v>42736</c:v>
                </c:pt>
                <c:pt idx="121">
                  <c:v>42767</c:v>
                </c:pt>
                <c:pt idx="122">
                  <c:v>42795</c:v>
                </c:pt>
                <c:pt idx="123">
                  <c:v>42826</c:v>
                </c:pt>
                <c:pt idx="124">
                  <c:v>42856</c:v>
                </c:pt>
                <c:pt idx="125">
                  <c:v>42887</c:v>
                </c:pt>
                <c:pt idx="126">
                  <c:v>42917</c:v>
                </c:pt>
                <c:pt idx="127">
                  <c:v>42948</c:v>
                </c:pt>
                <c:pt idx="128">
                  <c:v>42979</c:v>
                </c:pt>
                <c:pt idx="129">
                  <c:v>43009</c:v>
                </c:pt>
                <c:pt idx="130">
                  <c:v>43040</c:v>
                </c:pt>
                <c:pt idx="131">
                  <c:v>43070</c:v>
                </c:pt>
                <c:pt idx="132">
                  <c:v>43101</c:v>
                </c:pt>
                <c:pt idx="133">
                  <c:v>43132</c:v>
                </c:pt>
                <c:pt idx="134">
                  <c:v>43160</c:v>
                </c:pt>
                <c:pt idx="135">
                  <c:v>43191</c:v>
                </c:pt>
                <c:pt idx="136">
                  <c:v>43221</c:v>
                </c:pt>
                <c:pt idx="137">
                  <c:v>43252</c:v>
                </c:pt>
                <c:pt idx="138">
                  <c:v>43282</c:v>
                </c:pt>
                <c:pt idx="139">
                  <c:v>43313</c:v>
                </c:pt>
                <c:pt idx="140">
                  <c:v>43344</c:v>
                </c:pt>
                <c:pt idx="141">
                  <c:v>43374</c:v>
                </c:pt>
                <c:pt idx="142">
                  <c:v>43405</c:v>
                </c:pt>
                <c:pt idx="143">
                  <c:v>43435</c:v>
                </c:pt>
                <c:pt idx="144">
                  <c:v>43466</c:v>
                </c:pt>
                <c:pt idx="145">
                  <c:v>43497</c:v>
                </c:pt>
                <c:pt idx="146">
                  <c:v>43525</c:v>
                </c:pt>
                <c:pt idx="147">
                  <c:v>43556</c:v>
                </c:pt>
                <c:pt idx="148">
                  <c:v>43586</c:v>
                </c:pt>
                <c:pt idx="149">
                  <c:v>43617</c:v>
                </c:pt>
                <c:pt idx="150">
                  <c:v>43647</c:v>
                </c:pt>
                <c:pt idx="151">
                  <c:v>43678</c:v>
                </c:pt>
                <c:pt idx="152">
                  <c:v>43709</c:v>
                </c:pt>
                <c:pt idx="153">
                  <c:v>43739</c:v>
                </c:pt>
                <c:pt idx="154">
                  <c:v>43770</c:v>
                </c:pt>
                <c:pt idx="155">
                  <c:v>43800</c:v>
                </c:pt>
                <c:pt idx="156">
                  <c:v>43831</c:v>
                </c:pt>
                <c:pt idx="157">
                  <c:v>43862</c:v>
                </c:pt>
                <c:pt idx="158">
                  <c:v>43891</c:v>
                </c:pt>
                <c:pt idx="159">
                  <c:v>43922</c:v>
                </c:pt>
                <c:pt idx="160">
                  <c:v>43952</c:v>
                </c:pt>
                <c:pt idx="161">
                  <c:v>43983</c:v>
                </c:pt>
                <c:pt idx="162">
                  <c:v>44013</c:v>
                </c:pt>
                <c:pt idx="163">
                  <c:v>44044</c:v>
                </c:pt>
                <c:pt idx="164">
                  <c:v>44075</c:v>
                </c:pt>
                <c:pt idx="165">
                  <c:v>44105</c:v>
                </c:pt>
                <c:pt idx="166">
                  <c:v>44136</c:v>
                </c:pt>
                <c:pt idx="167">
                  <c:v>44166</c:v>
                </c:pt>
                <c:pt idx="168">
                  <c:v>44197</c:v>
                </c:pt>
                <c:pt idx="169">
                  <c:v>44228</c:v>
                </c:pt>
                <c:pt idx="170">
                  <c:v>44256</c:v>
                </c:pt>
                <c:pt idx="171">
                  <c:v>44287</c:v>
                </c:pt>
                <c:pt idx="172">
                  <c:v>44317</c:v>
                </c:pt>
                <c:pt idx="173">
                  <c:v>44348</c:v>
                </c:pt>
                <c:pt idx="174">
                  <c:v>44378</c:v>
                </c:pt>
                <c:pt idx="175">
                  <c:v>44409</c:v>
                </c:pt>
                <c:pt idx="176">
                  <c:v>44440</c:v>
                </c:pt>
                <c:pt idx="177">
                  <c:v>44470</c:v>
                </c:pt>
                <c:pt idx="178">
                  <c:v>44501</c:v>
                </c:pt>
                <c:pt idx="179">
                  <c:v>44531</c:v>
                </c:pt>
                <c:pt idx="180">
                  <c:v>44562</c:v>
                </c:pt>
                <c:pt idx="181">
                  <c:v>44593</c:v>
                </c:pt>
                <c:pt idx="182">
                  <c:v>44621</c:v>
                </c:pt>
                <c:pt idx="183">
                  <c:v>44652</c:v>
                </c:pt>
                <c:pt idx="184">
                  <c:v>44682</c:v>
                </c:pt>
                <c:pt idx="185">
                  <c:v>44713</c:v>
                </c:pt>
                <c:pt idx="186">
                  <c:v>44743</c:v>
                </c:pt>
                <c:pt idx="187">
                  <c:v>44774</c:v>
                </c:pt>
                <c:pt idx="188">
                  <c:v>44805</c:v>
                </c:pt>
                <c:pt idx="189">
                  <c:v>44835</c:v>
                </c:pt>
                <c:pt idx="190">
                  <c:v>44866</c:v>
                </c:pt>
                <c:pt idx="191">
                  <c:v>44896</c:v>
                </c:pt>
                <c:pt idx="192">
                  <c:v>44927</c:v>
                </c:pt>
                <c:pt idx="193">
                  <c:v>44958</c:v>
                </c:pt>
                <c:pt idx="194">
                  <c:v>44986</c:v>
                </c:pt>
                <c:pt idx="195">
                  <c:v>45017</c:v>
                </c:pt>
                <c:pt idx="196">
                  <c:v>45047</c:v>
                </c:pt>
                <c:pt idx="197">
                  <c:v>45078</c:v>
                </c:pt>
                <c:pt idx="198">
                  <c:v>45108</c:v>
                </c:pt>
                <c:pt idx="199">
                  <c:v>45139</c:v>
                </c:pt>
                <c:pt idx="200">
                  <c:v>45170</c:v>
                </c:pt>
                <c:pt idx="201">
                  <c:v>45200</c:v>
                </c:pt>
                <c:pt idx="202">
                  <c:v>45231</c:v>
                </c:pt>
                <c:pt idx="203">
                  <c:v>45261</c:v>
                </c:pt>
                <c:pt idx="204">
                  <c:v>45292</c:v>
                </c:pt>
                <c:pt idx="205">
                  <c:v>45323</c:v>
                </c:pt>
                <c:pt idx="206">
                  <c:v>45352</c:v>
                </c:pt>
                <c:pt idx="207">
                  <c:v>45383</c:v>
                </c:pt>
                <c:pt idx="208">
                  <c:v>45413</c:v>
                </c:pt>
                <c:pt idx="209">
                  <c:v>45444</c:v>
                </c:pt>
                <c:pt idx="210">
                  <c:v>45474</c:v>
                </c:pt>
              </c:numCache>
            </c:numRef>
          </c:cat>
          <c:val>
            <c:numRef>
              <c:f>'Diesel Data'!$C$13:$IL$13</c:f>
              <c:numCache>
                <c:formatCode>0</c:formatCode>
                <c:ptCount val="244"/>
                <c:pt idx="0">
                  <c:v>494</c:v>
                </c:pt>
                <c:pt idx="1">
                  <c:v>96</c:v>
                </c:pt>
                <c:pt idx="2">
                  <c:v>232</c:v>
                </c:pt>
                <c:pt idx="3">
                  <c:v>484</c:v>
                </c:pt>
                <c:pt idx="4">
                  <c:v>919</c:v>
                </c:pt>
                <c:pt idx="5">
                  <c:v>799</c:v>
                </c:pt>
                <c:pt idx="6">
                  <c:v>732.2</c:v>
                </c:pt>
                <c:pt idx="7">
                  <c:v>566</c:v>
                </c:pt>
                <c:pt idx="8">
                  <c:v>378</c:v>
                </c:pt>
                <c:pt idx="9">
                  <c:v>395</c:v>
                </c:pt>
                <c:pt idx="10">
                  <c:v>319</c:v>
                </c:pt>
                <c:pt idx="11">
                  <c:v>574</c:v>
                </c:pt>
                <c:pt idx="12">
                  <c:v>764</c:v>
                </c:pt>
                <c:pt idx="13">
                  <c:v>567.5</c:v>
                </c:pt>
                <c:pt idx="14">
                  <c:v>208</c:v>
                </c:pt>
                <c:pt idx="15">
                  <c:v>148</c:v>
                </c:pt>
                <c:pt idx="16">
                  <c:v>320.5</c:v>
                </c:pt>
                <c:pt idx="17">
                  <c:v>435</c:v>
                </c:pt>
                <c:pt idx="18">
                  <c:v>139</c:v>
                </c:pt>
                <c:pt idx="19">
                  <c:v>177</c:v>
                </c:pt>
                <c:pt idx="20">
                  <c:v>0</c:v>
                </c:pt>
                <c:pt idx="21">
                  <c:v>270</c:v>
                </c:pt>
                <c:pt idx="22">
                  <c:v>585</c:v>
                </c:pt>
                <c:pt idx="23">
                  <c:v>598.56299999999999</c:v>
                </c:pt>
                <c:pt idx="24">
                  <c:v>298</c:v>
                </c:pt>
                <c:pt idx="25">
                  <c:v>234.7</c:v>
                </c:pt>
                <c:pt idx="26">
                  <c:v>140</c:v>
                </c:pt>
                <c:pt idx="27">
                  <c:v>81.3</c:v>
                </c:pt>
                <c:pt idx="28">
                  <c:v>93</c:v>
                </c:pt>
                <c:pt idx="29">
                  <c:v>5</c:v>
                </c:pt>
                <c:pt idx="30">
                  <c:v>60.75</c:v>
                </c:pt>
                <c:pt idx="31">
                  <c:v>0</c:v>
                </c:pt>
                <c:pt idx="32">
                  <c:v>1</c:v>
                </c:pt>
                <c:pt idx="33">
                  <c:v>213</c:v>
                </c:pt>
                <c:pt idx="34">
                  <c:v>380</c:v>
                </c:pt>
                <c:pt idx="35">
                  <c:v>493</c:v>
                </c:pt>
                <c:pt idx="36">
                  <c:v>240</c:v>
                </c:pt>
                <c:pt idx="37">
                  <c:v>6</c:v>
                </c:pt>
                <c:pt idx="38">
                  <c:v>0</c:v>
                </c:pt>
                <c:pt idx="39">
                  <c:v>30</c:v>
                </c:pt>
                <c:pt idx="40">
                  <c:v>6.4</c:v>
                </c:pt>
                <c:pt idx="41">
                  <c:v>90.8</c:v>
                </c:pt>
                <c:pt idx="42">
                  <c:v>50</c:v>
                </c:pt>
                <c:pt idx="43">
                  <c:v>704.8</c:v>
                </c:pt>
                <c:pt idx="44">
                  <c:v>105.5</c:v>
                </c:pt>
                <c:pt idx="45">
                  <c:v>75</c:v>
                </c:pt>
                <c:pt idx="46">
                  <c:v>4.8</c:v>
                </c:pt>
                <c:pt idx="47">
                  <c:v>250.2</c:v>
                </c:pt>
                <c:pt idx="48">
                  <c:v>80</c:v>
                </c:pt>
                <c:pt idx="49">
                  <c:v>75</c:v>
                </c:pt>
                <c:pt idx="50">
                  <c:v>145</c:v>
                </c:pt>
                <c:pt idx="51">
                  <c:v>497</c:v>
                </c:pt>
                <c:pt idx="52">
                  <c:v>50</c:v>
                </c:pt>
                <c:pt idx="53">
                  <c:v>4</c:v>
                </c:pt>
                <c:pt idx="54">
                  <c:v>110</c:v>
                </c:pt>
                <c:pt idx="55">
                  <c:v>380</c:v>
                </c:pt>
                <c:pt idx="56">
                  <c:v>2.5</c:v>
                </c:pt>
                <c:pt idx="57">
                  <c:v>0</c:v>
                </c:pt>
                <c:pt idx="58">
                  <c:v>0</c:v>
                </c:pt>
                <c:pt idx="59">
                  <c:v>50</c:v>
                </c:pt>
                <c:pt idx="60">
                  <c:v>72.5</c:v>
                </c:pt>
                <c:pt idx="61">
                  <c:v>33.4</c:v>
                </c:pt>
                <c:pt idx="62">
                  <c:v>198.7</c:v>
                </c:pt>
                <c:pt idx="63">
                  <c:v>0</c:v>
                </c:pt>
                <c:pt idx="64">
                  <c:v>0</c:v>
                </c:pt>
                <c:pt idx="65">
                  <c:v>44</c:v>
                </c:pt>
                <c:pt idx="66">
                  <c:v>49</c:v>
                </c:pt>
                <c:pt idx="67">
                  <c:v>0</c:v>
                </c:pt>
                <c:pt idx="68">
                  <c:v>100</c:v>
                </c:pt>
                <c:pt idx="69">
                  <c:v>2</c:v>
                </c:pt>
                <c:pt idx="70">
                  <c:v>2</c:v>
                </c:pt>
                <c:pt idx="71">
                  <c:v>0</c:v>
                </c:pt>
                <c:pt idx="72">
                  <c:v>50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49</c:v>
                </c:pt>
                <c:pt idx="79">
                  <c:v>85</c:v>
                </c:pt>
                <c:pt idx="80">
                  <c:v>188</c:v>
                </c:pt>
                <c:pt idx="81">
                  <c:v>3</c:v>
                </c:pt>
                <c:pt idx="82">
                  <c:v>0</c:v>
                </c:pt>
                <c:pt idx="83">
                  <c:v>0</c:v>
                </c:pt>
                <c:pt idx="84">
                  <c:v>50</c:v>
                </c:pt>
                <c:pt idx="85">
                  <c:v>2.2999999999999998</c:v>
                </c:pt>
                <c:pt idx="86">
                  <c:v>50</c:v>
                </c:pt>
                <c:pt idx="87">
                  <c:v>294</c:v>
                </c:pt>
                <c:pt idx="88">
                  <c:v>896.98</c:v>
                </c:pt>
                <c:pt idx="89">
                  <c:v>49</c:v>
                </c:pt>
                <c:pt idx="90">
                  <c:v>160</c:v>
                </c:pt>
                <c:pt idx="91">
                  <c:v>0</c:v>
                </c:pt>
                <c:pt idx="92">
                  <c:v>0</c:v>
                </c:pt>
                <c:pt idx="93">
                  <c:v>98</c:v>
                </c:pt>
                <c:pt idx="94">
                  <c:v>222</c:v>
                </c:pt>
                <c:pt idx="95">
                  <c:v>0</c:v>
                </c:pt>
                <c:pt idx="96">
                  <c:v>164</c:v>
                </c:pt>
                <c:pt idx="97">
                  <c:v>0</c:v>
                </c:pt>
                <c:pt idx="98">
                  <c:v>85</c:v>
                </c:pt>
                <c:pt idx="99">
                  <c:v>0</c:v>
                </c:pt>
                <c:pt idx="100">
                  <c:v>95.688000000000002</c:v>
                </c:pt>
                <c:pt idx="101">
                  <c:v>502</c:v>
                </c:pt>
                <c:pt idx="102">
                  <c:v>0</c:v>
                </c:pt>
                <c:pt idx="103">
                  <c:v>216</c:v>
                </c:pt>
                <c:pt idx="104">
                  <c:v>5.9909999999999997</c:v>
                </c:pt>
                <c:pt idx="105">
                  <c:v>98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100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49</c:v>
                </c:pt>
                <c:pt idx="115">
                  <c:v>101</c:v>
                </c:pt>
                <c:pt idx="116">
                  <c:v>106</c:v>
                </c:pt>
                <c:pt idx="117">
                  <c:v>2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17</c:v>
                </c:pt>
                <c:pt idx="122">
                  <c:v>100</c:v>
                </c:pt>
                <c:pt idx="123">
                  <c:v>100</c:v>
                </c:pt>
                <c:pt idx="124">
                  <c:v>0</c:v>
                </c:pt>
                <c:pt idx="125">
                  <c:v>0</c:v>
                </c:pt>
                <c:pt idx="126">
                  <c:v>5</c:v>
                </c:pt>
                <c:pt idx="127">
                  <c:v>0</c:v>
                </c:pt>
                <c:pt idx="128">
                  <c:v>48</c:v>
                </c:pt>
                <c:pt idx="129">
                  <c:v>165</c:v>
                </c:pt>
                <c:pt idx="130">
                  <c:v>2</c:v>
                </c:pt>
                <c:pt idx="131">
                  <c:v>0</c:v>
                </c:pt>
                <c:pt idx="132">
                  <c:v>580</c:v>
                </c:pt>
                <c:pt idx="133">
                  <c:v>25</c:v>
                </c:pt>
                <c:pt idx="134">
                  <c:v>85</c:v>
                </c:pt>
                <c:pt idx="135">
                  <c:v>65</c:v>
                </c:pt>
                <c:pt idx="136">
                  <c:v>5</c:v>
                </c:pt>
                <c:pt idx="137">
                  <c:v>0</c:v>
                </c:pt>
                <c:pt idx="138">
                  <c:v>470</c:v>
                </c:pt>
                <c:pt idx="139">
                  <c:v>331</c:v>
                </c:pt>
                <c:pt idx="140">
                  <c:v>565</c:v>
                </c:pt>
                <c:pt idx="141">
                  <c:v>49</c:v>
                </c:pt>
                <c:pt idx="142">
                  <c:v>0</c:v>
                </c:pt>
                <c:pt idx="143">
                  <c:v>98</c:v>
                </c:pt>
                <c:pt idx="144">
                  <c:v>268</c:v>
                </c:pt>
                <c:pt idx="145">
                  <c:v>50</c:v>
                </c:pt>
                <c:pt idx="146">
                  <c:v>25</c:v>
                </c:pt>
                <c:pt idx="147">
                  <c:v>24</c:v>
                </c:pt>
                <c:pt idx="148">
                  <c:v>48</c:v>
                </c:pt>
                <c:pt idx="149">
                  <c:v>48</c:v>
                </c:pt>
                <c:pt idx="150">
                  <c:v>49</c:v>
                </c:pt>
                <c:pt idx="151">
                  <c:v>47</c:v>
                </c:pt>
                <c:pt idx="152">
                  <c:v>47</c:v>
                </c:pt>
                <c:pt idx="153">
                  <c:v>147</c:v>
                </c:pt>
                <c:pt idx="154">
                  <c:v>59</c:v>
                </c:pt>
                <c:pt idx="155">
                  <c:v>162</c:v>
                </c:pt>
                <c:pt idx="156">
                  <c:v>240</c:v>
                </c:pt>
                <c:pt idx="157">
                  <c:v>175</c:v>
                </c:pt>
                <c:pt idx="158">
                  <c:v>48</c:v>
                </c:pt>
                <c:pt idx="159">
                  <c:v>283</c:v>
                </c:pt>
                <c:pt idx="160">
                  <c:v>251</c:v>
                </c:pt>
                <c:pt idx="161">
                  <c:v>303</c:v>
                </c:pt>
                <c:pt idx="162">
                  <c:v>292</c:v>
                </c:pt>
                <c:pt idx="163">
                  <c:v>171</c:v>
                </c:pt>
                <c:pt idx="164">
                  <c:v>40</c:v>
                </c:pt>
                <c:pt idx="165">
                  <c:v>49</c:v>
                </c:pt>
                <c:pt idx="166">
                  <c:v>98</c:v>
                </c:pt>
                <c:pt idx="167">
                  <c:v>129</c:v>
                </c:pt>
                <c:pt idx="168">
                  <c:v>30</c:v>
                </c:pt>
                <c:pt idx="169">
                  <c:v>139</c:v>
                </c:pt>
                <c:pt idx="170">
                  <c:v>145</c:v>
                </c:pt>
                <c:pt idx="171">
                  <c:v>49</c:v>
                </c:pt>
                <c:pt idx="172">
                  <c:v>237</c:v>
                </c:pt>
                <c:pt idx="173">
                  <c:v>198</c:v>
                </c:pt>
                <c:pt idx="174">
                  <c:v>250</c:v>
                </c:pt>
                <c:pt idx="175">
                  <c:v>122</c:v>
                </c:pt>
                <c:pt idx="176">
                  <c:v>187</c:v>
                </c:pt>
                <c:pt idx="177">
                  <c:v>0</c:v>
                </c:pt>
                <c:pt idx="178">
                  <c:v>30</c:v>
                </c:pt>
                <c:pt idx="179">
                  <c:v>78</c:v>
                </c:pt>
                <c:pt idx="180">
                  <c:v>50</c:v>
                </c:pt>
                <c:pt idx="181">
                  <c:v>0</c:v>
                </c:pt>
                <c:pt idx="182">
                  <c:v>50</c:v>
                </c:pt>
                <c:pt idx="183">
                  <c:v>0</c:v>
                </c:pt>
                <c:pt idx="184">
                  <c:v>138</c:v>
                </c:pt>
                <c:pt idx="185">
                  <c:v>0</c:v>
                </c:pt>
                <c:pt idx="186" formatCode="#,##0">
                  <c:v>49</c:v>
                </c:pt>
                <c:pt idx="187" formatCode="#,##0">
                  <c:v>41</c:v>
                </c:pt>
                <c:pt idx="188" formatCode="#,##0">
                  <c:v>20</c:v>
                </c:pt>
                <c:pt idx="189">
                  <c:v>68</c:v>
                </c:pt>
                <c:pt idx="190">
                  <c:v>49</c:v>
                </c:pt>
                <c:pt idx="191">
                  <c:v>0</c:v>
                </c:pt>
                <c:pt idx="192">
                  <c:v>241</c:v>
                </c:pt>
                <c:pt idx="193">
                  <c:v>163</c:v>
                </c:pt>
                <c:pt idx="194">
                  <c:v>110</c:v>
                </c:pt>
                <c:pt idx="195">
                  <c:v>0</c:v>
                </c:pt>
                <c:pt idx="196">
                  <c:v>381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053-444D-8916-8EEC65F1A2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78060608"/>
        <c:axId val="1078062272"/>
      </c:areaChart>
      <c:areaChart>
        <c:grouping val="stacked"/>
        <c:varyColors val="0"/>
        <c:ser>
          <c:idx val="3"/>
          <c:order val="3"/>
          <c:tx>
            <c:strRef>
              <c:f>'Diesel Data'!$A$10</c:f>
              <c:strCache>
                <c:ptCount val="1"/>
                <c:pt idx="0">
                  <c:v>SC Foreign Export</c:v>
                </c:pt>
              </c:strCache>
            </c:strRef>
          </c:tx>
          <c:spPr>
            <a:pattFill prst="solidDmnd">
              <a:fgClr>
                <a:schemeClr val="accent4"/>
              </a:fgClr>
              <a:bgClr>
                <a:schemeClr val="bg1"/>
              </a:bgClr>
            </a:pattFill>
            <a:ln w="25400">
              <a:noFill/>
            </a:ln>
            <a:effectLst/>
          </c:spPr>
          <c:cat>
            <c:numRef>
              <c:f>'Diesel Data'!$C$4:$FZ$4</c:f>
              <c:numCache>
                <c:formatCode>mmm\-yy</c:formatCode>
                <c:ptCount val="180"/>
                <c:pt idx="0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  <c:pt idx="120">
                  <c:v>42736</c:v>
                </c:pt>
                <c:pt idx="121">
                  <c:v>42767</c:v>
                </c:pt>
                <c:pt idx="122">
                  <c:v>42795</c:v>
                </c:pt>
                <c:pt idx="123">
                  <c:v>42826</c:v>
                </c:pt>
                <c:pt idx="124">
                  <c:v>42856</c:v>
                </c:pt>
                <c:pt idx="125">
                  <c:v>42887</c:v>
                </c:pt>
                <c:pt idx="126">
                  <c:v>42917</c:v>
                </c:pt>
                <c:pt idx="127">
                  <c:v>42948</c:v>
                </c:pt>
                <c:pt idx="128">
                  <c:v>42979</c:v>
                </c:pt>
                <c:pt idx="129">
                  <c:v>43009</c:v>
                </c:pt>
                <c:pt idx="130">
                  <c:v>43040</c:v>
                </c:pt>
                <c:pt idx="131">
                  <c:v>43070</c:v>
                </c:pt>
                <c:pt idx="132">
                  <c:v>43101</c:v>
                </c:pt>
                <c:pt idx="133">
                  <c:v>43132</c:v>
                </c:pt>
                <c:pt idx="134">
                  <c:v>43160</c:v>
                </c:pt>
                <c:pt idx="135">
                  <c:v>43191</c:v>
                </c:pt>
                <c:pt idx="136">
                  <c:v>43221</c:v>
                </c:pt>
                <c:pt idx="137">
                  <c:v>43252</c:v>
                </c:pt>
                <c:pt idx="138">
                  <c:v>43282</c:v>
                </c:pt>
                <c:pt idx="139">
                  <c:v>43313</c:v>
                </c:pt>
                <c:pt idx="140">
                  <c:v>43344</c:v>
                </c:pt>
                <c:pt idx="141">
                  <c:v>43374</c:v>
                </c:pt>
                <c:pt idx="142">
                  <c:v>43405</c:v>
                </c:pt>
                <c:pt idx="143">
                  <c:v>43435</c:v>
                </c:pt>
                <c:pt idx="144">
                  <c:v>43466</c:v>
                </c:pt>
                <c:pt idx="145">
                  <c:v>43497</c:v>
                </c:pt>
                <c:pt idx="146">
                  <c:v>43525</c:v>
                </c:pt>
                <c:pt idx="147">
                  <c:v>43556</c:v>
                </c:pt>
                <c:pt idx="148">
                  <c:v>43586</c:v>
                </c:pt>
                <c:pt idx="149">
                  <c:v>43617</c:v>
                </c:pt>
                <c:pt idx="150">
                  <c:v>43647</c:v>
                </c:pt>
                <c:pt idx="151">
                  <c:v>43678</c:v>
                </c:pt>
                <c:pt idx="152">
                  <c:v>43709</c:v>
                </c:pt>
                <c:pt idx="153">
                  <c:v>43739</c:v>
                </c:pt>
                <c:pt idx="154">
                  <c:v>43770</c:v>
                </c:pt>
                <c:pt idx="155">
                  <c:v>43800</c:v>
                </c:pt>
                <c:pt idx="156">
                  <c:v>43831</c:v>
                </c:pt>
                <c:pt idx="157">
                  <c:v>43862</c:v>
                </c:pt>
                <c:pt idx="158">
                  <c:v>43891</c:v>
                </c:pt>
                <c:pt idx="159">
                  <c:v>43922</c:v>
                </c:pt>
                <c:pt idx="160">
                  <c:v>43952</c:v>
                </c:pt>
                <c:pt idx="161">
                  <c:v>43983</c:v>
                </c:pt>
                <c:pt idx="162">
                  <c:v>44013</c:v>
                </c:pt>
                <c:pt idx="163">
                  <c:v>44044</c:v>
                </c:pt>
                <c:pt idx="164">
                  <c:v>44075</c:v>
                </c:pt>
                <c:pt idx="165">
                  <c:v>44105</c:v>
                </c:pt>
                <c:pt idx="166">
                  <c:v>44136</c:v>
                </c:pt>
                <c:pt idx="167">
                  <c:v>44166</c:v>
                </c:pt>
                <c:pt idx="168">
                  <c:v>44197</c:v>
                </c:pt>
                <c:pt idx="169">
                  <c:v>44228</c:v>
                </c:pt>
                <c:pt idx="170">
                  <c:v>44256</c:v>
                </c:pt>
                <c:pt idx="171">
                  <c:v>44287</c:v>
                </c:pt>
                <c:pt idx="172">
                  <c:v>44317</c:v>
                </c:pt>
                <c:pt idx="173">
                  <c:v>44348</c:v>
                </c:pt>
                <c:pt idx="174">
                  <c:v>44378</c:v>
                </c:pt>
                <c:pt idx="175">
                  <c:v>44409</c:v>
                </c:pt>
                <c:pt idx="176">
                  <c:v>44440</c:v>
                </c:pt>
                <c:pt idx="177">
                  <c:v>44470</c:v>
                </c:pt>
                <c:pt idx="178">
                  <c:v>44501</c:v>
                </c:pt>
                <c:pt idx="179">
                  <c:v>44531</c:v>
                </c:pt>
              </c:numCache>
            </c:numRef>
          </c:cat>
          <c:val>
            <c:numRef>
              <c:f>'Diesel Data'!$C$10:$IL$10</c:f>
              <c:numCache>
                <c:formatCode>0</c:formatCode>
                <c:ptCount val="244"/>
                <c:pt idx="0">
                  <c:v>0</c:v>
                </c:pt>
                <c:pt idx="1">
                  <c:v>0</c:v>
                </c:pt>
                <c:pt idx="2">
                  <c:v>-50</c:v>
                </c:pt>
                <c:pt idx="3">
                  <c:v>0</c:v>
                </c:pt>
                <c:pt idx="4">
                  <c:v>-530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-220</c:v>
                </c:pt>
                <c:pt idx="10">
                  <c:v>0</c:v>
                </c:pt>
                <c:pt idx="11">
                  <c:v>0</c:v>
                </c:pt>
                <c:pt idx="12">
                  <c:v>-348.67500000000001</c:v>
                </c:pt>
                <c:pt idx="13">
                  <c:v>-41.747999999999998</c:v>
                </c:pt>
                <c:pt idx="14">
                  <c:v>-300</c:v>
                </c:pt>
                <c:pt idx="15">
                  <c:v>-150</c:v>
                </c:pt>
                <c:pt idx="16">
                  <c:v>-275</c:v>
                </c:pt>
                <c:pt idx="17">
                  <c:v>-298.75099999999998</c:v>
                </c:pt>
                <c:pt idx="18">
                  <c:v>-842.41899999999998</c:v>
                </c:pt>
                <c:pt idx="19">
                  <c:v>-703.64499999999998</c:v>
                </c:pt>
                <c:pt idx="20">
                  <c:v>-463.39299999999997</c:v>
                </c:pt>
                <c:pt idx="21">
                  <c:v>-376</c:v>
                </c:pt>
                <c:pt idx="22">
                  <c:v>-283.94299999999998</c:v>
                </c:pt>
                <c:pt idx="23">
                  <c:v>-1136.7550000000001</c:v>
                </c:pt>
                <c:pt idx="24">
                  <c:v>-1134.71</c:v>
                </c:pt>
                <c:pt idx="25">
                  <c:v>-671.71400000000006</c:v>
                </c:pt>
                <c:pt idx="26">
                  <c:v>-475.17599999999999</c:v>
                </c:pt>
                <c:pt idx="27">
                  <c:v>-401.20800000000003</c:v>
                </c:pt>
                <c:pt idx="28">
                  <c:v>-914.29</c:v>
                </c:pt>
                <c:pt idx="29">
                  <c:v>-328.471</c:v>
                </c:pt>
                <c:pt idx="30">
                  <c:v>-164.53200000000001</c:v>
                </c:pt>
                <c:pt idx="31">
                  <c:v>-372.02600000000001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-4.3</c:v>
                </c:pt>
                <c:pt idx="40">
                  <c:v>0</c:v>
                </c:pt>
                <c:pt idx="41">
                  <c:v>0</c:v>
                </c:pt>
                <c:pt idx="42">
                  <c:v>-0.36</c:v>
                </c:pt>
                <c:pt idx="43">
                  <c:v>0</c:v>
                </c:pt>
                <c:pt idx="44">
                  <c:v>-164.505</c:v>
                </c:pt>
                <c:pt idx="45">
                  <c:v>0</c:v>
                </c:pt>
                <c:pt idx="46">
                  <c:v>-220.572</c:v>
                </c:pt>
                <c:pt idx="47">
                  <c:v>0</c:v>
                </c:pt>
                <c:pt idx="48">
                  <c:v>-346</c:v>
                </c:pt>
                <c:pt idx="49">
                  <c:v>-48.6</c:v>
                </c:pt>
                <c:pt idx="50">
                  <c:v>0</c:v>
                </c:pt>
                <c:pt idx="51">
                  <c:v>-240</c:v>
                </c:pt>
                <c:pt idx="52">
                  <c:v>-165</c:v>
                </c:pt>
                <c:pt idx="53">
                  <c:v>-389.75400000000002</c:v>
                </c:pt>
                <c:pt idx="54">
                  <c:v>-429.77100000000002</c:v>
                </c:pt>
                <c:pt idx="55">
                  <c:v>-1099.8499999999999</c:v>
                </c:pt>
                <c:pt idx="56">
                  <c:v>-285</c:v>
                </c:pt>
                <c:pt idx="57">
                  <c:v>-575.08100000000002</c:v>
                </c:pt>
                <c:pt idx="58">
                  <c:v>0</c:v>
                </c:pt>
                <c:pt idx="59">
                  <c:v>0</c:v>
                </c:pt>
                <c:pt idx="60">
                  <c:v>-628.37099999999998</c:v>
                </c:pt>
                <c:pt idx="61">
                  <c:v>0</c:v>
                </c:pt>
                <c:pt idx="62">
                  <c:v>0</c:v>
                </c:pt>
                <c:pt idx="63">
                  <c:v>-275</c:v>
                </c:pt>
                <c:pt idx="64">
                  <c:v>-49.639000000000003</c:v>
                </c:pt>
                <c:pt idx="65">
                  <c:v>-58.302999999999997</c:v>
                </c:pt>
                <c:pt idx="66">
                  <c:v>-160</c:v>
                </c:pt>
                <c:pt idx="67">
                  <c:v>-184.142</c:v>
                </c:pt>
                <c:pt idx="68">
                  <c:v>0</c:v>
                </c:pt>
                <c:pt idx="69">
                  <c:v>-77.5</c:v>
                </c:pt>
                <c:pt idx="70">
                  <c:v>0</c:v>
                </c:pt>
                <c:pt idx="71">
                  <c:v>-59.654000000000003</c:v>
                </c:pt>
                <c:pt idx="72">
                  <c:v>0</c:v>
                </c:pt>
                <c:pt idx="73">
                  <c:v>-300</c:v>
                </c:pt>
                <c:pt idx="74">
                  <c:v>0</c:v>
                </c:pt>
                <c:pt idx="75">
                  <c:v>-270</c:v>
                </c:pt>
                <c:pt idx="76">
                  <c:v>-185.81</c:v>
                </c:pt>
                <c:pt idx="77">
                  <c:v>-189.88</c:v>
                </c:pt>
                <c:pt idx="78">
                  <c:v>-350.25799999999998</c:v>
                </c:pt>
                <c:pt idx="79">
                  <c:v>-175.67500000000001</c:v>
                </c:pt>
                <c:pt idx="80">
                  <c:v>-164.054</c:v>
                </c:pt>
                <c:pt idx="81">
                  <c:v>-247</c:v>
                </c:pt>
                <c:pt idx="82">
                  <c:v>-854</c:v>
                </c:pt>
                <c:pt idx="83">
                  <c:v>-358.988</c:v>
                </c:pt>
                <c:pt idx="84">
                  <c:v>-790.19299999999998</c:v>
                </c:pt>
                <c:pt idx="85">
                  <c:v>-51</c:v>
                </c:pt>
                <c:pt idx="86">
                  <c:v>-997.41499999999996</c:v>
                </c:pt>
                <c:pt idx="87">
                  <c:v>-821.39499999999998</c:v>
                </c:pt>
                <c:pt idx="88">
                  <c:v>0</c:v>
                </c:pt>
                <c:pt idx="89">
                  <c:v>-145.90199999999999</c:v>
                </c:pt>
                <c:pt idx="90">
                  <c:v>-120</c:v>
                </c:pt>
                <c:pt idx="91">
                  <c:v>-153.75</c:v>
                </c:pt>
                <c:pt idx="92">
                  <c:v>-89.66</c:v>
                </c:pt>
                <c:pt idx="93">
                  <c:v>-352.74900000000002</c:v>
                </c:pt>
                <c:pt idx="94">
                  <c:v>-172.369</c:v>
                </c:pt>
                <c:pt idx="95">
                  <c:v>-384.601</c:v>
                </c:pt>
                <c:pt idx="96">
                  <c:v>-283.29399999999998</c:v>
                </c:pt>
                <c:pt idx="97">
                  <c:v>-448.18099999999998</c:v>
                </c:pt>
                <c:pt idx="98">
                  <c:v>-524.22</c:v>
                </c:pt>
                <c:pt idx="99">
                  <c:v>-947.79899999999998</c:v>
                </c:pt>
                <c:pt idx="100">
                  <c:v>-226.85900000000001</c:v>
                </c:pt>
                <c:pt idx="101">
                  <c:v>-168.78100000000001</c:v>
                </c:pt>
                <c:pt idx="102">
                  <c:v>-124.31699999999999</c:v>
                </c:pt>
                <c:pt idx="103">
                  <c:v>0</c:v>
                </c:pt>
                <c:pt idx="104">
                  <c:v>-195.28399999999999</c:v>
                </c:pt>
                <c:pt idx="105">
                  <c:v>-263</c:v>
                </c:pt>
                <c:pt idx="106">
                  <c:v>0</c:v>
                </c:pt>
                <c:pt idx="107">
                  <c:v>-89</c:v>
                </c:pt>
                <c:pt idx="108">
                  <c:v>0</c:v>
                </c:pt>
                <c:pt idx="109">
                  <c:v>0</c:v>
                </c:pt>
                <c:pt idx="110">
                  <c:v>-451</c:v>
                </c:pt>
                <c:pt idx="111">
                  <c:v>-41</c:v>
                </c:pt>
                <c:pt idx="112">
                  <c:v>0</c:v>
                </c:pt>
                <c:pt idx="113">
                  <c:v>-66</c:v>
                </c:pt>
                <c:pt idx="114">
                  <c:v>-115</c:v>
                </c:pt>
                <c:pt idx="115">
                  <c:v>-83</c:v>
                </c:pt>
                <c:pt idx="116">
                  <c:v>-175</c:v>
                </c:pt>
                <c:pt idx="117">
                  <c:v>-113</c:v>
                </c:pt>
                <c:pt idx="118">
                  <c:v>-201</c:v>
                </c:pt>
                <c:pt idx="119">
                  <c:v>-608</c:v>
                </c:pt>
                <c:pt idx="120">
                  <c:v>-260</c:v>
                </c:pt>
                <c:pt idx="121">
                  <c:v>-199</c:v>
                </c:pt>
                <c:pt idx="122">
                  <c:v>-57</c:v>
                </c:pt>
                <c:pt idx="123">
                  <c:v>-229</c:v>
                </c:pt>
                <c:pt idx="124">
                  <c:v>-119</c:v>
                </c:pt>
                <c:pt idx="125">
                  <c:v>-351</c:v>
                </c:pt>
                <c:pt idx="126">
                  <c:v>0</c:v>
                </c:pt>
                <c:pt idx="127">
                  <c:v>-45</c:v>
                </c:pt>
                <c:pt idx="128">
                  <c:v>-89</c:v>
                </c:pt>
                <c:pt idx="129">
                  <c:v>-95</c:v>
                </c:pt>
                <c:pt idx="130">
                  <c:v>-324</c:v>
                </c:pt>
                <c:pt idx="131">
                  <c:v>-172</c:v>
                </c:pt>
                <c:pt idx="132">
                  <c:v>-96</c:v>
                </c:pt>
                <c:pt idx="133">
                  <c:v>-25</c:v>
                </c:pt>
                <c:pt idx="134">
                  <c:v>-193.3</c:v>
                </c:pt>
                <c:pt idx="135">
                  <c:v>-24</c:v>
                </c:pt>
                <c:pt idx="136">
                  <c:v>0</c:v>
                </c:pt>
                <c:pt idx="137">
                  <c:v>-29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-140.006</c:v>
                </c:pt>
                <c:pt idx="142">
                  <c:v>0</c:v>
                </c:pt>
                <c:pt idx="143">
                  <c:v>-50</c:v>
                </c:pt>
                <c:pt idx="144">
                  <c:v>0</c:v>
                </c:pt>
                <c:pt idx="145">
                  <c:v>-237</c:v>
                </c:pt>
                <c:pt idx="146">
                  <c:v>-367</c:v>
                </c:pt>
                <c:pt idx="147">
                  <c:v>-12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-270.291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-158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-100</c:v>
                </c:pt>
                <c:pt idx="166">
                  <c:v>0</c:v>
                </c:pt>
                <c:pt idx="167">
                  <c:v>0</c:v>
                </c:pt>
                <c:pt idx="168">
                  <c:v>-320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-315</c:v>
                </c:pt>
                <c:pt idx="174">
                  <c:v>-210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-197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-296</c:v>
                </c:pt>
                <c:pt idx="183">
                  <c:v>-297</c:v>
                </c:pt>
                <c:pt idx="184">
                  <c:v>-597</c:v>
                </c:pt>
                <c:pt idx="185">
                  <c:v>0</c:v>
                </c:pt>
                <c:pt idx="186" formatCode="#,##0">
                  <c:v>-211</c:v>
                </c:pt>
                <c:pt idx="187" formatCode="#,##0">
                  <c:v>-517</c:v>
                </c:pt>
                <c:pt idx="188" formatCode="#,##0">
                  <c:v>0</c:v>
                </c:pt>
                <c:pt idx="189">
                  <c:v>0</c:v>
                </c:pt>
                <c:pt idx="190">
                  <c:v>-1200</c:v>
                </c:pt>
                <c:pt idx="191">
                  <c:v>-850</c:v>
                </c:pt>
                <c:pt idx="192">
                  <c:v>-608</c:v>
                </c:pt>
                <c:pt idx="193">
                  <c:v>0</c:v>
                </c:pt>
                <c:pt idx="194">
                  <c:v>0</c:v>
                </c:pt>
                <c:pt idx="195">
                  <c:v>-220</c:v>
                </c:pt>
                <c:pt idx="196">
                  <c:v>0</c:v>
                </c:pt>
                <c:pt idx="197">
                  <c:v>-490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053-444D-8916-8EEC65F1A2A1}"/>
            </c:ext>
          </c:extLst>
        </c:ser>
        <c:ser>
          <c:idx val="4"/>
          <c:order val="4"/>
          <c:tx>
            <c:strRef>
              <c:f>'Diesel Data'!$A$12</c:f>
              <c:strCache>
                <c:ptCount val="1"/>
                <c:pt idx="0">
                  <c:v>SC Interstate Export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cat>
            <c:numRef>
              <c:f>'Diesel Data'!$C$4:$FZ$4</c:f>
              <c:numCache>
                <c:formatCode>mmm\-yy</c:formatCode>
                <c:ptCount val="180"/>
                <c:pt idx="0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  <c:pt idx="120">
                  <c:v>42736</c:v>
                </c:pt>
                <c:pt idx="121">
                  <c:v>42767</c:v>
                </c:pt>
                <c:pt idx="122">
                  <c:v>42795</c:v>
                </c:pt>
                <c:pt idx="123">
                  <c:v>42826</c:v>
                </c:pt>
                <c:pt idx="124">
                  <c:v>42856</c:v>
                </c:pt>
                <c:pt idx="125">
                  <c:v>42887</c:v>
                </c:pt>
                <c:pt idx="126">
                  <c:v>42917</c:v>
                </c:pt>
                <c:pt idx="127">
                  <c:v>42948</c:v>
                </c:pt>
                <c:pt idx="128">
                  <c:v>42979</c:v>
                </c:pt>
                <c:pt idx="129">
                  <c:v>43009</c:v>
                </c:pt>
                <c:pt idx="130">
                  <c:v>43040</c:v>
                </c:pt>
                <c:pt idx="131">
                  <c:v>43070</c:v>
                </c:pt>
                <c:pt idx="132">
                  <c:v>43101</c:v>
                </c:pt>
                <c:pt idx="133">
                  <c:v>43132</c:v>
                </c:pt>
                <c:pt idx="134">
                  <c:v>43160</c:v>
                </c:pt>
                <c:pt idx="135">
                  <c:v>43191</c:v>
                </c:pt>
                <c:pt idx="136">
                  <c:v>43221</c:v>
                </c:pt>
                <c:pt idx="137">
                  <c:v>43252</c:v>
                </c:pt>
                <c:pt idx="138">
                  <c:v>43282</c:v>
                </c:pt>
                <c:pt idx="139">
                  <c:v>43313</c:v>
                </c:pt>
                <c:pt idx="140">
                  <c:v>43344</c:v>
                </c:pt>
                <c:pt idx="141">
                  <c:v>43374</c:v>
                </c:pt>
                <c:pt idx="142">
                  <c:v>43405</c:v>
                </c:pt>
                <c:pt idx="143">
                  <c:v>43435</c:v>
                </c:pt>
                <c:pt idx="144">
                  <c:v>43466</c:v>
                </c:pt>
                <c:pt idx="145">
                  <c:v>43497</c:v>
                </c:pt>
                <c:pt idx="146">
                  <c:v>43525</c:v>
                </c:pt>
                <c:pt idx="147">
                  <c:v>43556</c:v>
                </c:pt>
                <c:pt idx="148">
                  <c:v>43586</c:v>
                </c:pt>
                <c:pt idx="149">
                  <c:v>43617</c:v>
                </c:pt>
                <c:pt idx="150">
                  <c:v>43647</c:v>
                </c:pt>
                <c:pt idx="151">
                  <c:v>43678</c:v>
                </c:pt>
                <c:pt idx="152">
                  <c:v>43709</c:v>
                </c:pt>
                <c:pt idx="153">
                  <c:v>43739</c:v>
                </c:pt>
                <c:pt idx="154">
                  <c:v>43770</c:v>
                </c:pt>
                <c:pt idx="155">
                  <c:v>43800</c:v>
                </c:pt>
                <c:pt idx="156">
                  <c:v>43831</c:v>
                </c:pt>
                <c:pt idx="157">
                  <c:v>43862</c:v>
                </c:pt>
                <c:pt idx="158">
                  <c:v>43891</c:v>
                </c:pt>
                <c:pt idx="159">
                  <c:v>43922</c:v>
                </c:pt>
                <c:pt idx="160">
                  <c:v>43952</c:v>
                </c:pt>
                <c:pt idx="161">
                  <c:v>43983</c:v>
                </c:pt>
                <c:pt idx="162">
                  <c:v>44013</c:v>
                </c:pt>
                <c:pt idx="163">
                  <c:v>44044</c:v>
                </c:pt>
                <c:pt idx="164">
                  <c:v>44075</c:v>
                </c:pt>
                <c:pt idx="165">
                  <c:v>44105</c:v>
                </c:pt>
                <c:pt idx="166">
                  <c:v>44136</c:v>
                </c:pt>
                <c:pt idx="167">
                  <c:v>44166</c:v>
                </c:pt>
                <c:pt idx="168">
                  <c:v>44197</c:v>
                </c:pt>
                <c:pt idx="169">
                  <c:v>44228</c:v>
                </c:pt>
                <c:pt idx="170">
                  <c:v>44256</c:v>
                </c:pt>
                <c:pt idx="171">
                  <c:v>44287</c:v>
                </c:pt>
                <c:pt idx="172">
                  <c:v>44317</c:v>
                </c:pt>
                <c:pt idx="173">
                  <c:v>44348</c:v>
                </c:pt>
                <c:pt idx="174">
                  <c:v>44378</c:v>
                </c:pt>
                <c:pt idx="175">
                  <c:v>44409</c:v>
                </c:pt>
                <c:pt idx="176">
                  <c:v>44440</c:v>
                </c:pt>
                <c:pt idx="177">
                  <c:v>44470</c:v>
                </c:pt>
                <c:pt idx="178">
                  <c:v>44501</c:v>
                </c:pt>
                <c:pt idx="179">
                  <c:v>44531</c:v>
                </c:pt>
              </c:numCache>
            </c:numRef>
          </c:cat>
          <c:val>
            <c:numRef>
              <c:f>'Diesel Data'!$C$12:$IL$12</c:f>
              <c:numCache>
                <c:formatCode>0</c:formatCode>
                <c:ptCount val="244"/>
                <c:pt idx="0">
                  <c:v>-0.4</c:v>
                </c:pt>
                <c:pt idx="1">
                  <c:v>-5</c:v>
                </c:pt>
                <c:pt idx="2">
                  <c:v>0</c:v>
                </c:pt>
                <c:pt idx="3">
                  <c:v>-2.7490000000000001</c:v>
                </c:pt>
                <c:pt idx="4">
                  <c:v>-0.21099999999999999</c:v>
                </c:pt>
                <c:pt idx="5">
                  <c:v>0</c:v>
                </c:pt>
                <c:pt idx="6">
                  <c:v>0</c:v>
                </c:pt>
                <c:pt idx="7">
                  <c:v>-54</c:v>
                </c:pt>
                <c:pt idx="8">
                  <c:v>0</c:v>
                </c:pt>
                <c:pt idx="9">
                  <c:v>-1.3</c:v>
                </c:pt>
                <c:pt idx="10">
                  <c:v>-75.555999999999997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-1.0329999999999999</c:v>
                </c:pt>
                <c:pt idx="15">
                  <c:v>-255.39500000000001</c:v>
                </c:pt>
                <c:pt idx="16">
                  <c:v>0</c:v>
                </c:pt>
                <c:pt idx="17">
                  <c:v>-31</c:v>
                </c:pt>
                <c:pt idx="18">
                  <c:v>-200</c:v>
                </c:pt>
                <c:pt idx="19">
                  <c:v>-183</c:v>
                </c:pt>
                <c:pt idx="20">
                  <c:v>-385.69200000000001</c:v>
                </c:pt>
                <c:pt idx="21">
                  <c:v>-0.23799999999999999</c:v>
                </c:pt>
                <c:pt idx="22">
                  <c:v>-30.2</c:v>
                </c:pt>
                <c:pt idx="23">
                  <c:v>-6.5350000000000001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-100</c:v>
                </c:pt>
                <c:pt idx="28">
                  <c:v>0</c:v>
                </c:pt>
                <c:pt idx="29">
                  <c:v>-58.5</c:v>
                </c:pt>
                <c:pt idx="30">
                  <c:v>0</c:v>
                </c:pt>
                <c:pt idx="31">
                  <c:v>-50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-44.9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-40</c:v>
                </c:pt>
                <c:pt idx="41">
                  <c:v>0</c:v>
                </c:pt>
                <c:pt idx="42">
                  <c:v>-174.36</c:v>
                </c:pt>
                <c:pt idx="43">
                  <c:v>-267.714</c:v>
                </c:pt>
                <c:pt idx="44">
                  <c:v>0</c:v>
                </c:pt>
                <c:pt idx="45">
                  <c:v>-283</c:v>
                </c:pt>
                <c:pt idx="46">
                  <c:v>0</c:v>
                </c:pt>
                <c:pt idx="47">
                  <c:v>-128</c:v>
                </c:pt>
                <c:pt idx="48">
                  <c:v>0</c:v>
                </c:pt>
                <c:pt idx="49">
                  <c:v>0</c:v>
                </c:pt>
                <c:pt idx="50">
                  <c:v>-96</c:v>
                </c:pt>
                <c:pt idx="51">
                  <c:v>-283.95</c:v>
                </c:pt>
                <c:pt idx="52">
                  <c:v>-255</c:v>
                </c:pt>
                <c:pt idx="53">
                  <c:v>-49</c:v>
                </c:pt>
                <c:pt idx="54">
                  <c:v>-119.5</c:v>
                </c:pt>
                <c:pt idx="55">
                  <c:v>-39</c:v>
                </c:pt>
                <c:pt idx="56">
                  <c:v>-115</c:v>
                </c:pt>
                <c:pt idx="57">
                  <c:v>-162.5</c:v>
                </c:pt>
                <c:pt idx="58">
                  <c:v>-61</c:v>
                </c:pt>
                <c:pt idx="59">
                  <c:v>-100</c:v>
                </c:pt>
                <c:pt idx="60">
                  <c:v>0</c:v>
                </c:pt>
                <c:pt idx="61">
                  <c:v>-151.4</c:v>
                </c:pt>
                <c:pt idx="62">
                  <c:v>-91</c:v>
                </c:pt>
                <c:pt idx="63">
                  <c:v>-132</c:v>
                </c:pt>
                <c:pt idx="64">
                  <c:v>-289</c:v>
                </c:pt>
                <c:pt idx="65">
                  <c:v>-90</c:v>
                </c:pt>
                <c:pt idx="66">
                  <c:v>-178</c:v>
                </c:pt>
                <c:pt idx="67">
                  <c:v>-187</c:v>
                </c:pt>
                <c:pt idx="68">
                  <c:v>-98.5</c:v>
                </c:pt>
                <c:pt idx="69">
                  <c:v>-80</c:v>
                </c:pt>
                <c:pt idx="70">
                  <c:v>-90</c:v>
                </c:pt>
                <c:pt idx="71">
                  <c:v>-85</c:v>
                </c:pt>
                <c:pt idx="72">
                  <c:v>-270</c:v>
                </c:pt>
                <c:pt idx="73">
                  <c:v>0</c:v>
                </c:pt>
                <c:pt idx="74">
                  <c:v>-245</c:v>
                </c:pt>
                <c:pt idx="75">
                  <c:v>-154</c:v>
                </c:pt>
                <c:pt idx="76">
                  <c:v>-256.75400000000002</c:v>
                </c:pt>
                <c:pt idx="77">
                  <c:v>0</c:v>
                </c:pt>
                <c:pt idx="78">
                  <c:v>-74</c:v>
                </c:pt>
                <c:pt idx="79">
                  <c:v>-323</c:v>
                </c:pt>
                <c:pt idx="80">
                  <c:v>0</c:v>
                </c:pt>
                <c:pt idx="81">
                  <c:v>0</c:v>
                </c:pt>
                <c:pt idx="82">
                  <c:v>-73</c:v>
                </c:pt>
                <c:pt idx="83">
                  <c:v>-58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-231.5</c:v>
                </c:pt>
                <c:pt idx="91">
                  <c:v>0</c:v>
                </c:pt>
                <c:pt idx="92">
                  <c:v>-218.99799999999999</c:v>
                </c:pt>
                <c:pt idx="93">
                  <c:v>0</c:v>
                </c:pt>
                <c:pt idx="94">
                  <c:v>-139.911</c:v>
                </c:pt>
                <c:pt idx="95">
                  <c:v>-79.819999999999993</c:v>
                </c:pt>
                <c:pt idx="96">
                  <c:v>-158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-5.69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-35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-40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-112</c:v>
                </c:pt>
                <c:pt idx="122">
                  <c:v>0</c:v>
                </c:pt>
                <c:pt idx="123">
                  <c:v>0</c:v>
                </c:pt>
                <c:pt idx="124">
                  <c:v>-128</c:v>
                </c:pt>
                <c:pt idx="125">
                  <c:v>0</c:v>
                </c:pt>
                <c:pt idx="126">
                  <c:v>0</c:v>
                </c:pt>
                <c:pt idx="127">
                  <c:v>-57</c:v>
                </c:pt>
                <c:pt idx="128">
                  <c:v>-4</c:v>
                </c:pt>
                <c:pt idx="129">
                  <c:v>0</c:v>
                </c:pt>
                <c:pt idx="130">
                  <c:v>0</c:v>
                </c:pt>
                <c:pt idx="131">
                  <c:v>-51</c:v>
                </c:pt>
                <c:pt idx="132">
                  <c:v>0</c:v>
                </c:pt>
                <c:pt idx="133">
                  <c:v>-5</c:v>
                </c:pt>
                <c:pt idx="134">
                  <c:v>-8</c:v>
                </c:pt>
                <c:pt idx="135">
                  <c:v>-217</c:v>
                </c:pt>
                <c:pt idx="136">
                  <c:v>0</c:v>
                </c:pt>
                <c:pt idx="137">
                  <c:v>-72</c:v>
                </c:pt>
                <c:pt idx="138">
                  <c:v>0</c:v>
                </c:pt>
                <c:pt idx="139">
                  <c:v>0</c:v>
                </c:pt>
                <c:pt idx="140">
                  <c:v>-160</c:v>
                </c:pt>
                <c:pt idx="141">
                  <c:v>0</c:v>
                </c:pt>
                <c:pt idx="142">
                  <c:v>-52</c:v>
                </c:pt>
                <c:pt idx="143">
                  <c:v>0</c:v>
                </c:pt>
                <c:pt idx="144">
                  <c:v>0</c:v>
                </c:pt>
                <c:pt idx="145">
                  <c:v>-2</c:v>
                </c:pt>
                <c:pt idx="146">
                  <c:v>0</c:v>
                </c:pt>
                <c:pt idx="147">
                  <c:v>-89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 formatCode="#,##0">
                  <c:v>-36</c:v>
                </c:pt>
                <c:pt idx="187" formatCode="#,##0">
                  <c:v>0</c:v>
                </c:pt>
                <c:pt idx="188" formatCode="#,##0">
                  <c:v>0</c:v>
                </c:pt>
                <c:pt idx="189">
                  <c:v>-75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053-444D-8916-8EEC65F1A2A1}"/>
            </c:ext>
          </c:extLst>
        </c:ser>
        <c:ser>
          <c:idx val="5"/>
          <c:order val="5"/>
          <c:tx>
            <c:strRef>
              <c:f>'Diesel Data'!$A$16</c:f>
              <c:strCache>
                <c:ptCount val="1"/>
                <c:pt idx="0">
                  <c:v>Inverse South to North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cat>
            <c:numRef>
              <c:f>'Diesel Data'!$C$4:$FZ$4</c:f>
              <c:numCache>
                <c:formatCode>mmm\-yy</c:formatCode>
                <c:ptCount val="180"/>
                <c:pt idx="0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  <c:pt idx="120">
                  <c:v>42736</c:v>
                </c:pt>
                <c:pt idx="121">
                  <c:v>42767</c:v>
                </c:pt>
                <c:pt idx="122">
                  <c:v>42795</c:v>
                </c:pt>
                <c:pt idx="123">
                  <c:v>42826</c:v>
                </c:pt>
                <c:pt idx="124">
                  <c:v>42856</c:v>
                </c:pt>
                <c:pt idx="125">
                  <c:v>42887</c:v>
                </c:pt>
                <c:pt idx="126">
                  <c:v>42917</c:v>
                </c:pt>
                <c:pt idx="127">
                  <c:v>42948</c:v>
                </c:pt>
                <c:pt idx="128">
                  <c:v>42979</c:v>
                </c:pt>
                <c:pt idx="129">
                  <c:v>43009</c:v>
                </c:pt>
                <c:pt idx="130">
                  <c:v>43040</c:v>
                </c:pt>
                <c:pt idx="131">
                  <c:v>43070</c:v>
                </c:pt>
                <c:pt idx="132">
                  <c:v>43101</c:v>
                </c:pt>
                <c:pt idx="133">
                  <c:v>43132</c:v>
                </c:pt>
                <c:pt idx="134">
                  <c:v>43160</c:v>
                </c:pt>
                <c:pt idx="135">
                  <c:v>43191</c:v>
                </c:pt>
                <c:pt idx="136">
                  <c:v>43221</c:v>
                </c:pt>
                <c:pt idx="137">
                  <c:v>43252</c:v>
                </c:pt>
                <c:pt idx="138">
                  <c:v>43282</c:v>
                </c:pt>
                <c:pt idx="139">
                  <c:v>43313</c:v>
                </c:pt>
                <c:pt idx="140">
                  <c:v>43344</c:v>
                </c:pt>
                <c:pt idx="141">
                  <c:v>43374</c:v>
                </c:pt>
                <c:pt idx="142">
                  <c:v>43405</c:v>
                </c:pt>
                <c:pt idx="143">
                  <c:v>43435</c:v>
                </c:pt>
                <c:pt idx="144">
                  <c:v>43466</c:v>
                </c:pt>
                <c:pt idx="145">
                  <c:v>43497</c:v>
                </c:pt>
                <c:pt idx="146">
                  <c:v>43525</c:v>
                </c:pt>
                <c:pt idx="147">
                  <c:v>43556</c:v>
                </c:pt>
                <c:pt idx="148">
                  <c:v>43586</c:v>
                </c:pt>
                <c:pt idx="149">
                  <c:v>43617</c:v>
                </c:pt>
                <c:pt idx="150">
                  <c:v>43647</c:v>
                </c:pt>
                <c:pt idx="151">
                  <c:v>43678</c:v>
                </c:pt>
                <c:pt idx="152">
                  <c:v>43709</c:v>
                </c:pt>
                <c:pt idx="153">
                  <c:v>43739</c:v>
                </c:pt>
                <c:pt idx="154">
                  <c:v>43770</c:v>
                </c:pt>
                <c:pt idx="155">
                  <c:v>43800</c:v>
                </c:pt>
                <c:pt idx="156">
                  <c:v>43831</c:v>
                </c:pt>
                <c:pt idx="157">
                  <c:v>43862</c:v>
                </c:pt>
                <c:pt idx="158">
                  <c:v>43891</c:v>
                </c:pt>
                <c:pt idx="159">
                  <c:v>43922</c:v>
                </c:pt>
                <c:pt idx="160">
                  <c:v>43952</c:v>
                </c:pt>
                <c:pt idx="161">
                  <c:v>43983</c:v>
                </c:pt>
                <c:pt idx="162">
                  <c:v>44013</c:v>
                </c:pt>
                <c:pt idx="163">
                  <c:v>44044</c:v>
                </c:pt>
                <c:pt idx="164">
                  <c:v>44075</c:v>
                </c:pt>
                <c:pt idx="165">
                  <c:v>44105</c:v>
                </c:pt>
                <c:pt idx="166">
                  <c:v>44136</c:v>
                </c:pt>
                <c:pt idx="167">
                  <c:v>44166</c:v>
                </c:pt>
                <c:pt idx="168">
                  <c:v>44197</c:v>
                </c:pt>
                <c:pt idx="169">
                  <c:v>44228</c:v>
                </c:pt>
                <c:pt idx="170">
                  <c:v>44256</c:v>
                </c:pt>
                <c:pt idx="171">
                  <c:v>44287</c:v>
                </c:pt>
                <c:pt idx="172">
                  <c:v>44317</c:v>
                </c:pt>
                <c:pt idx="173">
                  <c:v>44348</c:v>
                </c:pt>
                <c:pt idx="174">
                  <c:v>44378</c:v>
                </c:pt>
                <c:pt idx="175">
                  <c:v>44409</c:v>
                </c:pt>
                <c:pt idx="176">
                  <c:v>44440</c:v>
                </c:pt>
                <c:pt idx="177">
                  <c:v>44470</c:v>
                </c:pt>
                <c:pt idx="178">
                  <c:v>44501</c:v>
                </c:pt>
                <c:pt idx="179">
                  <c:v>44531</c:v>
                </c:pt>
              </c:numCache>
            </c:numRef>
          </c:cat>
          <c:val>
            <c:numRef>
              <c:f>'Diesel Data'!$C$16:$IL$16</c:f>
              <c:numCache>
                <c:formatCode>0</c:formatCode>
                <c:ptCount val="244"/>
                <c:pt idx="0">
                  <c:v>-353</c:v>
                </c:pt>
                <c:pt idx="1">
                  <c:v>-363</c:v>
                </c:pt>
                <c:pt idx="2">
                  <c:v>-220</c:v>
                </c:pt>
                <c:pt idx="3">
                  <c:v>-252.5</c:v>
                </c:pt>
                <c:pt idx="4">
                  <c:v>-15</c:v>
                </c:pt>
                <c:pt idx="5">
                  <c:v>-180</c:v>
                </c:pt>
                <c:pt idx="6">
                  <c:v>-90</c:v>
                </c:pt>
                <c:pt idx="7">
                  <c:v>-110</c:v>
                </c:pt>
                <c:pt idx="8">
                  <c:v>-205</c:v>
                </c:pt>
                <c:pt idx="9">
                  <c:v>-90</c:v>
                </c:pt>
                <c:pt idx="10">
                  <c:v>-95</c:v>
                </c:pt>
                <c:pt idx="11">
                  <c:v>0</c:v>
                </c:pt>
                <c:pt idx="12">
                  <c:v>-161</c:v>
                </c:pt>
                <c:pt idx="13">
                  <c:v>-130</c:v>
                </c:pt>
                <c:pt idx="14">
                  <c:v>0</c:v>
                </c:pt>
                <c:pt idx="15">
                  <c:v>-290</c:v>
                </c:pt>
                <c:pt idx="16">
                  <c:v>-210</c:v>
                </c:pt>
                <c:pt idx="17">
                  <c:v>-81.2</c:v>
                </c:pt>
                <c:pt idx="18">
                  <c:v>-200</c:v>
                </c:pt>
                <c:pt idx="19">
                  <c:v>-105</c:v>
                </c:pt>
                <c:pt idx="20">
                  <c:v>-280</c:v>
                </c:pt>
                <c:pt idx="21">
                  <c:v>-80</c:v>
                </c:pt>
                <c:pt idx="22">
                  <c:v>-70</c:v>
                </c:pt>
                <c:pt idx="23">
                  <c:v>-89</c:v>
                </c:pt>
                <c:pt idx="24">
                  <c:v>-120</c:v>
                </c:pt>
                <c:pt idx="25">
                  <c:v>0</c:v>
                </c:pt>
                <c:pt idx="26">
                  <c:v>-100</c:v>
                </c:pt>
                <c:pt idx="27">
                  <c:v>-65</c:v>
                </c:pt>
                <c:pt idx="28">
                  <c:v>-150</c:v>
                </c:pt>
                <c:pt idx="29">
                  <c:v>0</c:v>
                </c:pt>
                <c:pt idx="30">
                  <c:v>-231</c:v>
                </c:pt>
                <c:pt idx="31">
                  <c:v>-552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-100</c:v>
                </c:pt>
                <c:pt idx="37">
                  <c:v>-90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-130</c:v>
                </c:pt>
                <c:pt idx="43">
                  <c:v>-45</c:v>
                </c:pt>
                <c:pt idx="44">
                  <c:v>-63</c:v>
                </c:pt>
                <c:pt idx="45">
                  <c:v>-406</c:v>
                </c:pt>
                <c:pt idx="46">
                  <c:v>-300</c:v>
                </c:pt>
                <c:pt idx="47">
                  <c:v>0</c:v>
                </c:pt>
                <c:pt idx="48">
                  <c:v>-75</c:v>
                </c:pt>
                <c:pt idx="49">
                  <c:v>0</c:v>
                </c:pt>
                <c:pt idx="50">
                  <c:v>-21</c:v>
                </c:pt>
                <c:pt idx="51">
                  <c:v>-140</c:v>
                </c:pt>
                <c:pt idx="52">
                  <c:v>-196.4</c:v>
                </c:pt>
                <c:pt idx="53">
                  <c:v>-104</c:v>
                </c:pt>
                <c:pt idx="54">
                  <c:v>-122.5</c:v>
                </c:pt>
                <c:pt idx="55">
                  <c:v>-60</c:v>
                </c:pt>
                <c:pt idx="56">
                  <c:v>-270</c:v>
                </c:pt>
                <c:pt idx="57">
                  <c:v>-385.4</c:v>
                </c:pt>
                <c:pt idx="58">
                  <c:v>-192</c:v>
                </c:pt>
                <c:pt idx="59">
                  <c:v>0</c:v>
                </c:pt>
                <c:pt idx="60">
                  <c:v>-60</c:v>
                </c:pt>
                <c:pt idx="61">
                  <c:v>0</c:v>
                </c:pt>
                <c:pt idx="62">
                  <c:v>0</c:v>
                </c:pt>
                <c:pt idx="63">
                  <c:v>-49</c:v>
                </c:pt>
                <c:pt idx="64">
                  <c:v>-136.5</c:v>
                </c:pt>
                <c:pt idx="65">
                  <c:v>0</c:v>
                </c:pt>
                <c:pt idx="66">
                  <c:v>-49</c:v>
                </c:pt>
                <c:pt idx="67">
                  <c:v>-438</c:v>
                </c:pt>
                <c:pt idx="68">
                  <c:v>-486</c:v>
                </c:pt>
                <c:pt idx="69">
                  <c:v>-584</c:v>
                </c:pt>
                <c:pt idx="70">
                  <c:v>-195</c:v>
                </c:pt>
                <c:pt idx="71">
                  <c:v>-551.5</c:v>
                </c:pt>
                <c:pt idx="72">
                  <c:v>-441</c:v>
                </c:pt>
                <c:pt idx="73">
                  <c:v>-297</c:v>
                </c:pt>
                <c:pt idx="74">
                  <c:v>-473</c:v>
                </c:pt>
                <c:pt idx="75">
                  <c:v>-669</c:v>
                </c:pt>
                <c:pt idx="76">
                  <c:v>-399</c:v>
                </c:pt>
                <c:pt idx="77">
                  <c:v>-175</c:v>
                </c:pt>
                <c:pt idx="78">
                  <c:v>0</c:v>
                </c:pt>
                <c:pt idx="79">
                  <c:v>0</c:v>
                </c:pt>
                <c:pt idx="80">
                  <c:v>-80</c:v>
                </c:pt>
                <c:pt idx="81">
                  <c:v>-49</c:v>
                </c:pt>
                <c:pt idx="82">
                  <c:v>-98</c:v>
                </c:pt>
                <c:pt idx="83">
                  <c:v>-98</c:v>
                </c:pt>
                <c:pt idx="84">
                  <c:v>-48</c:v>
                </c:pt>
                <c:pt idx="85">
                  <c:v>-83.5</c:v>
                </c:pt>
                <c:pt idx="86">
                  <c:v>-144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-1.0580000000000001</c:v>
                </c:pt>
                <c:pt idx="92">
                  <c:v>-100.253</c:v>
                </c:pt>
                <c:pt idx="93">
                  <c:v>-325</c:v>
                </c:pt>
                <c:pt idx="94">
                  <c:v>0</c:v>
                </c:pt>
                <c:pt idx="95">
                  <c:v>-49</c:v>
                </c:pt>
                <c:pt idx="96">
                  <c:v>-49</c:v>
                </c:pt>
                <c:pt idx="97">
                  <c:v>-626.245</c:v>
                </c:pt>
                <c:pt idx="98">
                  <c:v>-256.86500000000001</c:v>
                </c:pt>
                <c:pt idx="99">
                  <c:v>-73</c:v>
                </c:pt>
                <c:pt idx="100">
                  <c:v>0</c:v>
                </c:pt>
                <c:pt idx="101">
                  <c:v>-4.1319999999999997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-120</c:v>
                </c:pt>
                <c:pt idx="106">
                  <c:v>-22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-155.62799999999999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-186</c:v>
                </c:pt>
                <c:pt idx="118">
                  <c:v>0</c:v>
                </c:pt>
                <c:pt idx="119">
                  <c:v>-120</c:v>
                </c:pt>
                <c:pt idx="120">
                  <c:v>-196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-95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-48</c:v>
                </c:pt>
                <c:pt idx="133">
                  <c:v>-143</c:v>
                </c:pt>
                <c:pt idx="134">
                  <c:v>-145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-9</c:v>
                </c:pt>
                <c:pt idx="142">
                  <c:v>0</c:v>
                </c:pt>
                <c:pt idx="143">
                  <c:v>-85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-47</c:v>
                </c:pt>
                <c:pt idx="148">
                  <c:v>0</c:v>
                </c:pt>
                <c:pt idx="149">
                  <c:v>0</c:v>
                </c:pt>
                <c:pt idx="150">
                  <c:v>-48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-25</c:v>
                </c:pt>
                <c:pt idx="163">
                  <c:v>0</c:v>
                </c:pt>
                <c:pt idx="164">
                  <c:v>-187</c:v>
                </c:pt>
                <c:pt idx="165">
                  <c:v>-49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-115</c:v>
                </c:pt>
                <c:pt idx="174">
                  <c:v>-86</c:v>
                </c:pt>
                <c:pt idx="175">
                  <c:v>-341</c:v>
                </c:pt>
                <c:pt idx="176">
                  <c:v>-198</c:v>
                </c:pt>
                <c:pt idx="177">
                  <c:v>-296</c:v>
                </c:pt>
                <c:pt idx="178">
                  <c:v>-288</c:v>
                </c:pt>
                <c:pt idx="179">
                  <c:v>-205</c:v>
                </c:pt>
                <c:pt idx="180">
                  <c:v>-30</c:v>
                </c:pt>
                <c:pt idx="181">
                  <c:v>0</c:v>
                </c:pt>
                <c:pt idx="182">
                  <c:v>-114</c:v>
                </c:pt>
                <c:pt idx="183">
                  <c:v>-62</c:v>
                </c:pt>
                <c:pt idx="184">
                  <c:v>-49</c:v>
                </c:pt>
                <c:pt idx="185">
                  <c:v>-278</c:v>
                </c:pt>
                <c:pt idx="186" formatCode="#,##0">
                  <c:v>-128</c:v>
                </c:pt>
                <c:pt idx="187" formatCode="#,##0">
                  <c:v>-272</c:v>
                </c:pt>
                <c:pt idx="188" formatCode="#,##0">
                  <c:v>-140</c:v>
                </c:pt>
                <c:pt idx="189">
                  <c:v>-146</c:v>
                </c:pt>
                <c:pt idx="190">
                  <c:v>-38</c:v>
                </c:pt>
                <c:pt idx="191">
                  <c:v>-368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-80</c:v>
                </c:pt>
                <c:pt idx="196">
                  <c:v>-74</c:v>
                </c:pt>
                <c:pt idx="197">
                  <c:v>-134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053-444D-8916-8EEC65F1A2A1}"/>
            </c:ext>
          </c:extLst>
        </c:ser>
        <c:ser>
          <c:idx val="6"/>
          <c:order val="6"/>
          <c:tx>
            <c:strRef>
              <c:f>'Diesel Data'!$A$21</c:f>
              <c:strCache>
                <c:ptCount val="1"/>
                <c:pt idx="0">
                  <c:v>Total South Pipeline</c:v>
                </c:pt>
              </c:strCache>
            </c:strRef>
          </c:tx>
          <c:spPr>
            <a:pattFill prst="lgGrid">
              <a:fgClr>
                <a:schemeClr val="accent5"/>
              </a:fgClr>
              <a:bgClr>
                <a:schemeClr val="bg1"/>
              </a:bgClr>
            </a:pattFill>
            <a:ln>
              <a:noFill/>
            </a:ln>
            <a:effectLst/>
          </c:spPr>
          <c:cat>
            <c:numRef>
              <c:f>'Diesel Data'!$C$4:$FZ$4</c:f>
              <c:numCache>
                <c:formatCode>mmm\-yy</c:formatCode>
                <c:ptCount val="180"/>
                <c:pt idx="0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  <c:pt idx="120">
                  <c:v>42736</c:v>
                </c:pt>
                <c:pt idx="121">
                  <c:v>42767</c:v>
                </c:pt>
                <c:pt idx="122">
                  <c:v>42795</c:v>
                </c:pt>
                <c:pt idx="123">
                  <c:v>42826</c:v>
                </c:pt>
                <c:pt idx="124">
                  <c:v>42856</c:v>
                </c:pt>
                <c:pt idx="125">
                  <c:v>42887</c:v>
                </c:pt>
                <c:pt idx="126">
                  <c:v>42917</c:v>
                </c:pt>
                <c:pt idx="127">
                  <c:v>42948</c:v>
                </c:pt>
                <c:pt idx="128">
                  <c:v>42979</c:v>
                </c:pt>
                <c:pt idx="129">
                  <c:v>43009</c:v>
                </c:pt>
                <c:pt idx="130">
                  <c:v>43040</c:v>
                </c:pt>
                <c:pt idx="131">
                  <c:v>43070</c:v>
                </c:pt>
                <c:pt idx="132">
                  <c:v>43101</c:v>
                </c:pt>
                <c:pt idx="133">
                  <c:v>43132</c:v>
                </c:pt>
                <c:pt idx="134">
                  <c:v>43160</c:v>
                </c:pt>
                <c:pt idx="135">
                  <c:v>43191</c:v>
                </c:pt>
                <c:pt idx="136">
                  <c:v>43221</c:v>
                </c:pt>
                <c:pt idx="137">
                  <c:v>43252</c:v>
                </c:pt>
                <c:pt idx="138">
                  <c:v>43282</c:v>
                </c:pt>
                <c:pt idx="139">
                  <c:v>43313</c:v>
                </c:pt>
                <c:pt idx="140">
                  <c:v>43344</c:v>
                </c:pt>
                <c:pt idx="141">
                  <c:v>43374</c:v>
                </c:pt>
                <c:pt idx="142">
                  <c:v>43405</c:v>
                </c:pt>
                <c:pt idx="143">
                  <c:v>43435</c:v>
                </c:pt>
                <c:pt idx="144">
                  <c:v>43466</c:v>
                </c:pt>
                <c:pt idx="145">
                  <c:v>43497</c:v>
                </c:pt>
                <c:pt idx="146">
                  <c:v>43525</c:v>
                </c:pt>
                <c:pt idx="147">
                  <c:v>43556</c:v>
                </c:pt>
                <c:pt idx="148">
                  <c:v>43586</c:v>
                </c:pt>
                <c:pt idx="149">
                  <c:v>43617</c:v>
                </c:pt>
                <c:pt idx="150">
                  <c:v>43647</c:v>
                </c:pt>
                <c:pt idx="151">
                  <c:v>43678</c:v>
                </c:pt>
                <c:pt idx="152">
                  <c:v>43709</c:v>
                </c:pt>
                <c:pt idx="153">
                  <c:v>43739</c:v>
                </c:pt>
                <c:pt idx="154">
                  <c:v>43770</c:v>
                </c:pt>
                <c:pt idx="155">
                  <c:v>43800</c:v>
                </c:pt>
                <c:pt idx="156">
                  <c:v>43831</c:v>
                </c:pt>
                <c:pt idx="157">
                  <c:v>43862</c:v>
                </c:pt>
                <c:pt idx="158">
                  <c:v>43891</c:v>
                </c:pt>
                <c:pt idx="159">
                  <c:v>43922</c:v>
                </c:pt>
                <c:pt idx="160">
                  <c:v>43952</c:v>
                </c:pt>
                <c:pt idx="161">
                  <c:v>43983</c:v>
                </c:pt>
                <c:pt idx="162">
                  <c:v>44013</c:v>
                </c:pt>
                <c:pt idx="163">
                  <c:v>44044</c:v>
                </c:pt>
                <c:pt idx="164">
                  <c:v>44075</c:v>
                </c:pt>
                <c:pt idx="165">
                  <c:v>44105</c:v>
                </c:pt>
                <c:pt idx="166">
                  <c:v>44136</c:v>
                </c:pt>
                <c:pt idx="167">
                  <c:v>44166</c:v>
                </c:pt>
                <c:pt idx="168">
                  <c:v>44197</c:v>
                </c:pt>
                <c:pt idx="169">
                  <c:v>44228</c:v>
                </c:pt>
                <c:pt idx="170">
                  <c:v>44256</c:v>
                </c:pt>
                <c:pt idx="171">
                  <c:v>44287</c:v>
                </c:pt>
                <c:pt idx="172">
                  <c:v>44317</c:v>
                </c:pt>
                <c:pt idx="173">
                  <c:v>44348</c:v>
                </c:pt>
                <c:pt idx="174">
                  <c:v>44378</c:v>
                </c:pt>
                <c:pt idx="175">
                  <c:v>44409</c:v>
                </c:pt>
                <c:pt idx="176">
                  <c:v>44440</c:v>
                </c:pt>
                <c:pt idx="177">
                  <c:v>44470</c:v>
                </c:pt>
                <c:pt idx="178">
                  <c:v>44501</c:v>
                </c:pt>
                <c:pt idx="179">
                  <c:v>44531</c:v>
                </c:pt>
              </c:numCache>
            </c:numRef>
          </c:cat>
          <c:val>
            <c:numRef>
              <c:f>'Diesel Data'!$C$21:$IL$21</c:f>
              <c:numCache>
                <c:formatCode>#,##0</c:formatCode>
                <c:ptCount val="244"/>
                <c:pt idx="0">
                  <c:v>-1734.1322857142859</c:v>
                </c:pt>
                <c:pt idx="1">
                  <c:v>-1701.529</c:v>
                </c:pt>
                <c:pt idx="2">
                  <c:v>-1949.0917142857143</c:v>
                </c:pt>
                <c:pt idx="3">
                  <c:v>-1989.8617142857145</c:v>
                </c:pt>
                <c:pt idx="4">
                  <c:v>-1719.8489999999999</c:v>
                </c:pt>
                <c:pt idx="5">
                  <c:v>-1811.0031428571428</c:v>
                </c:pt>
                <c:pt idx="6">
                  <c:v>-1601.6491428571428</c:v>
                </c:pt>
                <c:pt idx="7">
                  <c:v>-2110.6904285714286</c:v>
                </c:pt>
                <c:pt idx="8">
                  <c:v>-2182.560428571428</c:v>
                </c:pt>
                <c:pt idx="9">
                  <c:v>-2031.948714285714</c:v>
                </c:pt>
                <c:pt idx="10">
                  <c:v>-2005.9961428571428</c:v>
                </c:pt>
                <c:pt idx="11">
                  <c:v>-1610.0744285714286</c:v>
                </c:pt>
                <c:pt idx="12">
                  <c:v>-1546.7817142857143</c:v>
                </c:pt>
                <c:pt idx="13">
                  <c:v>-1543.6587142857143</c:v>
                </c:pt>
                <c:pt idx="14">
                  <c:v>-1636.1245714285715</c:v>
                </c:pt>
                <c:pt idx="15">
                  <c:v>-1854.8675714285714</c:v>
                </c:pt>
                <c:pt idx="16">
                  <c:v>-1756.3711428571428</c:v>
                </c:pt>
                <c:pt idx="17">
                  <c:v>-1289.0922857142855</c:v>
                </c:pt>
                <c:pt idx="18">
                  <c:v>-2030.2674285714284</c:v>
                </c:pt>
                <c:pt idx="19">
                  <c:v>-1751.8301428571428</c:v>
                </c:pt>
                <c:pt idx="20">
                  <c:v>-1853.2868571428573</c:v>
                </c:pt>
                <c:pt idx="21">
                  <c:v>-2067.8848571428571</c:v>
                </c:pt>
                <c:pt idx="22">
                  <c:v>-1526.9162857142858</c:v>
                </c:pt>
                <c:pt idx="23">
                  <c:v>-1699.8658571428573</c:v>
                </c:pt>
                <c:pt idx="24">
                  <c:v>-1650.4204285714286</c:v>
                </c:pt>
                <c:pt idx="25">
                  <c:v>-1571.9292857142857</c:v>
                </c:pt>
                <c:pt idx="26">
                  <c:v>-1437.9522857142856</c:v>
                </c:pt>
                <c:pt idx="27">
                  <c:v>-1802.6282857142855</c:v>
                </c:pt>
                <c:pt idx="28">
                  <c:v>-1274.6725714285715</c:v>
                </c:pt>
                <c:pt idx="29">
                  <c:v>-1696.4737142857143</c:v>
                </c:pt>
                <c:pt idx="30">
                  <c:v>-1467.8845714285715</c:v>
                </c:pt>
                <c:pt idx="31">
                  <c:v>-1371.7669999999998</c:v>
                </c:pt>
                <c:pt idx="32">
                  <c:v>-1509.5338571428572</c:v>
                </c:pt>
                <c:pt idx="33">
                  <c:v>-1258.5987142857143</c:v>
                </c:pt>
                <c:pt idx="34">
                  <c:v>-1473.591142857143</c:v>
                </c:pt>
                <c:pt idx="35">
                  <c:v>-1702.6498571428569</c:v>
                </c:pt>
                <c:pt idx="36">
                  <c:v>-1176.8917142857144</c:v>
                </c:pt>
                <c:pt idx="37">
                  <c:v>-1710.8745714285715</c:v>
                </c:pt>
                <c:pt idx="38">
                  <c:v>-1655.8862857142858</c:v>
                </c:pt>
                <c:pt idx="39">
                  <c:v>-1583.6997142857144</c:v>
                </c:pt>
                <c:pt idx="40">
                  <c:v>-1687.5139999999999</c:v>
                </c:pt>
                <c:pt idx="41">
                  <c:v>-1747.9482857142857</c:v>
                </c:pt>
                <c:pt idx="42">
                  <c:v>-1407.0218571428572</c:v>
                </c:pt>
                <c:pt idx="43">
                  <c:v>-1910.4367142857143</c:v>
                </c:pt>
                <c:pt idx="44">
                  <c:v>-1632.0857142857142</c:v>
                </c:pt>
                <c:pt idx="45">
                  <c:v>-1570.6695714285713</c:v>
                </c:pt>
                <c:pt idx="46">
                  <c:v>-1841.6721428571429</c:v>
                </c:pt>
                <c:pt idx="47">
                  <c:v>-1920.6668571428568</c:v>
                </c:pt>
                <c:pt idx="48">
                  <c:v>-1144.8347142857144</c:v>
                </c:pt>
                <c:pt idx="49">
                  <c:v>-2028.5729999999999</c:v>
                </c:pt>
                <c:pt idx="50">
                  <c:v>-1683.4069999999997</c:v>
                </c:pt>
                <c:pt idx="51">
                  <c:v>-1234.8487142857143</c:v>
                </c:pt>
                <c:pt idx="52">
                  <c:v>-1546.0991428571429</c:v>
                </c:pt>
                <c:pt idx="53">
                  <c:v>-1401.2638571428572</c:v>
                </c:pt>
                <c:pt idx="54">
                  <c:v>-1441.305142857143</c:v>
                </c:pt>
                <c:pt idx="55">
                  <c:v>-1771.5554285714286</c:v>
                </c:pt>
                <c:pt idx="56">
                  <c:v>-1773.6369999999999</c:v>
                </c:pt>
                <c:pt idx="57">
                  <c:v>-1412.1108571428572</c:v>
                </c:pt>
                <c:pt idx="58">
                  <c:v>-1702.9187142857143</c:v>
                </c:pt>
                <c:pt idx="59">
                  <c:v>-1897.995142857143</c:v>
                </c:pt>
                <c:pt idx="60">
                  <c:v>-1352.2471428571428</c:v>
                </c:pt>
                <c:pt idx="61">
                  <c:v>-1318.2048571428572</c:v>
                </c:pt>
                <c:pt idx="62">
                  <c:v>-1713.5042857142857</c:v>
                </c:pt>
                <c:pt idx="63">
                  <c:v>-1238.5111428571429</c:v>
                </c:pt>
                <c:pt idx="64">
                  <c:v>-1597.6249999999998</c:v>
                </c:pt>
                <c:pt idx="65">
                  <c:v>-1467.37</c:v>
                </c:pt>
                <c:pt idx="66">
                  <c:v>-1194.1017142857145</c:v>
                </c:pt>
                <c:pt idx="67">
                  <c:v>-1727.5495714285712</c:v>
                </c:pt>
                <c:pt idx="68">
                  <c:v>-1297.3214285714284</c:v>
                </c:pt>
                <c:pt idx="69">
                  <c:v>-1718.8125714285711</c:v>
                </c:pt>
                <c:pt idx="70">
                  <c:v>-1502.403</c:v>
                </c:pt>
                <c:pt idx="71">
                  <c:v>-1005.1697142857142</c:v>
                </c:pt>
                <c:pt idx="72">
                  <c:v>-1780.2464285714286</c:v>
                </c:pt>
                <c:pt idx="73">
                  <c:v>-1644.7642857142857</c:v>
                </c:pt>
                <c:pt idx="74">
                  <c:v>-1704.4077142857145</c:v>
                </c:pt>
                <c:pt idx="75">
                  <c:v>-1546.658142857143</c:v>
                </c:pt>
                <c:pt idx="76">
                  <c:v>-1610.0537142857142</c:v>
                </c:pt>
                <c:pt idx="77">
                  <c:v>-1377.3989999999999</c:v>
                </c:pt>
                <c:pt idx="78">
                  <c:v>-1437.4517142857142</c:v>
                </c:pt>
                <c:pt idx="79">
                  <c:v>-1538.7952857142857</c:v>
                </c:pt>
                <c:pt idx="80">
                  <c:v>-1183.0788571428573</c:v>
                </c:pt>
                <c:pt idx="81">
                  <c:v>-1676.7089999999998</c:v>
                </c:pt>
                <c:pt idx="82">
                  <c:v>-1867.1398571428572</c:v>
                </c:pt>
                <c:pt idx="83">
                  <c:v>-1519.4761428571428</c:v>
                </c:pt>
                <c:pt idx="84">
                  <c:v>-1817.7127142857144</c:v>
                </c:pt>
                <c:pt idx="85">
                  <c:v>-1203.8067142857142</c:v>
                </c:pt>
                <c:pt idx="86">
                  <c:v>-1449.8050000000001</c:v>
                </c:pt>
                <c:pt idx="87">
                  <c:v>-1823.6505714285713</c:v>
                </c:pt>
                <c:pt idx="88">
                  <c:v>-1414.7024285714285</c:v>
                </c:pt>
                <c:pt idx="89">
                  <c:v>-1113.8324285714284</c:v>
                </c:pt>
                <c:pt idx="90">
                  <c:v>-1439.8907142857142</c:v>
                </c:pt>
                <c:pt idx="91">
                  <c:v>-1299.4408571428571</c:v>
                </c:pt>
                <c:pt idx="92">
                  <c:v>-1414.8252857142857</c:v>
                </c:pt>
                <c:pt idx="93">
                  <c:v>-1593.8317142857145</c:v>
                </c:pt>
                <c:pt idx="94">
                  <c:v>-1449.8595714285714</c:v>
                </c:pt>
                <c:pt idx="95">
                  <c:v>-1882.3324285714284</c:v>
                </c:pt>
                <c:pt idx="96">
                  <c:v>-1617.2922857142858</c:v>
                </c:pt>
                <c:pt idx="97">
                  <c:v>-1469.1509999999998</c:v>
                </c:pt>
                <c:pt idx="98">
                  <c:v>-1528.2102857142854</c:v>
                </c:pt>
                <c:pt idx="99">
                  <c:v>-1440.6009999999999</c:v>
                </c:pt>
                <c:pt idx="100">
                  <c:v>-1246.1088571428572</c:v>
                </c:pt>
                <c:pt idx="101">
                  <c:v>-1466.8137142857142</c:v>
                </c:pt>
                <c:pt idx="102">
                  <c:v>-1432.4607142857144</c:v>
                </c:pt>
                <c:pt idx="103">
                  <c:v>-1208.1321428571428</c:v>
                </c:pt>
                <c:pt idx="104">
                  <c:v>-1561.3809999999999</c:v>
                </c:pt>
                <c:pt idx="105">
                  <c:v>-1527.290857142857</c:v>
                </c:pt>
                <c:pt idx="106">
                  <c:v>-1349.149142857143</c:v>
                </c:pt>
                <c:pt idx="107">
                  <c:v>-1374.760857142857</c:v>
                </c:pt>
                <c:pt idx="108">
                  <c:v>-848.50842857142868</c:v>
                </c:pt>
                <c:pt idx="109">
                  <c:v>-1410.5737142857145</c:v>
                </c:pt>
                <c:pt idx="110">
                  <c:v>-1639.9427142857144</c:v>
                </c:pt>
                <c:pt idx="111">
                  <c:v>-1160.27</c:v>
                </c:pt>
                <c:pt idx="112">
                  <c:v>-1575.7752857142859</c:v>
                </c:pt>
                <c:pt idx="113">
                  <c:v>-1414.9204285714286</c:v>
                </c:pt>
                <c:pt idx="114">
                  <c:v>-1131.3185714285714</c:v>
                </c:pt>
                <c:pt idx="115">
                  <c:v>-1473.430142857143</c:v>
                </c:pt>
                <c:pt idx="116">
                  <c:v>-1372.4825714285714</c:v>
                </c:pt>
                <c:pt idx="117">
                  <c:v>-1078.7775714285713</c:v>
                </c:pt>
                <c:pt idx="118">
                  <c:v>-1465.3661428571427</c:v>
                </c:pt>
                <c:pt idx="119">
                  <c:v>-1243.9168571428572</c:v>
                </c:pt>
                <c:pt idx="120">
                  <c:v>-1846.6505714285715</c:v>
                </c:pt>
                <c:pt idx="121">
                  <c:v>-1714.9218571428573</c:v>
                </c:pt>
                <c:pt idx="122">
                  <c:v>-2081.658857142857</c:v>
                </c:pt>
                <c:pt idx="123">
                  <c:v>-1498.0851428571427</c:v>
                </c:pt>
                <c:pt idx="124">
                  <c:v>-1774.0131428571431</c:v>
                </c:pt>
                <c:pt idx="125">
                  <c:v>-1494.4669999999999</c:v>
                </c:pt>
                <c:pt idx="126">
                  <c:v>-1231.5732857142857</c:v>
                </c:pt>
                <c:pt idx="127">
                  <c:v>-1398.4415714285715</c:v>
                </c:pt>
                <c:pt idx="128">
                  <c:v>-1836.1842857142854</c:v>
                </c:pt>
                <c:pt idx="129">
                  <c:v>-1830.9531428571427</c:v>
                </c:pt>
                <c:pt idx="130">
                  <c:v>-2048.0109999999995</c:v>
                </c:pt>
                <c:pt idx="131">
                  <c:v>-1784.5514285714287</c:v>
                </c:pt>
                <c:pt idx="132">
                  <c:v>-1525.1314285714286</c:v>
                </c:pt>
                <c:pt idx="133">
                  <c:v>-1279.4369999999999</c:v>
                </c:pt>
                <c:pt idx="134">
                  <c:v>-1394.6267142857143</c:v>
                </c:pt>
                <c:pt idx="135">
                  <c:v>-1946.847</c:v>
                </c:pt>
                <c:pt idx="136">
                  <c:v>-1860.450142857143</c:v>
                </c:pt>
                <c:pt idx="137">
                  <c:v>-1774.5092857142861</c:v>
                </c:pt>
                <c:pt idx="138">
                  <c:v>-2166.5032857142855</c:v>
                </c:pt>
                <c:pt idx="139">
                  <c:v>-1988.7888571428573</c:v>
                </c:pt>
                <c:pt idx="140">
                  <c:v>-2030.4720000000004</c:v>
                </c:pt>
                <c:pt idx="141">
                  <c:v>-2176.4831428571429</c:v>
                </c:pt>
                <c:pt idx="142">
                  <c:v>-2136.5248571428574</c:v>
                </c:pt>
                <c:pt idx="143">
                  <c:v>-2166.5535714285716</c:v>
                </c:pt>
                <c:pt idx="144">
                  <c:v>-1853.6877142857145</c:v>
                </c:pt>
                <c:pt idx="145">
                  <c:v>-1890.1885714285713</c:v>
                </c:pt>
                <c:pt idx="146">
                  <c:v>-1766.4412857142856</c:v>
                </c:pt>
                <c:pt idx="147">
                  <c:v>-2219.6831428571431</c:v>
                </c:pt>
                <c:pt idx="148">
                  <c:v>-1922.2805714285714</c:v>
                </c:pt>
                <c:pt idx="149">
                  <c:v>-1919.0305714285714</c:v>
                </c:pt>
                <c:pt idx="150">
                  <c:v>-2432.8360000000002</c:v>
                </c:pt>
                <c:pt idx="151">
                  <c:v>-2058.674</c:v>
                </c:pt>
                <c:pt idx="152">
                  <c:v>-2048.6665714285714</c:v>
                </c:pt>
                <c:pt idx="153">
                  <c:v>-1889.1455714285714</c:v>
                </c:pt>
                <c:pt idx="154">
                  <c:v>-2158.192</c:v>
                </c:pt>
                <c:pt idx="155">
                  <c:v>-2038.8392857142853</c:v>
                </c:pt>
                <c:pt idx="156">
                  <c:v>-2298.9150000000004</c:v>
                </c:pt>
                <c:pt idx="157">
                  <c:v>-2005.1051428571425</c:v>
                </c:pt>
                <c:pt idx="158">
                  <c:v>-1622.03</c:v>
                </c:pt>
                <c:pt idx="159">
                  <c:v>-2402.7021428571429</c:v>
                </c:pt>
                <c:pt idx="160">
                  <c:v>-2027.5007142857146</c:v>
                </c:pt>
                <c:pt idx="161">
                  <c:v>-1732.6284285714282</c:v>
                </c:pt>
                <c:pt idx="162">
                  <c:v>-1746.241857142857</c:v>
                </c:pt>
                <c:pt idx="163">
                  <c:v>-1517.8178571428571</c:v>
                </c:pt>
                <c:pt idx="164">
                  <c:v>-2110.4882857142861</c:v>
                </c:pt>
                <c:pt idx="165">
                  <c:v>-1873.288</c:v>
                </c:pt>
                <c:pt idx="166">
                  <c:v>-1633.0347142857142</c:v>
                </c:pt>
                <c:pt idx="167">
                  <c:v>-1993.6944285714285</c:v>
                </c:pt>
                <c:pt idx="168">
                  <c:v>-1680.307</c:v>
                </c:pt>
                <c:pt idx="169">
                  <c:v>-2039.4908571428568</c:v>
                </c:pt>
                <c:pt idx="170">
                  <c:v>-2501.331285714286</c:v>
                </c:pt>
                <c:pt idx="171">
                  <c:v>-2139.8112857142855</c:v>
                </c:pt>
                <c:pt idx="172">
                  <c:v>-2093.620142857143</c:v>
                </c:pt>
                <c:pt idx="173">
                  <c:v>-1703.3019999999999</c:v>
                </c:pt>
                <c:pt idx="174">
                  <c:v>-1699.864</c:v>
                </c:pt>
                <c:pt idx="175">
                  <c:v>-1661.847285714286</c:v>
                </c:pt>
                <c:pt idx="176">
                  <c:v>-1876.3565714285714</c:v>
                </c:pt>
                <c:pt idx="177">
                  <c:v>-1663.9577142857145</c:v>
                </c:pt>
                <c:pt idx="178">
                  <c:v>-2623.0488571428573</c:v>
                </c:pt>
                <c:pt idx="179">
                  <c:v>-1997.5699999999997</c:v>
                </c:pt>
                <c:pt idx="180">
                  <c:v>-2093.6179999999999</c:v>
                </c:pt>
                <c:pt idx="181">
                  <c:v>-2098.4290000000001</c:v>
                </c:pt>
                <c:pt idx="182">
                  <c:v>-2416.5182857142859</c:v>
                </c:pt>
                <c:pt idx="183">
                  <c:v>-2025.4712857142858</c:v>
                </c:pt>
                <c:pt idx="184">
                  <c:v>-1792.6465714285714</c:v>
                </c:pt>
                <c:pt idx="185">
                  <c:v>-2148.8372857142858</c:v>
                </c:pt>
                <c:pt idx="186">
                  <c:v>-2200.451</c:v>
                </c:pt>
                <c:pt idx="187">
                  <c:v>-2001.5604285714285</c:v>
                </c:pt>
                <c:pt idx="188">
                  <c:v>-2571.482</c:v>
                </c:pt>
                <c:pt idx="189">
                  <c:v>-1889.8842857142859</c:v>
                </c:pt>
                <c:pt idx="190">
                  <c:v>-2580.8758571428571</c:v>
                </c:pt>
                <c:pt idx="191">
                  <c:v>-2501.9354285714289</c:v>
                </c:pt>
                <c:pt idx="192">
                  <c:v>-2224.3419999999996</c:v>
                </c:pt>
                <c:pt idx="193">
                  <c:v>-1777.0607142857143</c:v>
                </c:pt>
                <c:pt idx="194">
                  <c:v>-1485.8679999999999</c:v>
                </c:pt>
                <c:pt idx="195">
                  <c:v>-1893</c:v>
                </c:pt>
                <c:pt idx="196">
                  <c:v>-2036</c:v>
                </c:pt>
                <c:pt idx="197">
                  <c:v>-2238</c:v>
                </c:pt>
                <c:pt idx="198">
                  <c:v>-1945.3707142857143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053-444D-8916-8EEC65F1A2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78070176"/>
        <c:axId val="1078061856"/>
      </c:areaChart>
      <c:dateAx>
        <c:axId val="1078060608"/>
        <c:scaling>
          <c:orientation val="minMax"/>
          <c:max val="45078"/>
          <c:min val="42005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mm\-yy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78062272"/>
        <c:crosses val="autoZero"/>
        <c:auto val="1"/>
        <c:lblOffset val="100"/>
        <c:baseTimeUnit val="months"/>
        <c:majorUnit val="12"/>
        <c:majorTimeUnit val="months"/>
      </c:dateAx>
      <c:valAx>
        <c:axId val="1078062272"/>
        <c:scaling>
          <c:orientation val="minMax"/>
          <c:max val="4000"/>
          <c:min val="-5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78060608"/>
        <c:crosses val="autoZero"/>
        <c:crossBetween val="midCat"/>
        <c:dispUnits>
          <c:builtInUnit val="thousands"/>
          <c:dispUnitsLbl>
            <c:layout>
              <c:manualLayout>
                <c:xMode val="edge"/>
                <c:yMode val="edge"/>
                <c:x val="1.3175456855796526E-2"/>
                <c:y val="0.36724033205745626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en-US" sz="1200">
                      <a:solidFill>
                        <a:schemeClr val="tx1"/>
                      </a:solidFill>
                    </a:rPr>
                    <a:t>Millions of</a:t>
                  </a:r>
                  <a:r>
                    <a:rPr lang="en-US" sz="1200" baseline="0">
                      <a:solidFill>
                        <a:schemeClr val="tx1"/>
                      </a:solidFill>
                    </a:rPr>
                    <a:t> Barrels</a:t>
                  </a:r>
                  <a:endParaRPr lang="en-US" sz="1200">
                    <a:solidFill>
                      <a:schemeClr val="tx1"/>
                    </a:solidFill>
                  </a:endParaRP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</c:dispUnitsLbl>
        </c:dispUnits>
      </c:valAx>
      <c:valAx>
        <c:axId val="1078061856"/>
        <c:scaling>
          <c:orientation val="minMax"/>
          <c:max val="4000"/>
          <c:min val="-5000"/>
        </c:scaling>
        <c:delete val="1"/>
        <c:axPos val="r"/>
        <c:numFmt formatCode="0" sourceLinked="1"/>
        <c:majorTickMark val="out"/>
        <c:minorTickMark val="none"/>
        <c:tickLblPos val="nextTo"/>
        <c:crossAx val="1078070176"/>
        <c:crosses val="max"/>
        <c:crossBetween val="midCat"/>
      </c:valAx>
      <c:dateAx>
        <c:axId val="1078070176"/>
        <c:scaling>
          <c:orientation val="minMax"/>
        </c:scaling>
        <c:delete val="1"/>
        <c:axPos val="b"/>
        <c:numFmt formatCode="mmm\-yy" sourceLinked="1"/>
        <c:majorTickMark val="out"/>
        <c:minorTickMark val="none"/>
        <c:tickLblPos val="nextTo"/>
        <c:crossAx val="1078061856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>
                <a:solidFill>
                  <a:schemeClr val="tx1"/>
                </a:solidFill>
              </a:rPr>
              <a:t>Northern California Jet Fuel Imports and Exports</a:t>
            </a:r>
          </a:p>
        </c:rich>
      </c:tx>
      <c:layout>
        <c:manualLayout>
          <c:xMode val="edge"/>
          <c:yMode val="edge"/>
          <c:x val="0.22539045402993196"/>
          <c:y val="0.17756675396184698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3489909940046482E-2"/>
          <c:y val="2.2195844245230873E-2"/>
          <c:w val="0.91031652104309502"/>
          <c:h val="0.88483709251281906"/>
        </c:manualLayout>
      </c:layout>
      <c:areaChart>
        <c:grouping val="stacked"/>
        <c:varyColors val="0"/>
        <c:ser>
          <c:idx val="0"/>
          <c:order val="0"/>
          <c:tx>
            <c:strRef>
              <c:f>'Jet Fuel Data'!$A$5</c:f>
              <c:strCache>
                <c:ptCount val="1"/>
                <c:pt idx="0">
                  <c:v>NC Foreign Import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cat>
            <c:numRef>
              <c:f>'Jet Fuel Data'!$C$4:$IL$4</c:f>
              <c:numCache>
                <c:formatCode>mmm\-yy</c:formatCode>
                <c:ptCount val="244"/>
                <c:pt idx="0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  <c:pt idx="120">
                  <c:v>42736</c:v>
                </c:pt>
                <c:pt idx="121">
                  <c:v>42767</c:v>
                </c:pt>
                <c:pt idx="122">
                  <c:v>42795</c:v>
                </c:pt>
                <c:pt idx="123">
                  <c:v>42826</c:v>
                </c:pt>
                <c:pt idx="124">
                  <c:v>42856</c:v>
                </c:pt>
                <c:pt idx="125">
                  <c:v>42887</c:v>
                </c:pt>
                <c:pt idx="126">
                  <c:v>42917</c:v>
                </c:pt>
                <c:pt idx="127">
                  <c:v>42948</c:v>
                </c:pt>
                <c:pt idx="128">
                  <c:v>42979</c:v>
                </c:pt>
                <c:pt idx="129">
                  <c:v>43009</c:v>
                </c:pt>
                <c:pt idx="130">
                  <c:v>43040</c:v>
                </c:pt>
                <c:pt idx="131">
                  <c:v>43070</c:v>
                </c:pt>
                <c:pt idx="132">
                  <c:v>43101</c:v>
                </c:pt>
                <c:pt idx="133">
                  <c:v>43132</c:v>
                </c:pt>
                <c:pt idx="134">
                  <c:v>43160</c:v>
                </c:pt>
                <c:pt idx="135">
                  <c:v>43191</c:v>
                </c:pt>
                <c:pt idx="136">
                  <c:v>43221</c:v>
                </c:pt>
                <c:pt idx="137">
                  <c:v>43252</c:v>
                </c:pt>
                <c:pt idx="138">
                  <c:v>43282</c:v>
                </c:pt>
                <c:pt idx="139">
                  <c:v>43313</c:v>
                </c:pt>
                <c:pt idx="140">
                  <c:v>43344</c:v>
                </c:pt>
                <c:pt idx="141">
                  <c:v>43374</c:v>
                </c:pt>
                <c:pt idx="142">
                  <c:v>43405</c:v>
                </c:pt>
                <c:pt idx="143">
                  <c:v>43435</c:v>
                </c:pt>
                <c:pt idx="144">
                  <c:v>43466</c:v>
                </c:pt>
                <c:pt idx="145">
                  <c:v>43497</c:v>
                </c:pt>
                <c:pt idx="146">
                  <c:v>43525</c:v>
                </c:pt>
                <c:pt idx="147">
                  <c:v>43556</c:v>
                </c:pt>
                <c:pt idx="148">
                  <c:v>43586</c:v>
                </c:pt>
                <c:pt idx="149">
                  <c:v>43617</c:v>
                </c:pt>
                <c:pt idx="150">
                  <c:v>43647</c:v>
                </c:pt>
                <c:pt idx="151">
                  <c:v>43678</c:v>
                </c:pt>
                <c:pt idx="152">
                  <c:v>43709</c:v>
                </c:pt>
                <c:pt idx="153">
                  <c:v>43739</c:v>
                </c:pt>
                <c:pt idx="154">
                  <c:v>43770</c:v>
                </c:pt>
                <c:pt idx="155">
                  <c:v>43800</c:v>
                </c:pt>
                <c:pt idx="156">
                  <c:v>43831</c:v>
                </c:pt>
                <c:pt idx="157">
                  <c:v>43862</c:v>
                </c:pt>
                <c:pt idx="158">
                  <c:v>43891</c:v>
                </c:pt>
                <c:pt idx="159">
                  <c:v>43922</c:v>
                </c:pt>
                <c:pt idx="160">
                  <c:v>43952</c:v>
                </c:pt>
                <c:pt idx="161">
                  <c:v>43983</c:v>
                </c:pt>
                <c:pt idx="162">
                  <c:v>44013</c:v>
                </c:pt>
                <c:pt idx="163">
                  <c:v>44044</c:v>
                </c:pt>
                <c:pt idx="164">
                  <c:v>44075</c:v>
                </c:pt>
                <c:pt idx="165">
                  <c:v>44105</c:v>
                </c:pt>
                <c:pt idx="166">
                  <c:v>44136</c:v>
                </c:pt>
                <c:pt idx="167">
                  <c:v>44166</c:v>
                </c:pt>
                <c:pt idx="168">
                  <c:v>44197</c:v>
                </c:pt>
                <c:pt idx="169">
                  <c:v>44228</c:v>
                </c:pt>
                <c:pt idx="170">
                  <c:v>44256</c:v>
                </c:pt>
                <c:pt idx="171">
                  <c:v>44287</c:v>
                </c:pt>
                <c:pt idx="172">
                  <c:v>44317</c:v>
                </c:pt>
                <c:pt idx="173">
                  <c:v>44348</c:v>
                </c:pt>
                <c:pt idx="174">
                  <c:v>44378</c:v>
                </c:pt>
                <c:pt idx="175">
                  <c:v>44409</c:v>
                </c:pt>
                <c:pt idx="176">
                  <c:v>44440</c:v>
                </c:pt>
                <c:pt idx="177">
                  <c:v>44470</c:v>
                </c:pt>
                <c:pt idx="178">
                  <c:v>44501</c:v>
                </c:pt>
                <c:pt idx="179">
                  <c:v>44531</c:v>
                </c:pt>
                <c:pt idx="180">
                  <c:v>44562</c:v>
                </c:pt>
                <c:pt idx="181">
                  <c:v>44593</c:v>
                </c:pt>
                <c:pt idx="182">
                  <c:v>44621</c:v>
                </c:pt>
                <c:pt idx="183">
                  <c:v>44652</c:v>
                </c:pt>
                <c:pt idx="184">
                  <c:v>44682</c:v>
                </c:pt>
                <c:pt idx="185">
                  <c:v>44713</c:v>
                </c:pt>
                <c:pt idx="186">
                  <c:v>44743</c:v>
                </c:pt>
                <c:pt idx="187">
                  <c:v>44774</c:v>
                </c:pt>
                <c:pt idx="188">
                  <c:v>44805</c:v>
                </c:pt>
                <c:pt idx="189">
                  <c:v>44835</c:v>
                </c:pt>
                <c:pt idx="190">
                  <c:v>44866</c:v>
                </c:pt>
                <c:pt idx="191">
                  <c:v>44896</c:v>
                </c:pt>
                <c:pt idx="192">
                  <c:v>44927</c:v>
                </c:pt>
                <c:pt idx="193">
                  <c:v>44958</c:v>
                </c:pt>
                <c:pt idx="194">
                  <c:v>44986</c:v>
                </c:pt>
                <c:pt idx="195">
                  <c:v>45017</c:v>
                </c:pt>
                <c:pt idx="196">
                  <c:v>45047</c:v>
                </c:pt>
                <c:pt idx="197">
                  <c:v>45078</c:v>
                </c:pt>
                <c:pt idx="198">
                  <c:v>45108</c:v>
                </c:pt>
                <c:pt idx="199">
                  <c:v>45139</c:v>
                </c:pt>
                <c:pt idx="200">
                  <c:v>45170</c:v>
                </c:pt>
                <c:pt idx="201">
                  <c:v>45200</c:v>
                </c:pt>
                <c:pt idx="202">
                  <c:v>45231</c:v>
                </c:pt>
                <c:pt idx="203">
                  <c:v>45261</c:v>
                </c:pt>
                <c:pt idx="204">
                  <c:v>45292</c:v>
                </c:pt>
                <c:pt idx="205">
                  <c:v>45323</c:v>
                </c:pt>
                <c:pt idx="206">
                  <c:v>45352</c:v>
                </c:pt>
                <c:pt idx="207">
                  <c:v>45383</c:v>
                </c:pt>
                <c:pt idx="208">
                  <c:v>45413</c:v>
                </c:pt>
                <c:pt idx="209">
                  <c:v>45444</c:v>
                </c:pt>
              </c:numCache>
            </c:numRef>
          </c:cat>
          <c:val>
            <c:numRef>
              <c:f>'Jet Fuel Data'!$C$5:$IL$5</c:f>
              <c:numCache>
                <c:formatCode>#,##0</c:formatCode>
                <c:ptCount val="244"/>
                <c:pt idx="0">
                  <c:v>956.21400000000006</c:v>
                </c:pt>
                <c:pt idx="1">
                  <c:v>940.95299999999997</c:v>
                </c:pt>
                <c:pt idx="2">
                  <c:v>1284.193</c:v>
                </c:pt>
                <c:pt idx="3">
                  <c:v>588.99199999999996</c:v>
                </c:pt>
                <c:pt idx="4">
                  <c:v>153</c:v>
                </c:pt>
                <c:pt idx="5">
                  <c:v>0</c:v>
                </c:pt>
                <c:pt idx="6">
                  <c:v>0</c:v>
                </c:pt>
                <c:pt idx="7">
                  <c:v>160</c:v>
                </c:pt>
                <c:pt idx="8">
                  <c:v>492.34199999999998</c:v>
                </c:pt>
                <c:pt idx="9">
                  <c:v>111.95</c:v>
                </c:pt>
                <c:pt idx="10">
                  <c:v>220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100</c:v>
                </c:pt>
                <c:pt idx="26">
                  <c:v>157.25</c:v>
                </c:pt>
                <c:pt idx="27">
                  <c:v>0</c:v>
                </c:pt>
                <c:pt idx="28">
                  <c:v>0</c:v>
                </c:pt>
                <c:pt idx="29">
                  <c:v>185</c:v>
                </c:pt>
                <c:pt idx="30">
                  <c:v>82.5</c:v>
                </c:pt>
                <c:pt idx="31">
                  <c:v>0</c:v>
                </c:pt>
                <c:pt idx="32">
                  <c:v>200</c:v>
                </c:pt>
                <c:pt idx="33">
                  <c:v>0</c:v>
                </c:pt>
                <c:pt idx="34">
                  <c:v>231.32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114.413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291</c:v>
                </c:pt>
                <c:pt idx="54">
                  <c:v>164</c:v>
                </c:pt>
                <c:pt idx="55">
                  <c:v>0</c:v>
                </c:pt>
                <c:pt idx="56">
                  <c:v>177</c:v>
                </c:pt>
                <c:pt idx="57">
                  <c:v>325</c:v>
                </c:pt>
                <c:pt idx="58">
                  <c:v>518.68899999999996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315.459</c:v>
                </c:pt>
                <c:pt idx="68">
                  <c:v>385.08300000000003</c:v>
                </c:pt>
                <c:pt idx="69">
                  <c:v>509</c:v>
                </c:pt>
                <c:pt idx="70">
                  <c:v>437.09300000000002</c:v>
                </c:pt>
                <c:pt idx="71">
                  <c:v>265.71499999999997</c:v>
                </c:pt>
                <c:pt idx="72">
                  <c:v>0</c:v>
                </c:pt>
                <c:pt idx="73">
                  <c:v>220.16800000000001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159.59399999999999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326</c:v>
                </c:pt>
                <c:pt idx="98">
                  <c:v>0</c:v>
                </c:pt>
                <c:pt idx="99">
                  <c:v>0</c:v>
                </c:pt>
                <c:pt idx="100">
                  <c:v>44</c:v>
                </c:pt>
                <c:pt idx="101">
                  <c:v>0</c:v>
                </c:pt>
                <c:pt idx="102">
                  <c:v>125</c:v>
                </c:pt>
                <c:pt idx="103">
                  <c:v>829.97699999999998</c:v>
                </c:pt>
                <c:pt idx="104">
                  <c:v>156</c:v>
                </c:pt>
                <c:pt idx="105">
                  <c:v>20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68.552000000000007</c:v>
                </c:pt>
                <c:pt idx="111">
                  <c:v>0</c:v>
                </c:pt>
                <c:pt idx="112">
                  <c:v>515</c:v>
                </c:pt>
                <c:pt idx="113">
                  <c:v>633.72199999999998</c:v>
                </c:pt>
                <c:pt idx="114">
                  <c:v>236</c:v>
                </c:pt>
                <c:pt idx="115">
                  <c:v>0</c:v>
                </c:pt>
                <c:pt idx="116">
                  <c:v>149</c:v>
                </c:pt>
                <c:pt idx="117">
                  <c:v>613</c:v>
                </c:pt>
                <c:pt idx="118">
                  <c:v>622</c:v>
                </c:pt>
                <c:pt idx="119">
                  <c:v>600</c:v>
                </c:pt>
                <c:pt idx="120">
                  <c:v>407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341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314</c:v>
                </c:pt>
                <c:pt idx="138">
                  <c:v>175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353</c:v>
                </c:pt>
                <c:pt idx="148">
                  <c:v>336</c:v>
                </c:pt>
                <c:pt idx="149">
                  <c:v>167</c:v>
                </c:pt>
                <c:pt idx="150">
                  <c:v>145</c:v>
                </c:pt>
                <c:pt idx="151">
                  <c:v>287</c:v>
                </c:pt>
                <c:pt idx="152">
                  <c:v>465</c:v>
                </c:pt>
                <c:pt idx="153">
                  <c:v>270</c:v>
                </c:pt>
                <c:pt idx="154">
                  <c:v>0</c:v>
                </c:pt>
                <c:pt idx="155">
                  <c:v>0</c:v>
                </c:pt>
                <c:pt idx="156">
                  <c:v>150</c:v>
                </c:pt>
                <c:pt idx="157">
                  <c:v>0</c:v>
                </c:pt>
                <c:pt idx="158">
                  <c:v>195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110</c:v>
                </c:pt>
                <c:pt idx="173">
                  <c:v>100</c:v>
                </c:pt>
                <c:pt idx="174">
                  <c:v>33</c:v>
                </c:pt>
                <c:pt idx="175">
                  <c:v>100</c:v>
                </c:pt>
                <c:pt idx="176">
                  <c:v>330</c:v>
                </c:pt>
                <c:pt idx="177">
                  <c:v>169</c:v>
                </c:pt>
                <c:pt idx="178">
                  <c:v>70</c:v>
                </c:pt>
                <c:pt idx="179">
                  <c:v>70</c:v>
                </c:pt>
                <c:pt idx="180">
                  <c:v>353</c:v>
                </c:pt>
                <c:pt idx="181">
                  <c:v>55</c:v>
                </c:pt>
                <c:pt idx="182">
                  <c:v>0</c:v>
                </c:pt>
                <c:pt idx="183">
                  <c:v>318</c:v>
                </c:pt>
                <c:pt idx="184">
                  <c:v>309</c:v>
                </c:pt>
                <c:pt idx="185">
                  <c:v>508</c:v>
                </c:pt>
                <c:pt idx="186">
                  <c:v>99</c:v>
                </c:pt>
                <c:pt idx="187">
                  <c:v>106</c:v>
                </c:pt>
                <c:pt idx="188">
                  <c:v>220</c:v>
                </c:pt>
                <c:pt idx="189">
                  <c:v>151</c:v>
                </c:pt>
                <c:pt idx="190">
                  <c:v>118</c:v>
                </c:pt>
                <c:pt idx="191">
                  <c:v>0</c:v>
                </c:pt>
                <c:pt idx="192">
                  <c:v>0</c:v>
                </c:pt>
                <c:pt idx="193">
                  <c:v>194</c:v>
                </c:pt>
                <c:pt idx="194">
                  <c:v>578</c:v>
                </c:pt>
                <c:pt idx="195">
                  <c:v>135</c:v>
                </c:pt>
                <c:pt idx="196">
                  <c:v>152</c:v>
                </c:pt>
                <c:pt idx="197">
                  <c:v>241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07-47BC-8C92-EC36430512A6}"/>
            </c:ext>
          </c:extLst>
        </c:ser>
        <c:ser>
          <c:idx val="1"/>
          <c:order val="1"/>
          <c:tx>
            <c:strRef>
              <c:f>'Jet Fuel Data'!$A$7</c:f>
              <c:strCache>
                <c:ptCount val="1"/>
                <c:pt idx="0">
                  <c:v>NC Interstate Import</c:v>
                </c:pt>
              </c:strCache>
            </c:strRef>
          </c:tx>
          <c:spPr>
            <a:solidFill>
              <a:schemeClr val="accent2"/>
            </a:solidFill>
            <a:ln w="25400">
              <a:noFill/>
            </a:ln>
            <a:effectLst/>
          </c:spPr>
          <c:cat>
            <c:numRef>
              <c:f>'Jet Fuel Data'!$C$4:$IL$4</c:f>
              <c:numCache>
                <c:formatCode>mmm\-yy</c:formatCode>
                <c:ptCount val="244"/>
                <c:pt idx="0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  <c:pt idx="120">
                  <c:v>42736</c:v>
                </c:pt>
                <c:pt idx="121">
                  <c:v>42767</c:v>
                </c:pt>
                <c:pt idx="122">
                  <c:v>42795</c:v>
                </c:pt>
                <c:pt idx="123">
                  <c:v>42826</c:v>
                </c:pt>
                <c:pt idx="124">
                  <c:v>42856</c:v>
                </c:pt>
                <c:pt idx="125">
                  <c:v>42887</c:v>
                </c:pt>
                <c:pt idx="126">
                  <c:v>42917</c:v>
                </c:pt>
                <c:pt idx="127">
                  <c:v>42948</c:v>
                </c:pt>
                <c:pt idx="128">
                  <c:v>42979</c:v>
                </c:pt>
                <c:pt idx="129">
                  <c:v>43009</c:v>
                </c:pt>
                <c:pt idx="130">
                  <c:v>43040</c:v>
                </c:pt>
                <c:pt idx="131">
                  <c:v>43070</c:v>
                </c:pt>
                <c:pt idx="132">
                  <c:v>43101</c:v>
                </c:pt>
                <c:pt idx="133">
                  <c:v>43132</c:v>
                </c:pt>
                <c:pt idx="134">
                  <c:v>43160</c:v>
                </c:pt>
                <c:pt idx="135">
                  <c:v>43191</c:v>
                </c:pt>
                <c:pt idx="136">
                  <c:v>43221</c:v>
                </c:pt>
                <c:pt idx="137">
                  <c:v>43252</c:v>
                </c:pt>
                <c:pt idx="138">
                  <c:v>43282</c:v>
                </c:pt>
                <c:pt idx="139">
                  <c:v>43313</c:v>
                </c:pt>
                <c:pt idx="140">
                  <c:v>43344</c:v>
                </c:pt>
                <c:pt idx="141">
                  <c:v>43374</c:v>
                </c:pt>
                <c:pt idx="142">
                  <c:v>43405</c:v>
                </c:pt>
                <c:pt idx="143">
                  <c:v>43435</c:v>
                </c:pt>
                <c:pt idx="144">
                  <c:v>43466</c:v>
                </c:pt>
                <c:pt idx="145">
                  <c:v>43497</c:v>
                </c:pt>
                <c:pt idx="146">
                  <c:v>43525</c:v>
                </c:pt>
                <c:pt idx="147">
                  <c:v>43556</c:v>
                </c:pt>
                <c:pt idx="148">
                  <c:v>43586</c:v>
                </c:pt>
                <c:pt idx="149">
                  <c:v>43617</c:v>
                </c:pt>
                <c:pt idx="150">
                  <c:v>43647</c:v>
                </c:pt>
                <c:pt idx="151">
                  <c:v>43678</c:v>
                </c:pt>
                <c:pt idx="152">
                  <c:v>43709</c:v>
                </c:pt>
                <c:pt idx="153">
                  <c:v>43739</c:v>
                </c:pt>
                <c:pt idx="154">
                  <c:v>43770</c:v>
                </c:pt>
                <c:pt idx="155">
                  <c:v>43800</c:v>
                </c:pt>
                <c:pt idx="156">
                  <c:v>43831</c:v>
                </c:pt>
                <c:pt idx="157">
                  <c:v>43862</c:v>
                </c:pt>
                <c:pt idx="158">
                  <c:v>43891</c:v>
                </c:pt>
                <c:pt idx="159">
                  <c:v>43922</c:v>
                </c:pt>
                <c:pt idx="160">
                  <c:v>43952</c:v>
                </c:pt>
                <c:pt idx="161">
                  <c:v>43983</c:v>
                </c:pt>
                <c:pt idx="162">
                  <c:v>44013</c:v>
                </c:pt>
                <c:pt idx="163">
                  <c:v>44044</c:v>
                </c:pt>
                <c:pt idx="164">
                  <c:v>44075</c:v>
                </c:pt>
                <c:pt idx="165">
                  <c:v>44105</c:v>
                </c:pt>
                <c:pt idx="166">
                  <c:v>44136</c:v>
                </c:pt>
                <c:pt idx="167">
                  <c:v>44166</c:v>
                </c:pt>
                <c:pt idx="168">
                  <c:v>44197</c:v>
                </c:pt>
                <c:pt idx="169">
                  <c:v>44228</c:v>
                </c:pt>
                <c:pt idx="170">
                  <c:v>44256</c:v>
                </c:pt>
                <c:pt idx="171">
                  <c:v>44287</c:v>
                </c:pt>
                <c:pt idx="172">
                  <c:v>44317</c:v>
                </c:pt>
                <c:pt idx="173">
                  <c:v>44348</c:v>
                </c:pt>
                <c:pt idx="174">
                  <c:v>44378</c:v>
                </c:pt>
                <c:pt idx="175">
                  <c:v>44409</c:v>
                </c:pt>
                <c:pt idx="176">
                  <c:v>44440</c:v>
                </c:pt>
                <c:pt idx="177">
                  <c:v>44470</c:v>
                </c:pt>
                <c:pt idx="178">
                  <c:v>44501</c:v>
                </c:pt>
                <c:pt idx="179">
                  <c:v>44531</c:v>
                </c:pt>
                <c:pt idx="180">
                  <c:v>44562</c:v>
                </c:pt>
                <c:pt idx="181">
                  <c:v>44593</c:v>
                </c:pt>
                <c:pt idx="182">
                  <c:v>44621</c:v>
                </c:pt>
                <c:pt idx="183">
                  <c:v>44652</c:v>
                </c:pt>
                <c:pt idx="184">
                  <c:v>44682</c:v>
                </c:pt>
                <c:pt idx="185">
                  <c:v>44713</c:v>
                </c:pt>
                <c:pt idx="186">
                  <c:v>44743</c:v>
                </c:pt>
                <c:pt idx="187">
                  <c:v>44774</c:v>
                </c:pt>
                <c:pt idx="188">
                  <c:v>44805</c:v>
                </c:pt>
                <c:pt idx="189">
                  <c:v>44835</c:v>
                </c:pt>
                <c:pt idx="190">
                  <c:v>44866</c:v>
                </c:pt>
                <c:pt idx="191">
                  <c:v>44896</c:v>
                </c:pt>
                <c:pt idx="192">
                  <c:v>44927</c:v>
                </c:pt>
                <c:pt idx="193">
                  <c:v>44958</c:v>
                </c:pt>
                <c:pt idx="194">
                  <c:v>44986</c:v>
                </c:pt>
                <c:pt idx="195">
                  <c:v>45017</c:v>
                </c:pt>
                <c:pt idx="196">
                  <c:v>45047</c:v>
                </c:pt>
                <c:pt idx="197">
                  <c:v>45078</c:v>
                </c:pt>
                <c:pt idx="198">
                  <c:v>45108</c:v>
                </c:pt>
                <c:pt idx="199">
                  <c:v>45139</c:v>
                </c:pt>
                <c:pt idx="200">
                  <c:v>45170</c:v>
                </c:pt>
                <c:pt idx="201">
                  <c:v>45200</c:v>
                </c:pt>
                <c:pt idx="202">
                  <c:v>45231</c:v>
                </c:pt>
                <c:pt idx="203">
                  <c:v>45261</c:v>
                </c:pt>
                <c:pt idx="204">
                  <c:v>45292</c:v>
                </c:pt>
                <c:pt idx="205">
                  <c:v>45323</c:v>
                </c:pt>
                <c:pt idx="206">
                  <c:v>45352</c:v>
                </c:pt>
                <c:pt idx="207">
                  <c:v>45383</c:v>
                </c:pt>
                <c:pt idx="208">
                  <c:v>45413</c:v>
                </c:pt>
                <c:pt idx="209">
                  <c:v>45444</c:v>
                </c:pt>
              </c:numCache>
            </c:numRef>
          </c:cat>
          <c:val>
            <c:numRef>
              <c:f>'Jet Fuel Data'!$C$7:$IL$7</c:f>
              <c:numCache>
                <c:formatCode>#,##0</c:formatCode>
                <c:ptCount val="24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235</c:v>
                </c:pt>
                <c:pt idx="18">
                  <c:v>0</c:v>
                </c:pt>
                <c:pt idx="19">
                  <c:v>75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45</c:v>
                </c:pt>
                <c:pt idx="31">
                  <c:v>125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235</c:v>
                </c:pt>
                <c:pt idx="37">
                  <c:v>0</c:v>
                </c:pt>
                <c:pt idx="38">
                  <c:v>0</c:v>
                </c:pt>
                <c:pt idx="39">
                  <c:v>355</c:v>
                </c:pt>
                <c:pt idx="40">
                  <c:v>0</c:v>
                </c:pt>
                <c:pt idx="41">
                  <c:v>100</c:v>
                </c:pt>
                <c:pt idx="42">
                  <c:v>0</c:v>
                </c:pt>
                <c:pt idx="43">
                  <c:v>235</c:v>
                </c:pt>
                <c:pt idx="44">
                  <c:v>125</c:v>
                </c:pt>
                <c:pt idx="45">
                  <c:v>277</c:v>
                </c:pt>
                <c:pt idx="46">
                  <c:v>0</c:v>
                </c:pt>
                <c:pt idx="47">
                  <c:v>0</c:v>
                </c:pt>
                <c:pt idx="48">
                  <c:v>147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25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270</c:v>
                </c:pt>
                <c:pt idx="66">
                  <c:v>281</c:v>
                </c:pt>
                <c:pt idx="67">
                  <c:v>319</c:v>
                </c:pt>
                <c:pt idx="68">
                  <c:v>40</c:v>
                </c:pt>
                <c:pt idx="69">
                  <c:v>280</c:v>
                </c:pt>
                <c:pt idx="70">
                  <c:v>215</c:v>
                </c:pt>
                <c:pt idx="71">
                  <c:v>0</c:v>
                </c:pt>
                <c:pt idx="72">
                  <c:v>0</c:v>
                </c:pt>
                <c:pt idx="73">
                  <c:v>275</c:v>
                </c:pt>
                <c:pt idx="74">
                  <c:v>402</c:v>
                </c:pt>
                <c:pt idx="75">
                  <c:v>585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20</c:v>
                </c:pt>
                <c:pt idx="82">
                  <c:v>0</c:v>
                </c:pt>
                <c:pt idx="83">
                  <c:v>0</c:v>
                </c:pt>
                <c:pt idx="84">
                  <c:v>125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50</c:v>
                </c:pt>
                <c:pt idx="89">
                  <c:v>0</c:v>
                </c:pt>
                <c:pt idx="90">
                  <c:v>10</c:v>
                </c:pt>
                <c:pt idx="91">
                  <c:v>75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190</c:v>
                </c:pt>
                <c:pt idx="146">
                  <c:v>404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150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100</c:v>
                </c:pt>
                <c:pt idx="181">
                  <c:v>240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135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125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107-47BC-8C92-EC36430512A6}"/>
            </c:ext>
          </c:extLst>
        </c:ser>
        <c:ser>
          <c:idx val="2"/>
          <c:order val="2"/>
          <c:tx>
            <c:strRef>
              <c:f>'Jet Fuel Data'!$A$14</c:f>
              <c:strCache>
                <c:ptCount val="1"/>
                <c:pt idx="0">
                  <c:v>South to North</c:v>
                </c:pt>
              </c:strCache>
            </c:strRef>
          </c:tx>
          <c:spPr>
            <a:solidFill>
              <a:schemeClr val="accent3"/>
            </a:solidFill>
            <a:ln w="25400">
              <a:noFill/>
            </a:ln>
            <a:effectLst/>
          </c:spPr>
          <c:cat>
            <c:numRef>
              <c:f>'Jet Fuel Data'!$C$4:$IL$4</c:f>
              <c:numCache>
                <c:formatCode>mmm\-yy</c:formatCode>
                <c:ptCount val="244"/>
                <c:pt idx="0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  <c:pt idx="120">
                  <c:v>42736</c:v>
                </c:pt>
                <c:pt idx="121">
                  <c:v>42767</c:v>
                </c:pt>
                <c:pt idx="122">
                  <c:v>42795</c:v>
                </c:pt>
                <c:pt idx="123">
                  <c:v>42826</c:v>
                </c:pt>
                <c:pt idx="124">
                  <c:v>42856</c:v>
                </c:pt>
                <c:pt idx="125">
                  <c:v>42887</c:v>
                </c:pt>
                <c:pt idx="126">
                  <c:v>42917</c:v>
                </c:pt>
                <c:pt idx="127">
                  <c:v>42948</c:v>
                </c:pt>
                <c:pt idx="128">
                  <c:v>42979</c:v>
                </c:pt>
                <c:pt idx="129">
                  <c:v>43009</c:v>
                </c:pt>
                <c:pt idx="130">
                  <c:v>43040</c:v>
                </c:pt>
                <c:pt idx="131">
                  <c:v>43070</c:v>
                </c:pt>
                <c:pt idx="132">
                  <c:v>43101</c:v>
                </c:pt>
                <c:pt idx="133">
                  <c:v>43132</c:v>
                </c:pt>
                <c:pt idx="134">
                  <c:v>43160</c:v>
                </c:pt>
                <c:pt idx="135">
                  <c:v>43191</c:v>
                </c:pt>
                <c:pt idx="136">
                  <c:v>43221</c:v>
                </c:pt>
                <c:pt idx="137">
                  <c:v>43252</c:v>
                </c:pt>
                <c:pt idx="138">
                  <c:v>43282</c:v>
                </c:pt>
                <c:pt idx="139">
                  <c:v>43313</c:v>
                </c:pt>
                <c:pt idx="140">
                  <c:v>43344</c:v>
                </c:pt>
                <c:pt idx="141">
                  <c:v>43374</c:v>
                </c:pt>
                <c:pt idx="142">
                  <c:v>43405</c:v>
                </c:pt>
                <c:pt idx="143">
                  <c:v>43435</c:v>
                </c:pt>
                <c:pt idx="144">
                  <c:v>43466</c:v>
                </c:pt>
                <c:pt idx="145">
                  <c:v>43497</c:v>
                </c:pt>
                <c:pt idx="146">
                  <c:v>43525</c:v>
                </c:pt>
                <c:pt idx="147">
                  <c:v>43556</c:v>
                </c:pt>
                <c:pt idx="148">
                  <c:v>43586</c:v>
                </c:pt>
                <c:pt idx="149">
                  <c:v>43617</c:v>
                </c:pt>
                <c:pt idx="150">
                  <c:v>43647</c:v>
                </c:pt>
                <c:pt idx="151">
                  <c:v>43678</c:v>
                </c:pt>
                <c:pt idx="152">
                  <c:v>43709</c:v>
                </c:pt>
                <c:pt idx="153">
                  <c:v>43739</c:v>
                </c:pt>
                <c:pt idx="154">
                  <c:v>43770</c:v>
                </c:pt>
                <c:pt idx="155">
                  <c:v>43800</c:v>
                </c:pt>
                <c:pt idx="156">
                  <c:v>43831</c:v>
                </c:pt>
                <c:pt idx="157">
                  <c:v>43862</c:v>
                </c:pt>
                <c:pt idx="158">
                  <c:v>43891</c:v>
                </c:pt>
                <c:pt idx="159">
                  <c:v>43922</c:v>
                </c:pt>
                <c:pt idx="160">
                  <c:v>43952</c:v>
                </c:pt>
                <c:pt idx="161">
                  <c:v>43983</c:v>
                </c:pt>
                <c:pt idx="162">
                  <c:v>44013</c:v>
                </c:pt>
                <c:pt idx="163">
                  <c:v>44044</c:v>
                </c:pt>
                <c:pt idx="164">
                  <c:v>44075</c:v>
                </c:pt>
                <c:pt idx="165">
                  <c:v>44105</c:v>
                </c:pt>
                <c:pt idx="166">
                  <c:v>44136</c:v>
                </c:pt>
                <c:pt idx="167">
                  <c:v>44166</c:v>
                </c:pt>
                <c:pt idx="168">
                  <c:v>44197</c:v>
                </c:pt>
                <c:pt idx="169">
                  <c:v>44228</c:v>
                </c:pt>
                <c:pt idx="170">
                  <c:v>44256</c:v>
                </c:pt>
                <c:pt idx="171">
                  <c:v>44287</c:v>
                </c:pt>
                <c:pt idx="172">
                  <c:v>44317</c:v>
                </c:pt>
                <c:pt idx="173">
                  <c:v>44348</c:v>
                </c:pt>
                <c:pt idx="174">
                  <c:v>44378</c:v>
                </c:pt>
                <c:pt idx="175">
                  <c:v>44409</c:v>
                </c:pt>
                <c:pt idx="176">
                  <c:v>44440</c:v>
                </c:pt>
                <c:pt idx="177">
                  <c:v>44470</c:v>
                </c:pt>
                <c:pt idx="178">
                  <c:v>44501</c:v>
                </c:pt>
                <c:pt idx="179">
                  <c:v>44531</c:v>
                </c:pt>
                <c:pt idx="180">
                  <c:v>44562</c:v>
                </c:pt>
                <c:pt idx="181">
                  <c:v>44593</c:v>
                </c:pt>
                <c:pt idx="182">
                  <c:v>44621</c:v>
                </c:pt>
                <c:pt idx="183">
                  <c:v>44652</c:v>
                </c:pt>
                <c:pt idx="184">
                  <c:v>44682</c:v>
                </c:pt>
                <c:pt idx="185">
                  <c:v>44713</c:v>
                </c:pt>
                <c:pt idx="186">
                  <c:v>44743</c:v>
                </c:pt>
                <c:pt idx="187">
                  <c:v>44774</c:v>
                </c:pt>
                <c:pt idx="188">
                  <c:v>44805</c:v>
                </c:pt>
                <c:pt idx="189">
                  <c:v>44835</c:v>
                </c:pt>
                <c:pt idx="190">
                  <c:v>44866</c:v>
                </c:pt>
                <c:pt idx="191">
                  <c:v>44896</c:v>
                </c:pt>
                <c:pt idx="192">
                  <c:v>44927</c:v>
                </c:pt>
                <c:pt idx="193">
                  <c:v>44958</c:v>
                </c:pt>
                <c:pt idx="194">
                  <c:v>44986</c:v>
                </c:pt>
                <c:pt idx="195">
                  <c:v>45017</c:v>
                </c:pt>
                <c:pt idx="196">
                  <c:v>45047</c:v>
                </c:pt>
                <c:pt idx="197">
                  <c:v>45078</c:v>
                </c:pt>
                <c:pt idx="198">
                  <c:v>45108</c:v>
                </c:pt>
                <c:pt idx="199">
                  <c:v>45139</c:v>
                </c:pt>
                <c:pt idx="200">
                  <c:v>45170</c:v>
                </c:pt>
                <c:pt idx="201">
                  <c:v>45200</c:v>
                </c:pt>
                <c:pt idx="202">
                  <c:v>45231</c:v>
                </c:pt>
                <c:pt idx="203">
                  <c:v>45261</c:v>
                </c:pt>
                <c:pt idx="204">
                  <c:v>45292</c:v>
                </c:pt>
                <c:pt idx="205">
                  <c:v>45323</c:v>
                </c:pt>
                <c:pt idx="206">
                  <c:v>45352</c:v>
                </c:pt>
                <c:pt idx="207">
                  <c:v>45383</c:v>
                </c:pt>
                <c:pt idx="208">
                  <c:v>45413</c:v>
                </c:pt>
                <c:pt idx="209">
                  <c:v>45444</c:v>
                </c:pt>
              </c:numCache>
            </c:numRef>
          </c:cat>
          <c:val>
            <c:numRef>
              <c:f>'Jet Fuel Data'!$C$14:$IL$14</c:f>
              <c:numCache>
                <c:formatCode>#,##0</c:formatCode>
                <c:ptCount val="24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80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168</c:v>
                </c:pt>
                <c:pt idx="31">
                  <c:v>125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70</c:v>
                </c:pt>
                <c:pt idx="46">
                  <c:v>70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156</c:v>
                </c:pt>
                <c:pt idx="56">
                  <c:v>485</c:v>
                </c:pt>
                <c:pt idx="57">
                  <c:v>500.5</c:v>
                </c:pt>
                <c:pt idx="58">
                  <c:v>252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97</c:v>
                </c:pt>
                <c:pt idx="67">
                  <c:v>441</c:v>
                </c:pt>
                <c:pt idx="68">
                  <c:v>827</c:v>
                </c:pt>
                <c:pt idx="69">
                  <c:v>636</c:v>
                </c:pt>
                <c:pt idx="70">
                  <c:v>98</c:v>
                </c:pt>
                <c:pt idx="71">
                  <c:v>49</c:v>
                </c:pt>
                <c:pt idx="72">
                  <c:v>195</c:v>
                </c:pt>
                <c:pt idx="73">
                  <c:v>461</c:v>
                </c:pt>
                <c:pt idx="74">
                  <c:v>346</c:v>
                </c:pt>
                <c:pt idx="75">
                  <c:v>434</c:v>
                </c:pt>
                <c:pt idx="76">
                  <c:v>138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294</c:v>
                </c:pt>
                <c:pt idx="81">
                  <c:v>196</c:v>
                </c:pt>
                <c:pt idx="82">
                  <c:v>49</c:v>
                </c:pt>
                <c:pt idx="83">
                  <c:v>0</c:v>
                </c:pt>
                <c:pt idx="84">
                  <c:v>98</c:v>
                </c:pt>
                <c:pt idx="85">
                  <c:v>98</c:v>
                </c:pt>
                <c:pt idx="86">
                  <c:v>390</c:v>
                </c:pt>
                <c:pt idx="87">
                  <c:v>98</c:v>
                </c:pt>
                <c:pt idx="88">
                  <c:v>200</c:v>
                </c:pt>
                <c:pt idx="89">
                  <c:v>0</c:v>
                </c:pt>
                <c:pt idx="90">
                  <c:v>0</c:v>
                </c:pt>
                <c:pt idx="91">
                  <c:v>175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49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196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410</c:v>
                </c:pt>
                <c:pt idx="117">
                  <c:v>945</c:v>
                </c:pt>
                <c:pt idx="118">
                  <c:v>808</c:v>
                </c:pt>
                <c:pt idx="119">
                  <c:v>508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48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48</c:v>
                </c:pt>
                <c:pt idx="140">
                  <c:v>0</c:v>
                </c:pt>
                <c:pt idx="141">
                  <c:v>98</c:v>
                </c:pt>
                <c:pt idx="142">
                  <c:v>98</c:v>
                </c:pt>
                <c:pt idx="143">
                  <c:v>49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97</c:v>
                </c:pt>
                <c:pt idx="149">
                  <c:v>49</c:v>
                </c:pt>
                <c:pt idx="150">
                  <c:v>48</c:v>
                </c:pt>
                <c:pt idx="151">
                  <c:v>95</c:v>
                </c:pt>
                <c:pt idx="152">
                  <c:v>247</c:v>
                </c:pt>
                <c:pt idx="153">
                  <c:v>80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98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77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78</c:v>
                </c:pt>
                <c:pt idx="176">
                  <c:v>0</c:v>
                </c:pt>
                <c:pt idx="177">
                  <c:v>0</c:v>
                </c:pt>
                <c:pt idx="178">
                  <c:v>22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48</c:v>
                </c:pt>
                <c:pt idx="183">
                  <c:v>98</c:v>
                </c:pt>
                <c:pt idx="184">
                  <c:v>0</c:v>
                </c:pt>
                <c:pt idx="185">
                  <c:v>24</c:v>
                </c:pt>
                <c:pt idx="186">
                  <c:v>291</c:v>
                </c:pt>
                <c:pt idx="187">
                  <c:v>146</c:v>
                </c:pt>
                <c:pt idx="188">
                  <c:v>48</c:v>
                </c:pt>
                <c:pt idx="189">
                  <c:v>0</c:v>
                </c:pt>
                <c:pt idx="190">
                  <c:v>98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97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107-47BC-8C92-EC36430512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59449344"/>
        <c:axId val="959448928"/>
      </c:areaChart>
      <c:areaChart>
        <c:grouping val="stacked"/>
        <c:varyColors val="0"/>
        <c:ser>
          <c:idx val="3"/>
          <c:order val="3"/>
          <c:tx>
            <c:strRef>
              <c:f>'Jet Fuel Data'!$A$6</c:f>
              <c:strCache>
                <c:ptCount val="1"/>
                <c:pt idx="0">
                  <c:v>NC Foreign Export</c:v>
                </c:pt>
              </c:strCache>
            </c:strRef>
          </c:tx>
          <c:spPr>
            <a:pattFill prst="solidDmnd">
              <a:fgClr>
                <a:schemeClr val="accent4"/>
              </a:fgClr>
              <a:bgClr>
                <a:schemeClr val="bg1"/>
              </a:bgClr>
            </a:pattFill>
            <a:ln w="25400">
              <a:noFill/>
            </a:ln>
            <a:effectLst/>
          </c:spPr>
          <c:cat>
            <c:numRef>
              <c:f>'Jet Fuel Data'!$C$4:$FZ$4</c:f>
              <c:numCache>
                <c:formatCode>mmm\-yy</c:formatCode>
                <c:ptCount val="180"/>
                <c:pt idx="0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  <c:pt idx="120">
                  <c:v>42736</c:v>
                </c:pt>
                <c:pt idx="121">
                  <c:v>42767</c:v>
                </c:pt>
                <c:pt idx="122">
                  <c:v>42795</c:v>
                </c:pt>
                <c:pt idx="123">
                  <c:v>42826</c:v>
                </c:pt>
                <c:pt idx="124">
                  <c:v>42856</c:v>
                </c:pt>
                <c:pt idx="125">
                  <c:v>42887</c:v>
                </c:pt>
                <c:pt idx="126">
                  <c:v>42917</c:v>
                </c:pt>
                <c:pt idx="127">
                  <c:v>42948</c:v>
                </c:pt>
                <c:pt idx="128">
                  <c:v>42979</c:v>
                </c:pt>
                <c:pt idx="129">
                  <c:v>43009</c:v>
                </c:pt>
                <c:pt idx="130">
                  <c:v>43040</c:v>
                </c:pt>
                <c:pt idx="131">
                  <c:v>43070</c:v>
                </c:pt>
                <c:pt idx="132">
                  <c:v>43101</c:v>
                </c:pt>
                <c:pt idx="133">
                  <c:v>43132</c:v>
                </c:pt>
                <c:pt idx="134">
                  <c:v>43160</c:v>
                </c:pt>
                <c:pt idx="135">
                  <c:v>43191</c:v>
                </c:pt>
                <c:pt idx="136">
                  <c:v>43221</c:v>
                </c:pt>
                <c:pt idx="137">
                  <c:v>43252</c:v>
                </c:pt>
                <c:pt idx="138">
                  <c:v>43282</c:v>
                </c:pt>
                <c:pt idx="139">
                  <c:v>43313</c:v>
                </c:pt>
                <c:pt idx="140">
                  <c:v>43344</c:v>
                </c:pt>
                <c:pt idx="141">
                  <c:v>43374</c:v>
                </c:pt>
                <c:pt idx="142">
                  <c:v>43405</c:v>
                </c:pt>
                <c:pt idx="143">
                  <c:v>43435</c:v>
                </c:pt>
                <c:pt idx="144">
                  <c:v>43466</c:v>
                </c:pt>
                <c:pt idx="145">
                  <c:v>43497</c:v>
                </c:pt>
                <c:pt idx="146">
                  <c:v>43525</c:v>
                </c:pt>
                <c:pt idx="147">
                  <c:v>43556</c:v>
                </c:pt>
                <c:pt idx="148">
                  <c:v>43586</c:v>
                </c:pt>
                <c:pt idx="149">
                  <c:v>43617</c:v>
                </c:pt>
                <c:pt idx="150">
                  <c:v>43647</c:v>
                </c:pt>
                <c:pt idx="151">
                  <c:v>43678</c:v>
                </c:pt>
                <c:pt idx="152">
                  <c:v>43709</c:v>
                </c:pt>
                <c:pt idx="153">
                  <c:v>43739</c:v>
                </c:pt>
                <c:pt idx="154">
                  <c:v>43770</c:v>
                </c:pt>
                <c:pt idx="155">
                  <c:v>43800</c:v>
                </c:pt>
                <c:pt idx="156">
                  <c:v>43831</c:v>
                </c:pt>
                <c:pt idx="157">
                  <c:v>43862</c:v>
                </c:pt>
                <c:pt idx="158">
                  <c:v>43891</c:v>
                </c:pt>
                <c:pt idx="159">
                  <c:v>43922</c:v>
                </c:pt>
                <c:pt idx="160">
                  <c:v>43952</c:v>
                </c:pt>
                <c:pt idx="161">
                  <c:v>43983</c:v>
                </c:pt>
                <c:pt idx="162">
                  <c:v>44013</c:v>
                </c:pt>
                <c:pt idx="163">
                  <c:v>44044</c:v>
                </c:pt>
                <c:pt idx="164">
                  <c:v>44075</c:v>
                </c:pt>
                <c:pt idx="165">
                  <c:v>44105</c:v>
                </c:pt>
                <c:pt idx="166">
                  <c:v>44136</c:v>
                </c:pt>
                <c:pt idx="167">
                  <c:v>44166</c:v>
                </c:pt>
                <c:pt idx="168">
                  <c:v>44197</c:v>
                </c:pt>
                <c:pt idx="169">
                  <c:v>44228</c:v>
                </c:pt>
                <c:pt idx="170">
                  <c:v>44256</c:v>
                </c:pt>
                <c:pt idx="171">
                  <c:v>44287</c:v>
                </c:pt>
                <c:pt idx="172">
                  <c:v>44317</c:v>
                </c:pt>
                <c:pt idx="173">
                  <c:v>44348</c:v>
                </c:pt>
                <c:pt idx="174">
                  <c:v>44378</c:v>
                </c:pt>
                <c:pt idx="175">
                  <c:v>44409</c:v>
                </c:pt>
                <c:pt idx="176">
                  <c:v>44440</c:v>
                </c:pt>
                <c:pt idx="177">
                  <c:v>44470</c:v>
                </c:pt>
                <c:pt idx="178">
                  <c:v>44501</c:v>
                </c:pt>
                <c:pt idx="179">
                  <c:v>44531</c:v>
                </c:pt>
              </c:numCache>
            </c:numRef>
          </c:cat>
          <c:val>
            <c:numRef>
              <c:f>'Jet Fuel Data'!$C$6:$IL$6</c:f>
              <c:numCache>
                <c:formatCode>#,##0</c:formatCode>
                <c:ptCount val="244"/>
                <c:pt idx="0">
                  <c:v>0</c:v>
                </c:pt>
                <c:pt idx="1">
                  <c:v>-25</c:v>
                </c:pt>
                <c:pt idx="2">
                  <c:v>0</c:v>
                </c:pt>
                <c:pt idx="3">
                  <c:v>0</c:v>
                </c:pt>
                <c:pt idx="4">
                  <c:v>-35</c:v>
                </c:pt>
                <c:pt idx="5">
                  <c:v>0</c:v>
                </c:pt>
                <c:pt idx="6">
                  <c:v>-75</c:v>
                </c:pt>
                <c:pt idx="7">
                  <c:v>0</c:v>
                </c:pt>
                <c:pt idx="8">
                  <c:v>-25</c:v>
                </c:pt>
                <c:pt idx="9">
                  <c:v>-71.897000000000006</c:v>
                </c:pt>
                <c:pt idx="10">
                  <c:v>-133.74299999999999</c:v>
                </c:pt>
                <c:pt idx="11">
                  <c:v>-285.08300000000003</c:v>
                </c:pt>
                <c:pt idx="12">
                  <c:v>-47.634999999999998</c:v>
                </c:pt>
                <c:pt idx="13">
                  <c:v>-40.034999999999997</c:v>
                </c:pt>
                <c:pt idx="14">
                  <c:v>-128.547</c:v>
                </c:pt>
                <c:pt idx="15">
                  <c:v>0</c:v>
                </c:pt>
                <c:pt idx="16">
                  <c:v>-94.825999999999993</c:v>
                </c:pt>
                <c:pt idx="17">
                  <c:v>0</c:v>
                </c:pt>
                <c:pt idx="18">
                  <c:v>-304.39800000000002</c:v>
                </c:pt>
                <c:pt idx="19">
                  <c:v>0</c:v>
                </c:pt>
                <c:pt idx="20">
                  <c:v>-130.75800000000001</c:v>
                </c:pt>
                <c:pt idx="21">
                  <c:v>-558.04999999999995</c:v>
                </c:pt>
                <c:pt idx="22">
                  <c:v>-814.16800000000001</c:v>
                </c:pt>
                <c:pt idx="23">
                  <c:v>-332</c:v>
                </c:pt>
                <c:pt idx="24">
                  <c:v>-384.34100000000001</c:v>
                </c:pt>
                <c:pt idx="25">
                  <c:v>-111.193</c:v>
                </c:pt>
                <c:pt idx="26">
                  <c:v>-387.363</c:v>
                </c:pt>
                <c:pt idx="27">
                  <c:v>-200.417</c:v>
                </c:pt>
                <c:pt idx="28">
                  <c:v>0</c:v>
                </c:pt>
                <c:pt idx="29">
                  <c:v>-20</c:v>
                </c:pt>
                <c:pt idx="30">
                  <c:v>-46.573</c:v>
                </c:pt>
                <c:pt idx="31">
                  <c:v>-30</c:v>
                </c:pt>
                <c:pt idx="32">
                  <c:v>-169.92699999999999</c:v>
                </c:pt>
                <c:pt idx="33">
                  <c:v>-224.74700000000001</c:v>
                </c:pt>
                <c:pt idx="34">
                  <c:v>-540.29100000000005</c:v>
                </c:pt>
                <c:pt idx="35">
                  <c:v>-405.95299999999997</c:v>
                </c:pt>
                <c:pt idx="36">
                  <c:v>-484.33800000000002</c:v>
                </c:pt>
                <c:pt idx="37">
                  <c:v>-364.30200000000002</c:v>
                </c:pt>
                <c:pt idx="38">
                  <c:v>-223.809</c:v>
                </c:pt>
                <c:pt idx="39">
                  <c:v>-375</c:v>
                </c:pt>
                <c:pt idx="40">
                  <c:v>-288.12700000000001</c:v>
                </c:pt>
                <c:pt idx="41">
                  <c:v>-179.86600000000001</c:v>
                </c:pt>
                <c:pt idx="42">
                  <c:v>-10.204000000000001</c:v>
                </c:pt>
                <c:pt idx="43">
                  <c:v>-157.041</c:v>
                </c:pt>
                <c:pt idx="44">
                  <c:v>-244.839</c:v>
                </c:pt>
                <c:pt idx="45">
                  <c:v>-208.56700000000001</c:v>
                </c:pt>
                <c:pt idx="46">
                  <c:v>-90.103999999999999</c:v>
                </c:pt>
                <c:pt idx="47">
                  <c:v>-447.33300000000003</c:v>
                </c:pt>
                <c:pt idx="48">
                  <c:v>-30.175000000000001</c:v>
                </c:pt>
                <c:pt idx="49">
                  <c:v>0</c:v>
                </c:pt>
                <c:pt idx="50">
                  <c:v>-78.563999999999993</c:v>
                </c:pt>
                <c:pt idx="51">
                  <c:v>-30</c:v>
                </c:pt>
                <c:pt idx="52">
                  <c:v>-50.085999999999999</c:v>
                </c:pt>
                <c:pt idx="53">
                  <c:v>-50</c:v>
                </c:pt>
                <c:pt idx="54">
                  <c:v>-30.116</c:v>
                </c:pt>
                <c:pt idx="55">
                  <c:v>-43.408000000000001</c:v>
                </c:pt>
                <c:pt idx="56">
                  <c:v>-315</c:v>
                </c:pt>
                <c:pt idx="57">
                  <c:v>0</c:v>
                </c:pt>
                <c:pt idx="58">
                  <c:v>-125</c:v>
                </c:pt>
                <c:pt idx="59">
                  <c:v>-315</c:v>
                </c:pt>
                <c:pt idx="60">
                  <c:v>-512.38800000000003</c:v>
                </c:pt>
                <c:pt idx="61">
                  <c:v>-170.38399999999999</c:v>
                </c:pt>
                <c:pt idx="62">
                  <c:v>-418</c:v>
                </c:pt>
                <c:pt idx="63">
                  <c:v>-50.024999999999999</c:v>
                </c:pt>
                <c:pt idx="64">
                  <c:v>0</c:v>
                </c:pt>
                <c:pt idx="65">
                  <c:v>-29.390999999999998</c:v>
                </c:pt>
                <c:pt idx="66">
                  <c:v>-43.959000000000003</c:v>
                </c:pt>
                <c:pt idx="67">
                  <c:v>-197.5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-73</c:v>
                </c:pt>
                <c:pt idx="72">
                  <c:v>0</c:v>
                </c:pt>
                <c:pt idx="73">
                  <c:v>-75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-350.01</c:v>
                </c:pt>
                <c:pt idx="79">
                  <c:v>-73.075000000000003</c:v>
                </c:pt>
                <c:pt idx="80">
                  <c:v>-155.053</c:v>
                </c:pt>
                <c:pt idx="81">
                  <c:v>-55.116</c:v>
                </c:pt>
                <c:pt idx="82">
                  <c:v>-50</c:v>
                </c:pt>
                <c:pt idx="83">
                  <c:v>-105.348</c:v>
                </c:pt>
                <c:pt idx="84">
                  <c:v>-363.03800000000001</c:v>
                </c:pt>
                <c:pt idx="85">
                  <c:v>0</c:v>
                </c:pt>
                <c:pt idx="86">
                  <c:v>-300.702</c:v>
                </c:pt>
                <c:pt idx="87">
                  <c:v>-43</c:v>
                </c:pt>
                <c:pt idx="88">
                  <c:v>-35</c:v>
                </c:pt>
                <c:pt idx="89">
                  <c:v>-15</c:v>
                </c:pt>
                <c:pt idx="90">
                  <c:v>-67.040999999999997</c:v>
                </c:pt>
                <c:pt idx="91">
                  <c:v>-86.238</c:v>
                </c:pt>
                <c:pt idx="92">
                  <c:v>-352.67899999999997</c:v>
                </c:pt>
                <c:pt idx="93">
                  <c:v>-808.42499999999995</c:v>
                </c:pt>
                <c:pt idx="94">
                  <c:v>-148.13200000000001</c:v>
                </c:pt>
                <c:pt idx="95">
                  <c:v>-376.37200000000001</c:v>
                </c:pt>
                <c:pt idx="96">
                  <c:v>-160</c:v>
                </c:pt>
                <c:pt idx="97">
                  <c:v>-152.322</c:v>
                </c:pt>
                <c:pt idx="98">
                  <c:v>-551</c:v>
                </c:pt>
                <c:pt idx="99">
                  <c:v>-100.53</c:v>
                </c:pt>
                <c:pt idx="100">
                  <c:v>0</c:v>
                </c:pt>
                <c:pt idx="101">
                  <c:v>-44.774999999999999</c:v>
                </c:pt>
                <c:pt idx="102">
                  <c:v>-28.681000000000001</c:v>
                </c:pt>
                <c:pt idx="103">
                  <c:v>-20</c:v>
                </c:pt>
                <c:pt idx="104">
                  <c:v>0</c:v>
                </c:pt>
                <c:pt idx="105">
                  <c:v>0</c:v>
                </c:pt>
                <c:pt idx="106">
                  <c:v>-50</c:v>
                </c:pt>
                <c:pt idx="107">
                  <c:v>-155</c:v>
                </c:pt>
                <c:pt idx="108">
                  <c:v>0</c:v>
                </c:pt>
                <c:pt idx="109">
                  <c:v>-381</c:v>
                </c:pt>
                <c:pt idx="110">
                  <c:v>-14</c:v>
                </c:pt>
                <c:pt idx="111">
                  <c:v>0</c:v>
                </c:pt>
                <c:pt idx="112">
                  <c:v>-10</c:v>
                </c:pt>
                <c:pt idx="113">
                  <c:v>-18</c:v>
                </c:pt>
                <c:pt idx="114">
                  <c:v>-34</c:v>
                </c:pt>
                <c:pt idx="115">
                  <c:v>0</c:v>
                </c:pt>
                <c:pt idx="116">
                  <c:v>-18</c:v>
                </c:pt>
                <c:pt idx="117">
                  <c:v>0</c:v>
                </c:pt>
                <c:pt idx="118">
                  <c:v>-60</c:v>
                </c:pt>
                <c:pt idx="119">
                  <c:v>-39</c:v>
                </c:pt>
                <c:pt idx="120">
                  <c:v>0</c:v>
                </c:pt>
                <c:pt idx="121">
                  <c:v>-59</c:v>
                </c:pt>
                <c:pt idx="122">
                  <c:v>-106</c:v>
                </c:pt>
                <c:pt idx="123">
                  <c:v>-30</c:v>
                </c:pt>
                <c:pt idx="124">
                  <c:v>-55</c:v>
                </c:pt>
                <c:pt idx="125">
                  <c:v>-40</c:v>
                </c:pt>
                <c:pt idx="126">
                  <c:v>-20</c:v>
                </c:pt>
                <c:pt idx="127">
                  <c:v>0</c:v>
                </c:pt>
                <c:pt idx="128">
                  <c:v>-229.01499999999999</c:v>
                </c:pt>
                <c:pt idx="129">
                  <c:v>0</c:v>
                </c:pt>
                <c:pt idx="130">
                  <c:v>-100</c:v>
                </c:pt>
                <c:pt idx="131">
                  <c:v>0</c:v>
                </c:pt>
                <c:pt idx="132">
                  <c:v>-164</c:v>
                </c:pt>
                <c:pt idx="133">
                  <c:v>0</c:v>
                </c:pt>
                <c:pt idx="134">
                  <c:v>-180</c:v>
                </c:pt>
                <c:pt idx="135">
                  <c:v>-170</c:v>
                </c:pt>
                <c:pt idx="136">
                  <c:v>-46.113</c:v>
                </c:pt>
                <c:pt idx="137">
                  <c:v>0</c:v>
                </c:pt>
                <c:pt idx="138">
                  <c:v>-170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-18</c:v>
                </c:pt>
                <c:pt idx="144">
                  <c:v>-120</c:v>
                </c:pt>
                <c:pt idx="145">
                  <c:v>0</c:v>
                </c:pt>
                <c:pt idx="146">
                  <c:v>-20</c:v>
                </c:pt>
                <c:pt idx="147">
                  <c:v>0</c:v>
                </c:pt>
                <c:pt idx="148">
                  <c:v>-75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-27</c:v>
                </c:pt>
                <c:pt idx="153">
                  <c:v>-132</c:v>
                </c:pt>
                <c:pt idx="154">
                  <c:v>0</c:v>
                </c:pt>
                <c:pt idx="155">
                  <c:v>-116</c:v>
                </c:pt>
                <c:pt idx="156">
                  <c:v>-109</c:v>
                </c:pt>
                <c:pt idx="157">
                  <c:v>0</c:v>
                </c:pt>
                <c:pt idx="158">
                  <c:v>-365</c:v>
                </c:pt>
                <c:pt idx="159">
                  <c:v>-216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-20</c:v>
                </c:pt>
                <c:pt idx="168">
                  <c:v>-130</c:v>
                </c:pt>
                <c:pt idx="169">
                  <c:v>0</c:v>
                </c:pt>
                <c:pt idx="170">
                  <c:v>0</c:v>
                </c:pt>
                <c:pt idx="171">
                  <c:v>-230</c:v>
                </c:pt>
                <c:pt idx="172">
                  <c:v>-118</c:v>
                </c:pt>
                <c:pt idx="173">
                  <c:v>-218</c:v>
                </c:pt>
                <c:pt idx="174">
                  <c:v>-118</c:v>
                </c:pt>
                <c:pt idx="175">
                  <c:v>-163</c:v>
                </c:pt>
                <c:pt idx="176">
                  <c:v>-218</c:v>
                </c:pt>
                <c:pt idx="177">
                  <c:v>-100</c:v>
                </c:pt>
                <c:pt idx="178">
                  <c:v>0</c:v>
                </c:pt>
                <c:pt idx="179">
                  <c:v>-385</c:v>
                </c:pt>
                <c:pt idx="180">
                  <c:v>-237</c:v>
                </c:pt>
                <c:pt idx="181">
                  <c:v>-226</c:v>
                </c:pt>
                <c:pt idx="182">
                  <c:v>-157</c:v>
                </c:pt>
                <c:pt idx="183">
                  <c:v>-235</c:v>
                </c:pt>
                <c:pt idx="184">
                  <c:v>-203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-588</c:v>
                </c:pt>
                <c:pt idx="191">
                  <c:v>-305</c:v>
                </c:pt>
                <c:pt idx="192">
                  <c:v>-110</c:v>
                </c:pt>
                <c:pt idx="193">
                  <c:v>-294</c:v>
                </c:pt>
                <c:pt idx="194">
                  <c:v>-150</c:v>
                </c:pt>
                <c:pt idx="195">
                  <c:v>0</c:v>
                </c:pt>
                <c:pt idx="196">
                  <c:v>-145</c:v>
                </c:pt>
                <c:pt idx="197">
                  <c:v>-75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107-47BC-8C92-EC36430512A6}"/>
            </c:ext>
          </c:extLst>
        </c:ser>
        <c:ser>
          <c:idx val="4"/>
          <c:order val="4"/>
          <c:tx>
            <c:strRef>
              <c:f>'Jet Fuel Data'!$A$8</c:f>
              <c:strCache>
                <c:ptCount val="1"/>
                <c:pt idx="0">
                  <c:v>NC Interstate Export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cat>
            <c:numRef>
              <c:f>'Jet Fuel Data'!$C$4:$FZ$4</c:f>
              <c:numCache>
                <c:formatCode>mmm\-yy</c:formatCode>
                <c:ptCount val="180"/>
                <c:pt idx="0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  <c:pt idx="120">
                  <c:v>42736</c:v>
                </c:pt>
                <c:pt idx="121">
                  <c:v>42767</c:v>
                </c:pt>
                <c:pt idx="122">
                  <c:v>42795</c:v>
                </c:pt>
                <c:pt idx="123">
                  <c:v>42826</c:v>
                </c:pt>
                <c:pt idx="124">
                  <c:v>42856</c:v>
                </c:pt>
                <c:pt idx="125">
                  <c:v>42887</c:v>
                </c:pt>
                <c:pt idx="126">
                  <c:v>42917</c:v>
                </c:pt>
                <c:pt idx="127">
                  <c:v>42948</c:v>
                </c:pt>
                <c:pt idx="128">
                  <c:v>42979</c:v>
                </c:pt>
                <c:pt idx="129">
                  <c:v>43009</c:v>
                </c:pt>
                <c:pt idx="130">
                  <c:v>43040</c:v>
                </c:pt>
                <c:pt idx="131">
                  <c:v>43070</c:v>
                </c:pt>
                <c:pt idx="132">
                  <c:v>43101</c:v>
                </c:pt>
                <c:pt idx="133">
                  <c:v>43132</c:v>
                </c:pt>
                <c:pt idx="134">
                  <c:v>43160</c:v>
                </c:pt>
                <c:pt idx="135">
                  <c:v>43191</c:v>
                </c:pt>
                <c:pt idx="136">
                  <c:v>43221</c:v>
                </c:pt>
                <c:pt idx="137">
                  <c:v>43252</c:v>
                </c:pt>
                <c:pt idx="138">
                  <c:v>43282</c:v>
                </c:pt>
                <c:pt idx="139">
                  <c:v>43313</c:v>
                </c:pt>
                <c:pt idx="140">
                  <c:v>43344</c:v>
                </c:pt>
                <c:pt idx="141">
                  <c:v>43374</c:v>
                </c:pt>
                <c:pt idx="142">
                  <c:v>43405</c:v>
                </c:pt>
                <c:pt idx="143">
                  <c:v>43435</c:v>
                </c:pt>
                <c:pt idx="144">
                  <c:v>43466</c:v>
                </c:pt>
                <c:pt idx="145">
                  <c:v>43497</c:v>
                </c:pt>
                <c:pt idx="146">
                  <c:v>43525</c:v>
                </c:pt>
                <c:pt idx="147">
                  <c:v>43556</c:v>
                </c:pt>
                <c:pt idx="148">
                  <c:v>43586</c:v>
                </c:pt>
                <c:pt idx="149">
                  <c:v>43617</c:v>
                </c:pt>
                <c:pt idx="150">
                  <c:v>43647</c:v>
                </c:pt>
                <c:pt idx="151">
                  <c:v>43678</c:v>
                </c:pt>
                <c:pt idx="152">
                  <c:v>43709</c:v>
                </c:pt>
                <c:pt idx="153">
                  <c:v>43739</c:v>
                </c:pt>
                <c:pt idx="154">
                  <c:v>43770</c:v>
                </c:pt>
                <c:pt idx="155">
                  <c:v>43800</c:v>
                </c:pt>
                <c:pt idx="156">
                  <c:v>43831</c:v>
                </c:pt>
                <c:pt idx="157">
                  <c:v>43862</c:v>
                </c:pt>
                <c:pt idx="158">
                  <c:v>43891</c:v>
                </c:pt>
                <c:pt idx="159">
                  <c:v>43922</c:v>
                </c:pt>
                <c:pt idx="160">
                  <c:v>43952</c:v>
                </c:pt>
                <c:pt idx="161">
                  <c:v>43983</c:v>
                </c:pt>
                <c:pt idx="162">
                  <c:v>44013</c:v>
                </c:pt>
                <c:pt idx="163">
                  <c:v>44044</c:v>
                </c:pt>
                <c:pt idx="164">
                  <c:v>44075</c:v>
                </c:pt>
                <c:pt idx="165">
                  <c:v>44105</c:v>
                </c:pt>
                <c:pt idx="166">
                  <c:v>44136</c:v>
                </c:pt>
                <c:pt idx="167">
                  <c:v>44166</c:v>
                </c:pt>
                <c:pt idx="168">
                  <c:v>44197</c:v>
                </c:pt>
                <c:pt idx="169">
                  <c:v>44228</c:v>
                </c:pt>
                <c:pt idx="170">
                  <c:v>44256</c:v>
                </c:pt>
                <c:pt idx="171">
                  <c:v>44287</c:v>
                </c:pt>
                <c:pt idx="172">
                  <c:v>44317</c:v>
                </c:pt>
                <c:pt idx="173">
                  <c:v>44348</c:v>
                </c:pt>
                <c:pt idx="174">
                  <c:v>44378</c:v>
                </c:pt>
                <c:pt idx="175">
                  <c:v>44409</c:v>
                </c:pt>
                <c:pt idx="176">
                  <c:v>44440</c:v>
                </c:pt>
                <c:pt idx="177">
                  <c:v>44470</c:v>
                </c:pt>
                <c:pt idx="178">
                  <c:v>44501</c:v>
                </c:pt>
                <c:pt idx="179">
                  <c:v>44531</c:v>
                </c:pt>
              </c:numCache>
            </c:numRef>
          </c:cat>
          <c:val>
            <c:numRef>
              <c:f>'Jet Fuel Data'!$C$8:$IL$8</c:f>
              <c:numCache>
                <c:formatCode>#,##0</c:formatCode>
                <c:ptCount val="244"/>
                <c:pt idx="0">
                  <c:v>-50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-35</c:v>
                </c:pt>
                <c:pt idx="5">
                  <c:v>0</c:v>
                </c:pt>
                <c:pt idx="6">
                  <c:v>-28</c:v>
                </c:pt>
                <c:pt idx="7">
                  <c:v>-98</c:v>
                </c:pt>
                <c:pt idx="8">
                  <c:v>-59</c:v>
                </c:pt>
                <c:pt idx="9">
                  <c:v>-56</c:v>
                </c:pt>
                <c:pt idx="10">
                  <c:v>-106</c:v>
                </c:pt>
                <c:pt idx="11">
                  <c:v>-28</c:v>
                </c:pt>
                <c:pt idx="12">
                  <c:v>-56</c:v>
                </c:pt>
                <c:pt idx="13">
                  <c:v>-28.106000000000002</c:v>
                </c:pt>
                <c:pt idx="14">
                  <c:v>-63</c:v>
                </c:pt>
                <c:pt idx="15">
                  <c:v>-200</c:v>
                </c:pt>
                <c:pt idx="16">
                  <c:v>-154</c:v>
                </c:pt>
                <c:pt idx="17">
                  <c:v>-63</c:v>
                </c:pt>
                <c:pt idx="18">
                  <c:v>-35</c:v>
                </c:pt>
                <c:pt idx="19">
                  <c:v>-270</c:v>
                </c:pt>
                <c:pt idx="20">
                  <c:v>-67</c:v>
                </c:pt>
                <c:pt idx="21">
                  <c:v>-63</c:v>
                </c:pt>
                <c:pt idx="22">
                  <c:v>-28</c:v>
                </c:pt>
                <c:pt idx="23">
                  <c:v>-453</c:v>
                </c:pt>
                <c:pt idx="24">
                  <c:v>-95</c:v>
                </c:pt>
                <c:pt idx="25">
                  <c:v>-115</c:v>
                </c:pt>
                <c:pt idx="26">
                  <c:v>-190</c:v>
                </c:pt>
                <c:pt idx="27">
                  <c:v>-290</c:v>
                </c:pt>
                <c:pt idx="28">
                  <c:v>-106</c:v>
                </c:pt>
                <c:pt idx="29">
                  <c:v>-122</c:v>
                </c:pt>
                <c:pt idx="30">
                  <c:v>0</c:v>
                </c:pt>
                <c:pt idx="31">
                  <c:v>0</c:v>
                </c:pt>
                <c:pt idx="32">
                  <c:v>-56</c:v>
                </c:pt>
                <c:pt idx="33">
                  <c:v>-56</c:v>
                </c:pt>
                <c:pt idx="34">
                  <c:v>-238</c:v>
                </c:pt>
                <c:pt idx="35">
                  <c:v>-175</c:v>
                </c:pt>
                <c:pt idx="36">
                  <c:v>-190</c:v>
                </c:pt>
                <c:pt idx="37">
                  <c:v>-408</c:v>
                </c:pt>
                <c:pt idx="38">
                  <c:v>0</c:v>
                </c:pt>
                <c:pt idx="39">
                  <c:v>-185</c:v>
                </c:pt>
                <c:pt idx="40">
                  <c:v>-175</c:v>
                </c:pt>
                <c:pt idx="41">
                  <c:v>-91</c:v>
                </c:pt>
                <c:pt idx="42">
                  <c:v>-48</c:v>
                </c:pt>
                <c:pt idx="43">
                  <c:v>-457</c:v>
                </c:pt>
                <c:pt idx="44">
                  <c:v>-96</c:v>
                </c:pt>
                <c:pt idx="45">
                  <c:v>-24</c:v>
                </c:pt>
                <c:pt idx="46">
                  <c:v>-60</c:v>
                </c:pt>
                <c:pt idx="47">
                  <c:v>-48</c:v>
                </c:pt>
                <c:pt idx="48">
                  <c:v>-283</c:v>
                </c:pt>
                <c:pt idx="49">
                  <c:v>-283</c:v>
                </c:pt>
                <c:pt idx="50">
                  <c:v>-78</c:v>
                </c:pt>
                <c:pt idx="51">
                  <c:v>0</c:v>
                </c:pt>
                <c:pt idx="52">
                  <c:v>-358</c:v>
                </c:pt>
                <c:pt idx="53">
                  <c:v>-233</c:v>
                </c:pt>
                <c:pt idx="54">
                  <c:v>-48</c:v>
                </c:pt>
                <c:pt idx="55">
                  <c:v>0</c:v>
                </c:pt>
                <c:pt idx="56">
                  <c:v>-262.5</c:v>
                </c:pt>
                <c:pt idx="57">
                  <c:v>-339.3</c:v>
                </c:pt>
                <c:pt idx="58">
                  <c:v>0</c:v>
                </c:pt>
                <c:pt idx="59">
                  <c:v>-24.5</c:v>
                </c:pt>
                <c:pt idx="60">
                  <c:v>-49</c:v>
                </c:pt>
                <c:pt idx="61">
                  <c:v>-259.5</c:v>
                </c:pt>
                <c:pt idx="62">
                  <c:v>-746</c:v>
                </c:pt>
                <c:pt idx="63">
                  <c:v>-649.5</c:v>
                </c:pt>
                <c:pt idx="64">
                  <c:v>-120</c:v>
                </c:pt>
                <c:pt idx="65">
                  <c:v>-134.399</c:v>
                </c:pt>
                <c:pt idx="66">
                  <c:v>-24.5</c:v>
                </c:pt>
                <c:pt idx="67">
                  <c:v>-24.5</c:v>
                </c:pt>
                <c:pt idx="68">
                  <c:v>0</c:v>
                </c:pt>
                <c:pt idx="69">
                  <c:v>0</c:v>
                </c:pt>
                <c:pt idx="70">
                  <c:v>-49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-55</c:v>
                </c:pt>
                <c:pt idx="75">
                  <c:v>0</c:v>
                </c:pt>
                <c:pt idx="76">
                  <c:v>-279</c:v>
                </c:pt>
                <c:pt idx="77">
                  <c:v>-300</c:v>
                </c:pt>
                <c:pt idx="78">
                  <c:v>0</c:v>
                </c:pt>
                <c:pt idx="79">
                  <c:v>-280</c:v>
                </c:pt>
                <c:pt idx="80">
                  <c:v>0</c:v>
                </c:pt>
                <c:pt idx="81">
                  <c:v>-282</c:v>
                </c:pt>
                <c:pt idx="82">
                  <c:v>-160</c:v>
                </c:pt>
                <c:pt idx="83">
                  <c:v>-510</c:v>
                </c:pt>
                <c:pt idx="84">
                  <c:v>0</c:v>
                </c:pt>
                <c:pt idx="85">
                  <c:v>0</c:v>
                </c:pt>
                <c:pt idx="86">
                  <c:v>-310</c:v>
                </c:pt>
                <c:pt idx="87">
                  <c:v>0</c:v>
                </c:pt>
                <c:pt idx="88">
                  <c:v>-105</c:v>
                </c:pt>
                <c:pt idx="89">
                  <c:v>0</c:v>
                </c:pt>
                <c:pt idx="90">
                  <c:v>0</c:v>
                </c:pt>
                <c:pt idx="91">
                  <c:v>-15.026999999999999</c:v>
                </c:pt>
                <c:pt idx="92">
                  <c:v>0</c:v>
                </c:pt>
                <c:pt idx="93">
                  <c:v>-135</c:v>
                </c:pt>
                <c:pt idx="94">
                  <c:v>0</c:v>
                </c:pt>
                <c:pt idx="95">
                  <c:v>-185</c:v>
                </c:pt>
                <c:pt idx="96">
                  <c:v>0</c:v>
                </c:pt>
                <c:pt idx="97">
                  <c:v>-425</c:v>
                </c:pt>
                <c:pt idx="98">
                  <c:v>0</c:v>
                </c:pt>
                <c:pt idx="99">
                  <c:v>0</c:v>
                </c:pt>
                <c:pt idx="100">
                  <c:v>-245</c:v>
                </c:pt>
                <c:pt idx="101">
                  <c:v>0</c:v>
                </c:pt>
                <c:pt idx="102">
                  <c:v>-228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-180</c:v>
                </c:pt>
                <c:pt idx="107">
                  <c:v>-180</c:v>
                </c:pt>
                <c:pt idx="108">
                  <c:v>0</c:v>
                </c:pt>
                <c:pt idx="109">
                  <c:v>-242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-240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-75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-182</c:v>
                </c:pt>
                <c:pt idx="134">
                  <c:v>0</c:v>
                </c:pt>
                <c:pt idx="135">
                  <c:v>0</c:v>
                </c:pt>
                <c:pt idx="136">
                  <c:v>-50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-15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-442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107-47BC-8C92-EC36430512A6}"/>
            </c:ext>
          </c:extLst>
        </c:ser>
        <c:ser>
          <c:idx val="5"/>
          <c:order val="5"/>
          <c:tx>
            <c:strRef>
              <c:f>'Jet Fuel Data'!$A$15</c:f>
              <c:strCache>
                <c:ptCount val="1"/>
                <c:pt idx="0">
                  <c:v>Inverse North to South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cat>
            <c:numRef>
              <c:f>'Jet Fuel Data'!$C$4:$FZ$4</c:f>
              <c:numCache>
                <c:formatCode>mmm\-yy</c:formatCode>
                <c:ptCount val="180"/>
                <c:pt idx="0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  <c:pt idx="120">
                  <c:v>42736</c:v>
                </c:pt>
                <c:pt idx="121">
                  <c:v>42767</c:v>
                </c:pt>
                <c:pt idx="122">
                  <c:v>42795</c:v>
                </c:pt>
                <c:pt idx="123">
                  <c:v>42826</c:v>
                </c:pt>
                <c:pt idx="124">
                  <c:v>42856</c:v>
                </c:pt>
                <c:pt idx="125">
                  <c:v>42887</c:v>
                </c:pt>
                <c:pt idx="126">
                  <c:v>42917</c:v>
                </c:pt>
                <c:pt idx="127">
                  <c:v>42948</c:v>
                </c:pt>
                <c:pt idx="128">
                  <c:v>42979</c:v>
                </c:pt>
                <c:pt idx="129">
                  <c:v>43009</c:v>
                </c:pt>
                <c:pt idx="130">
                  <c:v>43040</c:v>
                </c:pt>
                <c:pt idx="131">
                  <c:v>43070</c:v>
                </c:pt>
                <c:pt idx="132">
                  <c:v>43101</c:v>
                </c:pt>
                <c:pt idx="133">
                  <c:v>43132</c:v>
                </c:pt>
                <c:pt idx="134">
                  <c:v>43160</c:v>
                </c:pt>
                <c:pt idx="135">
                  <c:v>43191</c:v>
                </c:pt>
                <c:pt idx="136">
                  <c:v>43221</c:v>
                </c:pt>
                <c:pt idx="137">
                  <c:v>43252</c:v>
                </c:pt>
                <c:pt idx="138">
                  <c:v>43282</c:v>
                </c:pt>
                <c:pt idx="139">
                  <c:v>43313</c:v>
                </c:pt>
                <c:pt idx="140">
                  <c:v>43344</c:v>
                </c:pt>
                <c:pt idx="141">
                  <c:v>43374</c:v>
                </c:pt>
                <c:pt idx="142">
                  <c:v>43405</c:v>
                </c:pt>
                <c:pt idx="143">
                  <c:v>43435</c:v>
                </c:pt>
                <c:pt idx="144">
                  <c:v>43466</c:v>
                </c:pt>
                <c:pt idx="145">
                  <c:v>43497</c:v>
                </c:pt>
                <c:pt idx="146">
                  <c:v>43525</c:v>
                </c:pt>
                <c:pt idx="147">
                  <c:v>43556</c:v>
                </c:pt>
                <c:pt idx="148">
                  <c:v>43586</c:v>
                </c:pt>
                <c:pt idx="149">
                  <c:v>43617</c:v>
                </c:pt>
                <c:pt idx="150">
                  <c:v>43647</c:v>
                </c:pt>
                <c:pt idx="151">
                  <c:v>43678</c:v>
                </c:pt>
                <c:pt idx="152">
                  <c:v>43709</c:v>
                </c:pt>
                <c:pt idx="153">
                  <c:v>43739</c:v>
                </c:pt>
                <c:pt idx="154">
                  <c:v>43770</c:v>
                </c:pt>
                <c:pt idx="155">
                  <c:v>43800</c:v>
                </c:pt>
                <c:pt idx="156">
                  <c:v>43831</c:v>
                </c:pt>
                <c:pt idx="157">
                  <c:v>43862</c:v>
                </c:pt>
                <c:pt idx="158">
                  <c:v>43891</c:v>
                </c:pt>
                <c:pt idx="159">
                  <c:v>43922</c:v>
                </c:pt>
                <c:pt idx="160">
                  <c:v>43952</c:v>
                </c:pt>
                <c:pt idx="161">
                  <c:v>43983</c:v>
                </c:pt>
                <c:pt idx="162">
                  <c:v>44013</c:v>
                </c:pt>
                <c:pt idx="163">
                  <c:v>44044</c:v>
                </c:pt>
                <c:pt idx="164">
                  <c:v>44075</c:v>
                </c:pt>
                <c:pt idx="165">
                  <c:v>44105</c:v>
                </c:pt>
                <c:pt idx="166">
                  <c:v>44136</c:v>
                </c:pt>
                <c:pt idx="167">
                  <c:v>44166</c:v>
                </c:pt>
                <c:pt idx="168">
                  <c:v>44197</c:v>
                </c:pt>
                <c:pt idx="169">
                  <c:v>44228</c:v>
                </c:pt>
                <c:pt idx="170">
                  <c:v>44256</c:v>
                </c:pt>
                <c:pt idx="171">
                  <c:v>44287</c:v>
                </c:pt>
                <c:pt idx="172">
                  <c:v>44317</c:v>
                </c:pt>
                <c:pt idx="173">
                  <c:v>44348</c:v>
                </c:pt>
                <c:pt idx="174">
                  <c:v>44378</c:v>
                </c:pt>
                <c:pt idx="175">
                  <c:v>44409</c:v>
                </c:pt>
                <c:pt idx="176">
                  <c:v>44440</c:v>
                </c:pt>
                <c:pt idx="177">
                  <c:v>44470</c:v>
                </c:pt>
                <c:pt idx="178">
                  <c:v>44501</c:v>
                </c:pt>
                <c:pt idx="179">
                  <c:v>44531</c:v>
                </c:pt>
              </c:numCache>
            </c:numRef>
          </c:cat>
          <c:val>
            <c:numRef>
              <c:f>'Jet Fuel Data'!$C$15:$IL$15</c:f>
              <c:numCache>
                <c:formatCode>#,##0</c:formatCode>
                <c:ptCount val="244"/>
                <c:pt idx="0">
                  <c:v>-515</c:v>
                </c:pt>
                <c:pt idx="1">
                  <c:v>-34</c:v>
                </c:pt>
                <c:pt idx="2">
                  <c:v>0</c:v>
                </c:pt>
                <c:pt idx="3">
                  <c:v>-135</c:v>
                </c:pt>
                <c:pt idx="4">
                  <c:v>-466</c:v>
                </c:pt>
                <c:pt idx="5">
                  <c:v>-162</c:v>
                </c:pt>
                <c:pt idx="6">
                  <c:v>-95.721000000000004</c:v>
                </c:pt>
                <c:pt idx="7">
                  <c:v>-350</c:v>
                </c:pt>
                <c:pt idx="8">
                  <c:v>-315</c:v>
                </c:pt>
                <c:pt idx="9">
                  <c:v>-282</c:v>
                </c:pt>
                <c:pt idx="10">
                  <c:v>-172</c:v>
                </c:pt>
                <c:pt idx="11">
                  <c:v>-285</c:v>
                </c:pt>
                <c:pt idx="12">
                  <c:v>-587</c:v>
                </c:pt>
                <c:pt idx="13">
                  <c:v>-210</c:v>
                </c:pt>
                <c:pt idx="14">
                  <c:v>-579</c:v>
                </c:pt>
                <c:pt idx="15">
                  <c:v>-560</c:v>
                </c:pt>
                <c:pt idx="16">
                  <c:v>-794</c:v>
                </c:pt>
                <c:pt idx="17">
                  <c:v>-794.5</c:v>
                </c:pt>
                <c:pt idx="18">
                  <c:v>-399.5</c:v>
                </c:pt>
                <c:pt idx="19">
                  <c:v>-690</c:v>
                </c:pt>
                <c:pt idx="20">
                  <c:v>-940</c:v>
                </c:pt>
                <c:pt idx="21">
                  <c:v>-293</c:v>
                </c:pt>
                <c:pt idx="22">
                  <c:v>-790</c:v>
                </c:pt>
                <c:pt idx="23">
                  <c:v>-655</c:v>
                </c:pt>
                <c:pt idx="24">
                  <c:v>-520</c:v>
                </c:pt>
                <c:pt idx="25">
                  <c:v>-230</c:v>
                </c:pt>
                <c:pt idx="26">
                  <c:v>-320</c:v>
                </c:pt>
                <c:pt idx="27">
                  <c:v>-255</c:v>
                </c:pt>
                <c:pt idx="28">
                  <c:v>-282</c:v>
                </c:pt>
                <c:pt idx="29">
                  <c:v>-160</c:v>
                </c:pt>
                <c:pt idx="30">
                  <c:v>0</c:v>
                </c:pt>
                <c:pt idx="31">
                  <c:v>-75</c:v>
                </c:pt>
                <c:pt idx="32">
                  <c:v>-240</c:v>
                </c:pt>
                <c:pt idx="33">
                  <c:v>-570</c:v>
                </c:pt>
                <c:pt idx="34">
                  <c:v>-1479</c:v>
                </c:pt>
                <c:pt idx="35">
                  <c:v>-1034</c:v>
                </c:pt>
                <c:pt idx="36">
                  <c:v>-470</c:v>
                </c:pt>
                <c:pt idx="37">
                  <c:v>-255</c:v>
                </c:pt>
                <c:pt idx="38">
                  <c:v>-904</c:v>
                </c:pt>
                <c:pt idx="39">
                  <c:v>-320</c:v>
                </c:pt>
                <c:pt idx="40">
                  <c:v>-688</c:v>
                </c:pt>
                <c:pt idx="41">
                  <c:v>-690</c:v>
                </c:pt>
                <c:pt idx="42">
                  <c:v>-315</c:v>
                </c:pt>
                <c:pt idx="43">
                  <c:v>-508</c:v>
                </c:pt>
                <c:pt idx="44">
                  <c:v>-579.6</c:v>
                </c:pt>
                <c:pt idx="45">
                  <c:v>-451.59699999999998</c:v>
                </c:pt>
                <c:pt idx="46">
                  <c:v>-818</c:v>
                </c:pt>
                <c:pt idx="47">
                  <c:v>-925</c:v>
                </c:pt>
                <c:pt idx="48">
                  <c:v>-330</c:v>
                </c:pt>
                <c:pt idx="49">
                  <c:v>-570</c:v>
                </c:pt>
                <c:pt idx="50">
                  <c:v>-393</c:v>
                </c:pt>
                <c:pt idx="51">
                  <c:v>-914</c:v>
                </c:pt>
                <c:pt idx="52">
                  <c:v>-731</c:v>
                </c:pt>
                <c:pt idx="53">
                  <c:v>-740</c:v>
                </c:pt>
                <c:pt idx="54">
                  <c:v>-865.5</c:v>
                </c:pt>
                <c:pt idx="55">
                  <c:v>-838</c:v>
                </c:pt>
                <c:pt idx="56">
                  <c:v>-680</c:v>
                </c:pt>
                <c:pt idx="57">
                  <c:v>-80</c:v>
                </c:pt>
                <c:pt idx="58">
                  <c:v>-285</c:v>
                </c:pt>
                <c:pt idx="59">
                  <c:v>-777</c:v>
                </c:pt>
                <c:pt idx="60">
                  <c:v>-557.5</c:v>
                </c:pt>
                <c:pt idx="61">
                  <c:v>-469</c:v>
                </c:pt>
                <c:pt idx="62">
                  <c:v>-540</c:v>
                </c:pt>
                <c:pt idx="63">
                  <c:v>-531</c:v>
                </c:pt>
                <c:pt idx="64">
                  <c:v>-458</c:v>
                </c:pt>
                <c:pt idx="65">
                  <c:v>-183.6</c:v>
                </c:pt>
                <c:pt idx="66">
                  <c:v>-632</c:v>
                </c:pt>
                <c:pt idx="67">
                  <c:v>-358</c:v>
                </c:pt>
                <c:pt idx="68">
                  <c:v>-135</c:v>
                </c:pt>
                <c:pt idx="69">
                  <c:v>0</c:v>
                </c:pt>
                <c:pt idx="70">
                  <c:v>0</c:v>
                </c:pt>
                <c:pt idx="71">
                  <c:v>-100</c:v>
                </c:pt>
                <c:pt idx="72">
                  <c:v>0</c:v>
                </c:pt>
                <c:pt idx="73">
                  <c:v>-567</c:v>
                </c:pt>
                <c:pt idx="74">
                  <c:v>0</c:v>
                </c:pt>
                <c:pt idx="75">
                  <c:v>-480</c:v>
                </c:pt>
                <c:pt idx="76">
                  <c:v>-339</c:v>
                </c:pt>
                <c:pt idx="77">
                  <c:v>-262.59500000000003</c:v>
                </c:pt>
                <c:pt idx="78">
                  <c:v>-491</c:v>
                </c:pt>
                <c:pt idx="79">
                  <c:v>-848</c:v>
                </c:pt>
                <c:pt idx="80">
                  <c:v>-280</c:v>
                </c:pt>
                <c:pt idx="81">
                  <c:v>-235</c:v>
                </c:pt>
                <c:pt idx="82">
                  <c:v>-230</c:v>
                </c:pt>
                <c:pt idx="83">
                  <c:v>-230</c:v>
                </c:pt>
                <c:pt idx="84">
                  <c:v>-378</c:v>
                </c:pt>
                <c:pt idx="85">
                  <c:v>-510</c:v>
                </c:pt>
                <c:pt idx="86">
                  <c:v>-240</c:v>
                </c:pt>
                <c:pt idx="87">
                  <c:v>-400</c:v>
                </c:pt>
                <c:pt idx="88">
                  <c:v>-505</c:v>
                </c:pt>
                <c:pt idx="89">
                  <c:v>-493</c:v>
                </c:pt>
                <c:pt idx="90">
                  <c:v>-265</c:v>
                </c:pt>
                <c:pt idx="91">
                  <c:v>-340</c:v>
                </c:pt>
                <c:pt idx="92">
                  <c:v>-683</c:v>
                </c:pt>
                <c:pt idx="93">
                  <c:v>-195</c:v>
                </c:pt>
                <c:pt idx="94">
                  <c:v>0</c:v>
                </c:pt>
                <c:pt idx="95">
                  <c:v>-525</c:v>
                </c:pt>
                <c:pt idx="96">
                  <c:v>-180</c:v>
                </c:pt>
                <c:pt idx="97">
                  <c:v>-305</c:v>
                </c:pt>
                <c:pt idx="98">
                  <c:v>-240</c:v>
                </c:pt>
                <c:pt idx="99">
                  <c:v>-200</c:v>
                </c:pt>
                <c:pt idx="100">
                  <c:v>-713.02</c:v>
                </c:pt>
                <c:pt idx="101">
                  <c:v>-192</c:v>
                </c:pt>
                <c:pt idx="102">
                  <c:v>-482</c:v>
                </c:pt>
                <c:pt idx="103">
                  <c:v>-225</c:v>
                </c:pt>
                <c:pt idx="104">
                  <c:v>-325</c:v>
                </c:pt>
                <c:pt idx="105">
                  <c:v>-240</c:v>
                </c:pt>
                <c:pt idx="106">
                  <c:v>0</c:v>
                </c:pt>
                <c:pt idx="107">
                  <c:v>-274</c:v>
                </c:pt>
                <c:pt idx="108">
                  <c:v>-568</c:v>
                </c:pt>
                <c:pt idx="109">
                  <c:v>-147</c:v>
                </c:pt>
                <c:pt idx="110">
                  <c:v>-116</c:v>
                </c:pt>
                <c:pt idx="111">
                  <c:v>-109</c:v>
                </c:pt>
                <c:pt idx="112">
                  <c:v>0</c:v>
                </c:pt>
                <c:pt idx="113">
                  <c:v>-140</c:v>
                </c:pt>
                <c:pt idx="114">
                  <c:v>-98</c:v>
                </c:pt>
                <c:pt idx="115">
                  <c:v>0</c:v>
                </c:pt>
                <c:pt idx="116">
                  <c:v>-240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-269</c:v>
                </c:pt>
                <c:pt idx="121">
                  <c:v>0</c:v>
                </c:pt>
                <c:pt idx="122">
                  <c:v>-197</c:v>
                </c:pt>
                <c:pt idx="123">
                  <c:v>-150</c:v>
                </c:pt>
                <c:pt idx="124">
                  <c:v>-100</c:v>
                </c:pt>
                <c:pt idx="125">
                  <c:v>-200</c:v>
                </c:pt>
                <c:pt idx="126">
                  <c:v>-100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-282</c:v>
                </c:pt>
                <c:pt idx="131">
                  <c:v>-247</c:v>
                </c:pt>
                <c:pt idx="132">
                  <c:v>-459</c:v>
                </c:pt>
                <c:pt idx="133">
                  <c:v>-246</c:v>
                </c:pt>
                <c:pt idx="134">
                  <c:v>-141</c:v>
                </c:pt>
                <c:pt idx="135">
                  <c:v>-99</c:v>
                </c:pt>
                <c:pt idx="136">
                  <c:v>-163</c:v>
                </c:pt>
                <c:pt idx="137">
                  <c:v>0</c:v>
                </c:pt>
                <c:pt idx="138">
                  <c:v>-240</c:v>
                </c:pt>
                <c:pt idx="139">
                  <c:v>-206</c:v>
                </c:pt>
                <c:pt idx="140">
                  <c:v>-100</c:v>
                </c:pt>
                <c:pt idx="141">
                  <c:v>0</c:v>
                </c:pt>
                <c:pt idx="142">
                  <c:v>-25</c:v>
                </c:pt>
                <c:pt idx="143">
                  <c:v>-349</c:v>
                </c:pt>
                <c:pt idx="144">
                  <c:v>-50</c:v>
                </c:pt>
                <c:pt idx="145">
                  <c:v>0</c:v>
                </c:pt>
                <c:pt idx="146">
                  <c:v>-115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-50</c:v>
                </c:pt>
                <c:pt idx="154">
                  <c:v>-35</c:v>
                </c:pt>
                <c:pt idx="155">
                  <c:v>-100</c:v>
                </c:pt>
                <c:pt idx="156">
                  <c:v>-48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-181</c:v>
                </c:pt>
                <c:pt idx="170">
                  <c:v>-196</c:v>
                </c:pt>
                <c:pt idx="171">
                  <c:v>-48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-89</c:v>
                </c:pt>
                <c:pt idx="181">
                  <c:v>-98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-35</c:v>
                </c:pt>
                <c:pt idx="186">
                  <c:v>-48</c:v>
                </c:pt>
                <c:pt idx="187">
                  <c:v>-45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-316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107-47BC-8C92-EC36430512A6}"/>
            </c:ext>
          </c:extLst>
        </c:ser>
        <c:ser>
          <c:idx val="6"/>
          <c:order val="6"/>
          <c:tx>
            <c:strRef>
              <c:f>'Jet Fuel Data'!$A$20</c:f>
              <c:strCache>
                <c:ptCount val="1"/>
                <c:pt idx="0">
                  <c:v>Total North Pipeline</c:v>
                </c:pt>
              </c:strCache>
            </c:strRef>
          </c:tx>
          <c:spPr>
            <a:pattFill prst="lgGrid">
              <a:fgClr>
                <a:schemeClr val="accent5"/>
              </a:fgClr>
              <a:bgClr>
                <a:schemeClr val="bg1"/>
              </a:bgClr>
            </a:pattFill>
            <a:ln>
              <a:noFill/>
            </a:ln>
            <a:effectLst/>
          </c:spPr>
          <c:cat>
            <c:numRef>
              <c:f>'Jet Fuel Data'!$C$4:$FZ$4</c:f>
              <c:numCache>
                <c:formatCode>mmm\-yy</c:formatCode>
                <c:ptCount val="180"/>
                <c:pt idx="0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  <c:pt idx="120">
                  <c:v>42736</c:v>
                </c:pt>
                <c:pt idx="121">
                  <c:v>42767</c:v>
                </c:pt>
                <c:pt idx="122">
                  <c:v>42795</c:v>
                </c:pt>
                <c:pt idx="123">
                  <c:v>42826</c:v>
                </c:pt>
                <c:pt idx="124">
                  <c:v>42856</c:v>
                </c:pt>
                <c:pt idx="125">
                  <c:v>42887</c:v>
                </c:pt>
                <c:pt idx="126">
                  <c:v>42917</c:v>
                </c:pt>
                <c:pt idx="127">
                  <c:v>42948</c:v>
                </c:pt>
                <c:pt idx="128">
                  <c:v>42979</c:v>
                </c:pt>
                <c:pt idx="129">
                  <c:v>43009</c:v>
                </c:pt>
                <c:pt idx="130">
                  <c:v>43040</c:v>
                </c:pt>
                <c:pt idx="131">
                  <c:v>43070</c:v>
                </c:pt>
                <c:pt idx="132">
                  <c:v>43101</c:v>
                </c:pt>
                <c:pt idx="133">
                  <c:v>43132</c:v>
                </c:pt>
                <c:pt idx="134">
                  <c:v>43160</c:v>
                </c:pt>
                <c:pt idx="135">
                  <c:v>43191</c:v>
                </c:pt>
                <c:pt idx="136">
                  <c:v>43221</c:v>
                </c:pt>
                <c:pt idx="137">
                  <c:v>43252</c:v>
                </c:pt>
                <c:pt idx="138">
                  <c:v>43282</c:v>
                </c:pt>
                <c:pt idx="139">
                  <c:v>43313</c:v>
                </c:pt>
                <c:pt idx="140">
                  <c:v>43344</c:v>
                </c:pt>
                <c:pt idx="141">
                  <c:v>43374</c:v>
                </c:pt>
                <c:pt idx="142">
                  <c:v>43405</c:v>
                </c:pt>
                <c:pt idx="143">
                  <c:v>43435</c:v>
                </c:pt>
                <c:pt idx="144">
                  <c:v>43466</c:v>
                </c:pt>
                <c:pt idx="145">
                  <c:v>43497</c:v>
                </c:pt>
                <c:pt idx="146">
                  <c:v>43525</c:v>
                </c:pt>
                <c:pt idx="147">
                  <c:v>43556</c:v>
                </c:pt>
                <c:pt idx="148">
                  <c:v>43586</c:v>
                </c:pt>
                <c:pt idx="149">
                  <c:v>43617</c:v>
                </c:pt>
                <c:pt idx="150">
                  <c:v>43647</c:v>
                </c:pt>
                <c:pt idx="151">
                  <c:v>43678</c:v>
                </c:pt>
                <c:pt idx="152">
                  <c:v>43709</c:v>
                </c:pt>
                <c:pt idx="153">
                  <c:v>43739</c:v>
                </c:pt>
                <c:pt idx="154">
                  <c:v>43770</c:v>
                </c:pt>
                <c:pt idx="155">
                  <c:v>43800</c:v>
                </c:pt>
                <c:pt idx="156">
                  <c:v>43831</c:v>
                </c:pt>
                <c:pt idx="157">
                  <c:v>43862</c:v>
                </c:pt>
                <c:pt idx="158">
                  <c:v>43891</c:v>
                </c:pt>
                <c:pt idx="159">
                  <c:v>43922</c:v>
                </c:pt>
                <c:pt idx="160">
                  <c:v>43952</c:v>
                </c:pt>
                <c:pt idx="161">
                  <c:v>43983</c:v>
                </c:pt>
                <c:pt idx="162">
                  <c:v>44013</c:v>
                </c:pt>
                <c:pt idx="163">
                  <c:v>44044</c:v>
                </c:pt>
                <c:pt idx="164">
                  <c:v>44075</c:v>
                </c:pt>
                <c:pt idx="165">
                  <c:v>44105</c:v>
                </c:pt>
                <c:pt idx="166">
                  <c:v>44136</c:v>
                </c:pt>
                <c:pt idx="167">
                  <c:v>44166</c:v>
                </c:pt>
                <c:pt idx="168">
                  <c:v>44197</c:v>
                </c:pt>
                <c:pt idx="169">
                  <c:v>44228</c:v>
                </c:pt>
                <c:pt idx="170">
                  <c:v>44256</c:v>
                </c:pt>
                <c:pt idx="171">
                  <c:v>44287</c:v>
                </c:pt>
                <c:pt idx="172">
                  <c:v>44317</c:v>
                </c:pt>
                <c:pt idx="173">
                  <c:v>44348</c:v>
                </c:pt>
                <c:pt idx="174">
                  <c:v>44378</c:v>
                </c:pt>
                <c:pt idx="175">
                  <c:v>44409</c:v>
                </c:pt>
                <c:pt idx="176">
                  <c:v>44440</c:v>
                </c:pt>
                <c:pt idx="177">
                  <c:v>44470</c:v>
                </c:pt>
                <c:pt idx="178">
                  <c:v>44501</c:v>
                </c:pt>
                <c:pt idx="179">
                  <c:v>44531</c:v>
                </c:pt>
              </c:numCache>
            </c:numRef>
          </c:cat>
          <c:val>
            <c:numRef>
              <c:f>'Jet Fuel Data'!$C$20:$IL$20</c:f>
              <c:numCache>
                <c:formatCode>#,##0</c:formatCode>
                <c:ptCount val="244"/>
                <c:pt idx="0">
                  <c:v>-147.19499999999999</c:v>
                </c:pt>
                <c:pt idx="1">
                  <c:v>-169.72442857142858</c:v>
                </c:pt>
                <c:pt idx="2">
                  <c:v>-184.26457142857143</c:v>
                </c:pt>
                <c:pt idx="3">
                  <c:v>-171.88785714285717</c:v>
                </c:pt>
                <c:pt idx="4">
                  <c:v>-131.3907142857143</c:v>
                </c:pt>
                <c:pt idx="5">
                  <c:v>-160.56828571428571</c:v>
                </c:pt>
                <c:pt idx="6">
                  <c:v>-106.04242857142857</c:v>
                </c:pt>
                <c:pt idx="7">
                  <c:v>-135.56399999999999</c:v>
                </c:pt>
                <c:pt idx="8">
                  <c:v>-176.34328571428571</c:v>
                </c:pt>
                <c:pt idx="9">
                  <c:v>-187.86142857142858</c:v>
                </c:pt>
                <c:pt idx="10">
                  <c:v>-131.709</c:v>
                </c:pt>
                <c:pt idx="11">
                  <c:v>-145.37057142857142</c:v>
                </c:pt>
                <c:pt idx="12">
                  <c:v>-118.279</c:v>
                </c:pt>
                <c:pt idx="13">
                  <c:v>-168.1432857142857</c:v>
                </c:pt>
                <c:pt idx="14">
                  <c:v>-187.41371428571429</c:v>
                </c:pt>
                <c:pt idx="15">
                  <c:v>-130.12171428571426</c:v>
                </c:pt>
                <c:pt idx="16">
                  <c:v>-110.07757142857142</c:v>
                </c:pt>
                <c:pt idx="17">
                  <c:v>-132.1717142857143</c:v>
                </c:pt>
                <c:pt idx="18">
                  <c:v>-154.77985714285717</c:v>
                </c:pt>
                <c:pt idx="19">
                  <c:v>-171.63342857142857</c:v>
                </c:pt>
                <c:pt idx="20">
                  <c:v>-136.11671428571429</c:v>
                </c:pt>
                <c:pt idx="21">
                  <c:v>-115.12814285714286</c:v>
                </c:pt>
                <c:pt idx="22">
                  <c:v>-157.13399999999999</c:v>
                </c:pt>
                <c:pt idx="23">
                  <c:v>-133.12</c:v>
                </c:pt>
                <c:pt idx="24">
                  <c:v>-101.35557142857142</c:v>
                </c:pt>
                <c:pt idx="25">
                  <c:v>-84.635000000000005</c:v>
                </c:pt>
                <c:pt idx="26">
                  <c:v>-108.05671428571429</c:v>
                </c:pt>
                <c:pt idx="27">
                  <c:v>-120.62957142857144</c:v>
                </c:pt>
                <c:pt idx="28">
                  <c:v>-113.68442857142858</c:v>
                </c:pt>
                <c:pt idx="29">
                  <c:v>-113.55871428571427</c:v>
                </c:pt>
                <c:pt idx="30">
                  <c:v>-80.578714285714284</c:v>
                </c:pt>
                <c:pt idx="31">
                  <c:v>-166.0602857142857</c:v>
                </c:pt>
                <c:pt idx="32">
                  <c:v>-91.433571428571426</c:v>
                </c:pt>
                <c:pt idx="33">
                  <c:v>-116.17942857142857</c:v>
                </c:pt>
                <c:pt idx="34">
                  <c:v>-137.71799999999999</c:v>
                </c:pt>
                <c:pt idx="35">
                  <c:v>-77.074714285714293</c:v>
                </c:pt>
                <c:pt idx="36">
                  <c:v>-138.71214285714285</c:v>
                </c:pt>
                <c:pt idx="37">
                  <c:v>-120.22557142857144</c:v>
                </c:pt>
                <c:pt idx="38">
                  <c:v>-100.69214285714287</c:v>
                </c:pt>
                <c:pt idx="39">
                  <c:v>-167.5047142857143</c:v>
                </c:pt>
                <c:pt idx="40">
                  <c:v>-140.84271428571429</c:v>
                </c:pt>
                <c:pt idx="41">
                  <c:v>-110.94771428571428</c:v>
                </c:pt>
                <c:pt idx="42">
                  <c:v>-152.21685714285712</c:v>
                </c:pt>
                <c:pt idx="43">
                  <c:v>-134.05728571428574</c:v>
                </c:pt>
                <c:pt idx="44">
                  <c:v>-166.69385714285715</c:v>
                </c:pt>
                <c:pt idx="45">
                  <c:v>-163.0242857142857</c:v>
                </c:pt>
                <c:pt idx="46">
                  <c:v>-139.36314285714283</c:v>
                </c:pt>
                <c:pt idx="47">
                  <c:v>-172.49857142857141</c:v>
                </c:pt>
                <c:pt idx="48">
                  <c:v>-105.53928571428571</c:v>
                </c:pt>
                <c:pt idx="49">
                  <c:v>-123.2</c:v>
                </c:pt>
                <c:pt idx="50">
                  <c:v>-151.999</c:v>
                </c:pt>
                <c:pt idx="51">
                  <c:v>-136.72114285714284</c:v>
                </c:pt>
                <c:pt idx="52">
                  <c:v>-96.209000000000003</c:v>
                </c:pt>
                <c:pt idx="53">
                  <c:v>-139.31800000000001</c:v>
                </c:pt>
                <c:pt idx="54">
                  <c:v>-139.52814285714285</c:v>
                </c:pt>
                <c:pt idx="55">
                  <c:v>-123.12528571428571</c:v>
                </c:pt>
                <c:pt idx="56">
                  <c:v>-170.39142857142858</c:v>
                </c:pt>
                <c:pt idx="57">
                  <c:v>-155.583</c:v>
                </c:pt>
                <c:pt idx="58">
                  <c:v>-143.79185714285717</c:v>
                </c:pt>
                <c:pt idx="59">
                  <c:v>-96.289571428571421</c:v>
                </c:pt>
                <c:pt idx="60">
                  <c:v>-144.27957142857142</c:v>
                </c:pt>
                <c:pt idx="61">
                  <c:v>-140.69771428571428</c:v>
                </c:pt>
                <c:pt idx="62">
                  <c:v>-109.90785714285713</c:v>
                </c:pt>
                <c:pt idx="63">
                  <c:v>-77.952428571428584</c:v>
                </c:pt>
                <c:pt idx="64">
                  <c:v>-103.90242857142859</c:v>
                </c:pt>
                <c:pt idx="65">
                  <c:v>-135.61414285714284</c:v>
                </c:pt>
                <c:pt idx="66">
                  <c:v>-107.12357142857144</c:v>
                </c:pt>
                <c:pt idx="67">
                  <c:v>-85.960999999999999</c:v>
                </c:pt>
                <c:pt idx="68">
                  <c:v>-158.91985714285715</c:v>
                </c:pt>
                <c:pt idx="69">
                  <c:v>-104.7567142857143</c:v>
                </c:pt>
                <c:pt idx="70">
                  <c:v>-115.18814285714285</c:v>
                </c:pt>
                <c:pt idx="71">
                  <c:v>-138.64514285714284</c:v>
                </c:pt>
                <c:pt idx="72">
                  <c:v>-97.357714285714295</c:v>
                </c:pt>
                <c:pt idx="73">
                  <c:v>-129.96</c:v>
                </c:pt>
                <c:pt idx="74">
                  <c:v>-142.8102857142857</c:v>
                </c:pt>
                <c:pt idx="75">
                  <c:v>-84.710857142857151</c:v>
                </c:pt>
                <c:pt idx="76">
                  <c:v>-96.32714285714286</c:v>
                </c:pt>
                <c:pt idx="77">
                  <c:v>-96.334857142857146</c:v>
                </c:pt>
                <c:pt idx="78">
                  <c:v>-82.240571428571414</c:v>
                </c:pt>
                <c:pt idx="79">
                  <c:v>-139.66242857142859</c:v>
                </c:pt>
                <c:pt idx="80">
                  <c:v>-114.81814285714286</c:v>
                </c:pt>
                <c:pt idx="81">
                  <c:v>-123.56542857142858</c:v>
                </c:pt>
                <c:pt idx="82">
                  <c:v>-149.93642857142859</c:v>
                </c:pt>
                <c:pt idx="83">
                  <c:v>-106.761</c:v>
                </c:pt>
                <c:pt idx="84">
                  <c:v>-91.137142857142848</c:v>
                </c:pt>
                <c:pt idx="85">
                  <c:v>-135.61571428571429</c:v>
                </c:pt>
                <c:pt idx="86">
                  <c:v>-162.93928571428572</c:v>
                </c:pt>
                <c:pt idx="87">
                  <c:v>-126.16285714285715</c:v>
                </c:pt>
                <c:pt idx="88">
                  <c:v>-91.694000000000003</c:v>
                </c:pt>
                <c:pt idx="89">
                  <c:v>-120.34214285714286</c:v>
                </c:pt>
                <c:pt idx="90">
                  <c:v>-98.147428571428577</c:v>
                </c:pt>
                <c:pt idx="91">
                  <c:v>-149.202</c:v>
                </c:pt>
                <c:pt idx="92">
                  <c:v>-116.60757142857142</c:v>
                </c:pt>
                <c:pt idx="93">
                  <c:v>-72.54757142857143</c:v>
                </c:pt>
                <c:pt idx="94">
                  <c:v>-146.23771428571428</c:v>
                </c:pt>
                <c:pt idx="95">
                  <c:v>-79.989000000000004</c:v>
                </c:pt>
                <c:pt idx="96">
                  <c:v>-82.501285714285714</c:v>
                </c:pt>
                <c:pt idx="97">
                  <c:v>-105.15314285714287</c:v>
                </c:pt>
                <c:pt idx="98">
                  <c:v>-114.73914285714285</c:v>
                </c:pt>
                <c:pt idx="99">
                  <c:v>-82.89028571428571</c:v>
                </c:pt>
                <c:pt idx="100">
                  <c:v>-136.44457142857141</c:v>
                </c:pt>
                <c:pt idx="101">
                  <c:v>-91.159000000000006</c:v>
                </c:pt>
                <c:pt idx="102">
                  <c:v>-158.5372857142857</c:v>
                </c:pt>
                <c:pt idx="103">
                  <c:v>-167.417</c:v>
                </c:pt>
                <c:pt idx="104">
                  <c:v>-95.202428571428584</c:v>
                </c:pt>
                <c:pt idx="105">
                  <c:v>-116.20771428571429</c:v>
                </c:pt>
                <c:pt idx="106">
                  <c:v>-114.55685714285714</c:v>
                </c:pt>
                <c:pt idx="107">
                  <c:v>-80.300285714285707</c:v>
                </c:pt>
                <c:pt idx="108">
                  <c:v>-57.778571428571432</c:v>
                </c:pt>
                <c:pt idx="109">
                  <c:v>-125.26014285714285</c:v>
                </c:pt>
                <c:pt idx="110">
                  <c:v>-123.84871428571429</c:v>
                </c:pt>
                <c:pt idx="111">
                  <c:v>-145.14642857142857</c:v>
                </c:pt>
                <c:pt idx="112">
                  <c:v>-99.685571428571436</c:v>
                </c:pt>
                <c:pt idx="113">
                  <c:v>-103.97385714285713</c:v>
                </c:pt>
                <c:pt idx="114">
                  <c:v>-130.76114285714286</c:v>
                </c:pt>
                <c:pt idx="115">
                  <c:v>-121.17100000000001</c:v>
                </c:pt>
                <c:pt idx="116">
                  <c:v>-136.63542857142858</c:v>
                </c:pt>
                <c:pt idx="117">
                  <c:v>-99.54185714285714</c:v>
                </c:pt>
                <c:pt idx="118">
                  <c:v>-112.31928571428571</c:v>
                </c:pt>
                <c:pt idx="119">
                  <c:v>-111.34814285714288</c:v>
                </c:pt>
                <c:pt idx="120">
                  <c:v>-104.02242857142856</c:v>
                </c:pt>
                <c:pt idx="121">
                  <c:v>-91.324428571428584</c:v>
                </c:pt>
                <c:pt idx="122">
                  <c:v>-122.75528571428571</c:v>
                </c:pt>
                <c:pt idx="123">
                  <c:v>-116.49428571428572</c:v>
                </c:pt>
                <c:pt idx="124">
                  <c:v>-135.71199999999999</c:v>
                </c:pt>
                <c:pt idx="125">
                  <c:v>-126.34557142857142</c:v>
                </c:pt>
                <c:pt idx="126">
                  <c:v>-128.37857142857143</c:v>
                </c:pt>
                <c:pt idx="127">
                  <c:v>-107.19871428571429</c:v>
                </c:pt>
                <c:pt idx="128">
                  <c:v>-135.84299999999999</c:v>
                </c:pt>
                <c:pt idx="129">
                  <c:v>-111.90414285714286</c:v>
                </c:pt>
                <c:pt idx="130">
                  <c:v>-135.09142857142859</c:v>
                </c:pt>
                <c:pt idx="131">
                  <c:v>-160.947</c:v>
                </c:pt>
                <c:pt idx="132">
                  <c:v>-127.901</c:v>
                </c:pt>
                <c:pt idx="133">
                  <c:v>-85.370714285714286</c:v>
                </c:pt>
                <c:pt idx="134">
                  <c:v>-91.799428571428578</c:v>
                </c:pt>
                <c:pt idx="135">
                  <c:v>-85.709000000000003</c:v>
                </c:pt>
                <c:pt idx="136">
                  <c:v>-160.46228571428571</c:v>
                </c:pt>
                <c:pt idx="137">
                  <c:v>-117.24557142857144</c:v>
                </c:pt>
                <c:pt idx="138">
                  <c:v>-105.94857142857143</c:v>
                </c:pt>
                <c:pt idx="139">
                  <c:v>-99.899142857142849</c:v>
                </c:pt>
                <c:pt idx="140">
                  <c:v>-129.07985714285715</c:v>
                </c:pt>
                <c:pt idx="141">
                  <c:v>-100.19342857142858</c:v>
                </c:pt>
                <c:pt idx="142">
                  <c:v>-113.38428571428571</c:v>
                </c:pt>
                <c:pt idx="143">
                  <c:v>-100.49785714285714</c:v>
                </c:pt>
                <c:pt idx="144">
                  <c:v>-101.08042857142858</c:v>
                </c:pt>
                <c:pt idx="145">
                  <c:v>-78.380285714285705</c:v>
                </c:pt>
                <c:pt idx="146">
                  <c:v>-114.78700000000001</c:v>
                </c:pt>
                <c:pt idx="147">
                  <c:v>-146.97814285714284</c:v>
                </c:pt>
                <c:pt idx="148">
                  <c:v>-108.09814285714286</c:v>
                </c:pt>
                <c:pt idx="149">
                  <c:v>-85.205571428571432</c:v>
                </c:pt>
                <c:pt idx="150">
                  <c:v>-104.38085714285712</c:v>
                </c:pt>
                <c:pt idx="151">
                  <c:v>-122.52828571428572</c:v>
                </c:pt>
                <c:pt idx="152">
                  <c:v>-129.24314285714286</c:v>
                </c:pt>
                <c:pt idx="153">
                  <c:v>-96.375428571428586</c:v>
                </c:pt>
                <c:pt idx="154">
                  <c:v>-144.87757142857143</c:v>
                </c:pt>
                <c:pt idx="155">
                  <c:v>-137.22942857142857</c:v>
                </c:pt>
                <c:pt idx="156">
                  <c:v>-112.48228571428571</c:v>
                </c:pt>
                <c:pt idx="157">
                  <c:v>-105.34685714285715</c:v>
                </c:pt>
                <c:pt idx="158">
                  <c:v>-109.21714285714286</c:v>
                </c:pt>
                <c:pt idx="159">
                  <c:v>-79.97514285714287</c:v>
                </c:pt>
                <c:pt idx="160">
                  <c:v>-44.708857142857148</c:v>
                </c:pt>
                <c:pt idx="161">
                  <c:v>-44.584285714285713</c:v>
                </c:pt>
                <c:pt idx="162">
                  <c:v>-77.125142857142876</c:v>
                </c:pt>
                <c:pt idx="163">
                  <c:v>-81.201285714285717</c:v>
                </c:pt>
                <c:pt idx="164">
                  <c:v>-72.912000000000006</c:v>
                </c:pt>
                <c:pt idx="165">
                  <c:v>-86.731571428571414</c:v>
                </c:pt>
                <c:pt idx="166">
                  <c:v>-118.62442857142857</c:v>
                </c:pt>
                <c:pt idx="167">
                  <c:v>-67.514142857142858</c:v>
                </c:pt>
                <c:pt idx="168">
                  <c:v>-96.928571428571431</c:v>
                </c:pt>
                <c:pt idx="169">
                  <c:v>-101.96128571428571</c:v>
                </c:pt>
                <c:pt idx="170">
                  <c:v>-87.69414285714285</c:v>
                </c:pt>
                <c:pt idx="171">
                  <c:v>-111.28042857142859</c:v>
                </c:pt>
                <c:pt idx="172">
                  <c:v>-106.32342857142858</c:v>
                </c:pt>
                <c:pt idx="173">
                  <c:v>-73.790714285714287</c:v>
                </c:pt>
                <c:pt idx="174">
                  <c:v>-57.458142857142853</c:v>
                </c:pt>
                <c:pt idx="175">
                  <c:v>-102.62685714285715</c:v>
                </c:pt>
                <c:pt idx="176">
                  <c:v>-108.89742857142856</c:v>
                </c:pt>
                <c:pt idx="177">
                  <c:v>-120.56585714285714</c:v>
                </c:pt>
                <c:pt idx="178">
                  <c:v>-112.22242857142858</c:v>
                </c:pt>
                <c:pt idx="179">
                  <c:v>-125.54457142857142</c:v>
                </c:pt>
                <c:pt idx="180">
                  <c:v>-85.975999999999999</c:v>
                </c:pt>
                <c:pt idx="181">
                  <c:v>-93.171000000000006</c:v>
                </c:pt>
                <c:pt idx="182">
                  <c:v>-97.393714285714296</c:v>
                </c:pt>
                <c:pt idx="183">
                  <c:v>-104.49571428571429</c:v>
                </c:pt>
                <c:pt idx="184">
                  <c:v>-98.962428571428561</c:v>
                </c:pt>
                <c:pt idx="185">
                  <c:v>-83.552142857142854</c:v>
                </c:pt>
                <c:pt idx="186">
                  <c:v>-120.01428571428571</c:v>
                </c:pt>
                <c:pt idx="187">
                  <c:v>-90.78257142857143</c:v>
                </c:pt>
                <c:pt idx="188">
                  <c:v>-119.43642857142856</c:v>
                </c:pt>
                <c:pt idx="189">
                  <c:v>-111.08071428571429</c:v>
                </c:pt>
                <c:pt idx="190">
                  <c:v>-87.01557142857142</c:v>
                </c:pt>
                <c:pt idx="191">
                  <c:v>-109.31942857142857</c:v>
                </c:pt>
                <c:pt idx="192">
                  <c:v>-96.697428571428574</c:v>
                </c:pt>
                <c:pt idx="193">
                  <c:v>-80.994142857142862</c:v>
                </c:pt>
                <c:pt idx="194">
                  <c:v>-56.553428571428576</c:v>
                </c:pt>
                <c:pt idx="195">
                  <c:v>-101</c:v>
                </c:pt>
                <c:pt idx="196">
                  <c:v>-100</c:v>
                </c:pt>
                <c:pt idx="197">
                  <c:v>-105</c:v>
                </c:pt>
                <c:pt idx="198">
                  <c:v>-99.938285714285712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107-47BC-8C92-EC36430512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59454752"/>
        <c:axId val="959452672"/>
      </c:areaChart>
      <c:dateAx>
        <c:axId val="959449344"/>
        <c:scaling>
          <c:orientation val="minMax"/>
          <c:max val="45078"/>
          <c:min val="42005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mm\-yy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59448928"/>
        <c:crosses val="autoZero"/>
        <c:auto val="1"/>
        <c:lblOffset val="100"/>
        <c:baseTimeUnit val="months"/>
        <c:majorUnit val="12"/>
        <c:majorTimeUnit val="months"/>
      </c:dateAx>
      <c:valAx>
        <c:axId val="959448928"/>
        <c:scaling>
          <c:orientation val="minMax"/>
          <c:max val="5000"/>
          <c:min val="-4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59449344"/>
        <c:crosses val="autoZero"/>
        <c:crossBetween val="midCat"/>
        <c:dispUnits>
          <c:builtInUnit val="thousands"/>
          <c:dispUnitsLbl>
            <c:layout>
              <c:manualLayout>
                <c:xMode val="edge"/>
                <c:yMode val="edge"/>
                <c:x val="1.4639396506440585E-2"/>
                <c:y val="0.49234418143966663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en-US">
                      <a:solidFill>
                        <a:schemeClr val="tx1"/>
                      </a:solidFill>
                    </a:rPr>
                    <a:t>Millions of Barrels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</c:dispUnitsLbl>
        </c:dispUnits>
      </c:valAx>
      <c:valAx>
        <c:axId val="959452672"/>
        <c:scaling>
          <c:orientation val="minMax"/>
          <c:max val="5000"/>
          <c:min val="-4000"/>
        </c:scaling>
        <c:delete val="1"/>
        <c:axPos val="r"/>
        <c:numFmt formatCode="#,##0" sourceLinked="1"/>
        <c:majorTickMark val="out"/>
        <c:minorTickMark val="none"/>
        <c:tickLblPos val="nextTo"/>
        <c:crossAx val="959454752"/>
        <c:crosses val="max"/>
        <c:crossBetween val="midCat"/>
      </c:valAx>
      <c:dateAx>
        <c:axId val="959454752"/>
        <c:scaling>
          <c:orientation val="minMax"/>
        </c:scaling>
        <c:delete val="1"/>
        <c:axPos val="b"/>
        <c:numFmt formatCode="mmm\-yy" sourceLinked="1"/>
        <c:majorTickMark val="out"/>
        <c:minorTickMark val="none"/>
        <c:tickLblPos val="nextTo"/>
        <c:crossAx val="959452672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>
                <a:solidFill>
                  <a:schemeClr val="tx1"/>
                </a:solidFill>
              </a:rPr>
              <a:t>Southern California Jet Fuel Imports and Exports</a:t>
            </a:r>
          </a:p>
        </c:rich>
      </c:tx>
      <c:layout>
        <c:manualLayout>
          <c:xMode val="edge"/>
          <c:yMode val="edge"/>
          <c:x val="0.23179155897008272"/>
          <c:y val="7.264094480257377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7069184750451885E-2"/>
          <c:y val="2.2195844245230873E-2"/>
          <c:w val="0.90673724623268959"/>
          <c:h val="0.89063851740022315"/>
        </c:manualLayout>
      </c:layout>
      <c:areaChart>
        <c:grouping val="stacked"/>
        <c:varyColors val="0"/>
        <c:ser>
          <c:idx val="0"/>
          <c:order val="0"/>
          <c:tx>
            <c:strRef>
              <c:f>'Jet Fuel Data'!$A$9</c:f>
              <c:strCache>
                <c:ptCount val="1"/>
                <c:pt idx="0">
                  <c:v>SC Foreign Import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cat>
            <c:numRef>
              <c:f>'Jet Fuel Data'!$C$4:$IL$4</c:f>
              <c:numCache>
                <c:formatCode>mmm\-yy</c:formatCode>
                <c:ptCount val="244"/>
                <c:pt idx="0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  <c:pt idx="120">
                  <c:v>42736</c:v>
                </c:pt>
                <c:pt idx="121">
                  <c:v>42767</c:v>
                </c:pt>
                <c:pt idx="122">
                  <c:v>42795</c:v>
                </c:pt>
                <c:pt idx="123">
                  <c:v>42826</c:v>
                </c:pt>
                <c:pt idx="124">
                  <c:v>42856</c:v>
                </c:pt>
                <c:pt idx="125">
                  <c:v>42887</c:v>
                </c:pt>
                <c:pt idx="126">
                  <c:v>42917</c:v>
                </c:pt>
                <c:pt idx="127">
                  <c:v>42948</c:v>
                </c:pt>
                <c:pt idx="128">
                  <c:v>42979</c:v>
                </c:pt>
                <c:pt idx="129">
                  <c:v>43009</c:v>
                </c:pt>
                <c:pt idx="130">
                  <c:v>43040</c:v>
                </c:pt>
                <c:pt idx="131">
                  <c:v>43070</c:v>
                </c:pt>
                <c:pt idx="132">
                  <c:v>43101</c:v>
                </c:pt>
                <c:pt idx="133">
                  <c:v>43132</c:v>
                </c:pt>
                <c:pt idx="134">
                  <c:v>43160</c:v>
                </c:pt>
                <c:pt idx="135">
                  <c:v>43191</c:v>
                </c:pt>
                <c:pt idx="136">
                  <c:v>43221</c:v>
                </c:pt>
                <c:pt idx="137">
                  <c:v>43252</c:v>
                </c:pt>
                <c:pt idx="138">
                  <c:v>43282</c:v>
                </c:pt>
                <c:pt idx="139">
                  <c:v>43313</c:v>
                </c:pt>
                <c:pt idx="140">
                  <c:v>43344</c:v>
                </c:pt>
                <c:pt idx="141">
                  <c:v>43374</c:v>
                </c:pt>
                <c:pt idx="142">
                  <c:v>43405</c:v>
                </c:pt>
                <c:pt idx="143">
                  <c:v>43435</c:v>
                </c:pt>
                <c:pt idx="144">
                  <c:v>43466</c:v>
                </c:pt>
                <c:pt idx="145">
                  <c:v>43497</c:v>
                </c:pt>
                <c:pt idx="146">
                  <c:v>43525</c:v>
                </c:pt>
                <c:pt idx="147">
                  <c:v>43556</c:v>
                </c:pt>
                <c:pt idx="148">
                  <c:v>43586</c:v>
                </c:pt>
                <c:pt idx="149">
                  <c:v>43617</c:v>
                </c:pt>
                <c:pt idx="150">
                  <c:v>43647</c:v>
                </c:pt>
                <c:pt idx="151">
                  <c:v>43678</c:v>
                </c:pt>
                <c:pt idx="152">
                  <c:v>43709</c:v>
                </c:pt>
                <c:pt idx="153">
                  <c:v>43739</c:v>
                </c:pt>
                <c:pt idx="154">
                  <c:v>43770</c:v>
                </c:pt>
                <c:pt idx="155">
                  <c:v>43800</c:v>
                </c:pt>
                <c:pt idx="156">
                  <c:v>43831</c:v>
                </c:pt>
                <c:pt idx="157">
                  <c:v>43862</c:v>
                </c:pt>
                <c:pt idx="158">
                  <c:v>43891</c:v>
                </c:pt>
                <c:pt idx="159">
                  <c:v>43922</c:v>
                </c:pt>
                <c:pt idx="160">
                  <c:v>43952</c:v>
                </c:pt>
                <c:pt idx="161">
                  <c:v>43983</c:v>
                </c:pt>
                <c:pt idx="162">
                  <c:v>44013</c:v>
                </c:pt>
                <c:pt idx="163">
                  <c:v>44044</c:v>
                </c:pt>
                <c:pt idx="164">
                  <c:v>44075</c:v>
                </c:pt>
                <c:pt idx="165">
                  <c:v>44105</c:v>
                </c:pt>
                <c:pt idx="166">
                  <c:v>44136</c:v>
                </c:pt>
                <c:pt idx="167">
                  <c:v>44166</c:v>
                </c:pt>
                <c:pt idx="168">
                  <c:v>44197</c:v>
                </c:pt>
                <c:pt idx="169">
                  <c:v>44228</c:v>
                </c:pt>
                <c:pt idx="170">
                  <c:v>44256</c:v>
                </c:pt>
                <c:pt idx="171">
                  <c:v>44287</c:v>
                </c:pt>
                <c:pt idx="172">
                  <c:v>44317</c:v>
                </c:pt>
                <c:pt idx="173">
                  <c:v>44348</c:v>
                </c:pt>
                <c:pt idx="174">
                  <c:v>44378</c:v>
                </c:pt>
                <c:pt idx="175">
                  <c:v>44409</c:v>
                </c:pt>
                <c:pt idx="176">
                  <c:v>44440</c:v>
                </c:pt>
                <c:pt idx="177">
                  <c:v>44470</c:v>
                </c:pt>
                <c:pt idx="178">
                  <c:v>44501</c:v>
                </c:pt>
                <c:pt idx="179">
                  <c:v>44531</c:v>
                </c:pt>
                <c:pt idx="180">
                  <c:v>44562</c:v>
                </c:pt>
                <c:pt idx="181">
                  <c:v>44593</c:v>
                </c:pt>
                <c:pt idx="182">
                  <c:v>44621</c:v>
                </c:pt>
                <c:pt idx="183">
                  <c:v>44652</c:v>
                </c:pt>
                <c:pt idx="184">
                  <c:v>44682</c:v>
                </c:pt>
                <c:pt idx="185">
                  <c:v>44713</c:v>
                </c:pt>
                <c:pt idx="186">
                  <c:v>44743</c:v>
                </c:pt>
                <c:pt idx="187">
                  <c:v>44774</c:v>
                </c:pt>
                <c:pt idx="188">
                  <c:v>44805</c:v>
                </c:pt>
                <c:pt idx="189">
                  <c:v>44835</c:v>
                </c:pt>
                <c:pt idx="190">
                  <c:v>44866</c:v>
                </c:pt>
                <c:pt idx="191">
                  <c:v>44896</c:v>
                </c:pt>
                <c:pt idx="192">
                  <c:v>44927</c:v>
                </c:pt>
                <c:pt idx="193">
                  <c:v>44958</c:v>
                </c:pt>
                <c:pt idx="194">
                  <c:v>44986</c:v>
                </c:pt>
                <c:pt idx="195">
                  <c:v>45017</c:v>
                </c:pt>
                <c:pt idx="196">
                  <c:v>45047</c:v>
                </c:pt>
                <c:pt idx="197">
                  <c:v>45078</c:v>
                </c:pt>
                <c:pt idx="198">
                  <c:v>45108</c:v>
                </c:pt>
                <c:pt idx="199">
                  <c:v>45139</c:v>
                </c:pt>
                <c:pt idx="200">
                  <c:v>45170</c:v>
                </c:pt>
                <c:pt idx="201">
                  <c:v>45200</c:v>
                </c:pt>
                <c:pt idx="202">
                  <c:v>45231</c:v>
                </c:pt>
                <c:pt idx="203">
                  <c:v>45261</c:v>
                </c:pt>
                <c:pt idx="204">
                  <c:v>45292</c:v>
                </c:pt>
                <c:pt idx="205">
                  <c:v>45323</c:v>
                </c:pt>
                <c:pt idx="206">
                  <c:v>45352</c:v>
                </c:pt>
                <c:pt idx="207">
                  <c:v>45383</c:v>
                </c:pt>
                <c:pt idx="208">
                  <c:v>45413</c:v>
                </c:pt>
                <c:pt idx="209">
                  <c:v>45444</c:v>
                </c:pt>
              </c:numCache>
            </c:numRef>
          </c:cat>
          <c:val>
            <c:numRef>
              <c:f>'Jet Fuel Data'!$C$9:$IL$9</c:f>
              <c:numCache>
                <c:formatCode>#,##0</c:formatCode>
                <c:ptCount val="244"/>
                <c:pt idx="0">
                  <c:v>909.70799999999997</c:v>
                </c:pt>
                <c:pt idx="1">
                  <c:v>1545</c:v>
                </c:pt>
                <c:pt idx="2">
                  <c:v>2263.8580000000002</c:v>
                </c:pt>
                <c:pt idx="3">
                  <c:v>2929.3780000000002</c:v>
                </c:pt>
                <c:pt idx="4">
                  <c:v>2932.04</c:v>
                </c:pt>
                <c:pt idx="5">
                  <c:v>2894.866</c:v>
                </c:pt>
                <c:pt idx="6">
                  <c:v>3209.9670000000001</c:v>
                </c:pt>
                <c:pt idx="7">
                  <c:v>2607.6320000000001</c:v>
                </c:pt>
                <c:pt idx="8">
                  <c:v>2055</c:v>
                </c:pt>
                <c:pt idx="9">
                  <c:v>1270</c:v>
                </c:pt>
                <c:pt idx="10">
                  <c:v>1990.17</c:v>
                </c:pt>
                <c:pt idx="11">
                  <c:v>310</c:v>
                </c:pt>
                <c:pt idx="12">
                  <c:v>939.77200000000005</c:v>
                </c:pt>
                <c:pt idx="13">
                  <c:v>323</c:v>
                </c:pt>
                <c:pt idx="14">
                  <c:v>52.5</c:v>
                </c:pt>
                <c:pt idx="15">
                  <c:v>1826.8389999999999</c:v>
                </c:pt>
                <c:pt idx="16">
                  <c:v>879.76099999999997</c:v>
                </c:pt>
                <c:pt idx="17">
                  <c:v>0</c:v>
                </c:pt>
                <c:pt idx="18">
                  <c:v>573</c:v>
                </c:pt>
                <c:pt idx="19">
                  <c:v>0</c:v>
                </c:pt>
                <c:pt idx="20">
                  <c:v>0</c:v>
                </c:pt>
                <c:pt idx="21">
                  <c:v>10.818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651.42100000000005</c:v>
                </c:pt>
                <c:pt idx="26">
                  <c:v>354.53399999999999</c:v>
                </c:pt>
                <c:pt idx="27">
                  <c:v>981.322</c:v>
                </c:pt>
                <c:pt idx="28">
                  <c:v>624.39200000000005</c:v>
                </c:pt>
                <c:pt idx="29">
                  <c:v>630.22500000000002</c:v>
                </c:pt>
                <c:pt idx="30">
                  <c:v>1007.319</c:v>
                </c:pt>
                <c:pt idx="31">
                  <c:v>1256.9780000000001</c:v>
                </c:pt>
                <c:pt idx="32">
                  <c:v>1163.67</c:v>
                </c:pt>
                <c:pt idx="33">
                  <c:v>1262.056</c:v>
                </c:pt>
                <c:pt idx="34">
                  <c:v>422.26400000000001</c:v>
                </c:pt>
                <c:pt idx="35">
                  <c:v>737.35500000000002</c:v>
                </c:pt>
                <c:pt idx="36">
                  <c:v>314.25400000000002</c:v>
                </c:pt>
                <c:pt idx="37">
                  <c:v>315</c:v>
                </c:pt>
                <c:pt idx="38">
                  <c:v>0</c:v>
                </c:pt>
                <c:pt idx="39">
                  <c:v>1083.0830000000001</c:v>
                </c:pt>
                <c:pt idx="40">
                  <c:v>629.69600000000003</c:v>
                </c:pt>
                <c:pt idx="41">
                  <c:v>640</c:v>
                </c:pt>
                <c:pt idx="42">
                  <c:v>1426.4059999999999</c:v>
                </c:pt>
                <c:pt idx="43">
                  <c:v>1939.5419999999999</c:v>
                </c:pt>
                <c:pt idx="44">
                  <c:v>544</c:v>
                </c:pt>
                <c:pt idx="45">
                  <c:v>300.01600000000002</c:v>
                </c:pt>
                <c:pt idx="46">
                  <c:v>1308.0029999999999</c:v>
                </c:pt>
                <c:pt idx="47">
                  <c:v>0</c:v>
                </c:pt>
                <c:pt idx="48">
                  <c:v>878.41399999999999</c:v>
                </c:pt>
                <c:pt idx="49">
                  <c:v>0</c:v>
                </c:pt>
                <c:pt idx="50">
                  <c:v>325</c:v>
                </c:pt>
                <c:pt idx="51">
                  <c:v>326.71100000000001</c:v>
                </c:pt>
                <c:pt idx="52">
                  <c:v>428</c:v>
                </c:pt>
                <c:pt idx="53">
                  <c:v>1384.8</c:v>
                </c:pt>
                <c:pt idx="54">
                  <c:v>318.94099999999997</c:v>
                </c:pt>
                <c:pt idx="55">
                  <c:v>0</c:v>
                </c:pt>
                <c:pt idx="56">
                  <c:v>0</c:v>
                </c:pt>
                <c:pt idx="57">
                  <c:v>100</c:v>
                </c:pt>
                <c:pt idx="58">
                  <c:v>512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944.08500000000004</c:v>
                </c:pt>
                <c:pt idx="64">
                  <c:v>140</c:v>
                </c:pt>
                <c:pt idx="65">
                  <c:v>285.84699999999998</c:v>
                </c:pt>
                <c:pt idx="66">
                  <c:v>105</c:v>
                </c:pt>
                <c:pt idx="67">
                  <c:v>1354.3389999999999</c:v>
                </c:pt>
                <c:pt idx="68">
                  <c:v>404.84500000000003</c:v>
                </c:pt>
                <c:pt idx="69">
                  <c:v>1691.2629999999999</c:v>
                </c:pt>
                <c:pt idx="70">
                  <c:v>220</c:v>
                </c:pt>
                <c:pt idx="71">
                  <c:v>0</c:v>
                </c:pt>
                <c:pt idx="72">
                  <c:v>0</c:v>
                </c:pt>
                <c:pt idx="73">
                  <c:v>324.22300000000001</c:v>
                </c:pt>
                <c:pt idx="74">
                  <c:v>0</c:v>
                </c:pt>
                <c:pt idx="75">
                  <c:v>0</c:v>
                </c:pt>
                <c:pt idx="76">
                  <c:v>1283.644</c:v>
                </c:pt>
                <c:pt idx="77">
                  <c:v>616.33699999999999</c:v>
                </c:pt>
                <c:pt idx="78">
                  <c:v>443.03899999999999</c:v>
                </c:pt>
                <c:pt idx="79">
                  <c:v>733</c:v>
                </c:pt>
                <c:pt idx="80">
                  <c:v>856.45500000000004</c:v>
                </c:pt>
                <c:pt idx="81">
                  <c:v>537.43600000000004</c:v>
                </c:pt>
                <c:pt idx="82">
                  <c:v>499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312.928</c:v>
                </c:pt>
                <c:pt idx="88">
                  <c:v>1095.7809999999999</c:v>
                </c:pt>
                <c:pt idx="89">
                  <c:v>1131</c:v>
                </c:pt>
                <c:pt idx="90">
                  <c:v>730</c:v>
                </c:pt>
                <c:pt idx="91">
                  <c:v>0</c:v>
                </c:pt>
                <c:pt idx="92">
                  <c:v>647.64300000000003</c:v>
                </c:pt>
                <c:pt idx="93">
                  <c:v>280.5</c:v>
                </c:pt>
                <c:pt idx="94">
                  <c:v>0</c:v>
                </c:pt>
                <c:pt idx="95">
                  <c:v>0</c:v>
                </c:pt>
                <c:pt idx="96">
                  <c:v>189</c:v>
                </c:pt>
                <c:pt idx="97">
                  <c:v>374.86799999999999</c:v>
                </c:pt>
                <c:pt idx="98">
                  <c:v>943.92399999999998</c:v>
                </c:pt>
                <c:pt idx="99">
                  <c:v>240.459</c:v>
                </c:pt>
                <c:pt idx="100">
                  <c:v>997.49</c:v>
                </c:pt>
                <c:pt idx="101">
                  <c:v>3294.6469999999999</c:v>
                </c:pt>
                <c:pt idx="102">
                  <c:v>1865.761</c:v>
                </c:pt>
                <c:pt idx="103">
                  <c:v>1099.232</c:v>
                </c:pt>
                <c:pt idx="104">
                  <c:v>170</c:v>
                </c:pt>
                <c:pt idx="105">
                  <c:v>832</c:v>
                </c:pt>
                <c:pt idx="106">
                  <c:v>1267.047</c:v>
                </c:pt>
                <c:pt idx="107">
                  <c:v>1946.47</c:v>
                </c:pt>
                <c:pt idx="108">
                  <c:v>1373.1410000000001</c:v>
                </c:pt>
                <c:pt idx="109">
                  <c:v>315.15800000000002</c:v>
                </c:pt>
                <c:pt idx="110">
                  <c:v>2040.2339999999999</c:v>
                </c:pt>
                <c:pt idx="111">
                  <c:v>629</c:v>
                </c:pt>
                <c:pt idx="112">
                  <c:v>1557</c:v>
                </c:pt>
                <c:pt idx="113">
                  <c:v>540</c:v>
                </c:pt>
                <c:pt idx="114">
                  <c:v>1582</c:v>
                </c:pt>
                <c:pt idx="115">
                  <c:v>2103.1379999999999</c:v>
                </c:pt>
                <c:pt idx="116">
                  <c:v>1382</c:v>
                </c:pt>
                <c:pt idx="117">
                  <c:v>2248.5639999999999</c:v>
                </c:pt>
                <c:pt idx="118">
                  <c:v>1080</c:v>
                </c:pt>
                <c:pt idx="119">
                  <c:v>1719.9970000000001</c:v>
                </c:pt>
                <c:pt idx="120">
                  <c:v>1130</c:v>
                </c:pt>
                <c:pt idx="121">
                  <c:v>1622</c:v>
                </c:pt>
                <c:pt idx="122">
                  <c:v>1957.0409999999999</c:v>
                </c:pt>
                <c:pt idx="123">
                  <c:v>2197</c:v>
                </c:pt>
                <c:pt idx="124">
                  <c:v>2161</c:v>
                </c:pt>
                <c:pt idx="125">
                  <c:v>1146</c:v>
                </c:pt>
                <c:pt idx="126">
                  <c:v>2442.7559999999999</c:v>
                </c:pt>
                <c:pt idx="127">
                  <c:v>1328</c:v>
                </c:pt>
                <c:pt idx="128">
                  <c:v>1789</c:v>
                </c:pt>
                <c:pt idx="129">
                  <c:v>783</c:v>
                </c:pt>
                <c:pt idx="130">
                  <c:v>1129</c:v>
                </c:pt>
                <c:pt idx="131">
                  <c:v>1061</c:v>
                </c:pt>
                <c:pt idx="132">
                  <c:v>674</c:v>
                </c:pt>
                <c:pt idx="133">
                  <c:v>418</c:v>
                </c:pt>
                <c:pt idx="134">
                  <c:v>1008</c:v>
                </c:pt>
                <c:pt idx="135">
                  <c:v>636</c:v>
                </c:pt>
                <c:pt idx="136">
                  <c:v>313</c:v>
                </c:pt>
                <c:pt idx="137">
                  <c:v>1046.2</c:v>
                </c:pt>
                <c:pt idx="138">
                  <c:v>1495.829</c:v>
                </c:pt>
                <c:pt idx="139">
                  <c:v>1048.144</c:v>
                </c:pt>
                <c:pt idx="140">
                  <c:v>620.798</c:v>
                </c:pt>
                <c:pt idx="141">
                  <c:v>524.13099999999997</c:v>
                </c:pt>
                <c:pt idx="142">
                  <c:v>293</c:v>
                </c:pt>
                <c:pt idx="143">
                  <c:v>1353</c:v>
                </c:pt>
                <c:pt idx="144">
                  <c:v>955.21699999999998</c:v>
                </c:pt>
                <c:pt idx="145">
                  <c:v>1403.723</c:v>
                </c:pt>
                <c:pt idx="146">
                  <c:v>1755</c:v>
                </c:pt>
                <c:pt idx="147">
                  <c:v>1742</c:v>
                </c:pt>
                <c:pt idx="148">
                  <c:v>1729</c:v>
                </c:pt>
                <c:pt idx="149">
                  <c:v>2613</c:v>
                </c:pt>
                <c:pt idx="150">
                  <c:v>1009</c:v>
                </c:pt>
                <c:pt idx="151">
                  <c:v>1402</c:v>
                </c:pt>
                <c:pt idx="152">
                  <c:v>1333</c:v>
                </c:pt>
                <c:pt idx="153">
                  <c:v>1653</c:v>
                </c:pt>
                <c:pt idx="154">
                  <c:v>1485</c:v>
                </c:pt>
                <c:pt idx="155">
                  <c:v>1403</c:v>
                </c:pt>
                <c:pt idx="156">
                  <c:v>1108</c:v>
                </c:pt>
                <c:pt idx="157">
                  <c:v>1539</c:v>
                </c:pt>
                <c:pt idx="158">
                  <c:v>1474</c:v>
                </c:pt>
                <c:pt idx="159">
                  <c:v>1427.5</c:v>
                </c:pt>
                <c:pt idx="160">
                  <c:v>1221</c:v>
                </c:pt>
                <c:pt idx="161">
                  <c:v>1157</c:v>
                </c:pt>
                <c:pt idx="162">
                  <c:v>1545</c:v>
                </c:pt>
                <c:pt idx="163">
                  <c:v>2292</c:v>
                </c:pt>
                <c:pt idx="164">
                  <c:v>1242</c:v>
                </c:pt>
                <c:pt idx="165">
                  <c:v>1732</c:v>
                </c:pt>
                <c:pt idx="166">
                  <c:v>1238</c:v>
                </c:pt>
                <c:pt idx="167">
                  <c:v>1707</c:v>
                </c:pt>
                <c:pt idx="168">
                  <c:v>1476</c:v>
                </c:pt>
                <c:pt idx="169">
                  <c:v>678</c:v>
                </c:pt>
                <c:pt idx="170">
                  <c:v>1260</c:v>
                </c:pt>
                <c:pt idx="171">
                  <c:v>1849</c:v>
                </c:pt>
                <c:pt idx="172">
                  <c:v>1737</c:v>
                </c:pt>
                <c:pt idx="173">
                  <c:v>1213</c:v>
                </c:pt>
                <c:pt idx="174">
                  <c:v>1117</c:v>
                </c:pt>
                <c:pt idx="175">
                  <c:v>1942</c:v>
                </c:pt>
                <c:pt idx="176">
                  <c:v>1843</c:v>
                </c:pt>
                <c:pt idx="177">
                  <c:v>1010</c:v>
                </c:pt>
                <c:pt idx="178">
                  <c:v>1590</c:v>
                </c:pt>
                <c:pt idx="179">
                  <c:v>549</c:v>
                </c:pt>
                <c:pt idx="180">
                  <c:v>1482</c:v>
                </c:pt>
                <c:pt idx="181">
                  <c:v>514</c:v>
                </c:pt>
                <c:pt idx="182">
                  <c:v>559</c:v>
                </c:pt>
                <c:pt idx="183">
                  <c:v>853</c:v>
                </c:pt>
                <c:pt idx="184">
                  <c:v>1318</c:v>
                </c:pt>
                <c:pt idx="185">
                  <c:v>1063</c:v>
                </c:pt>
                <c:pt idx="186">
                  <c:v>1047</c:v>
                </c:pt>
                <c:pt idx="187">
                  <c:v>298</c:v>
                </c:pt>
                <c:pt idx="188">
                  <c:v>600</c:v>
                </c:pt>
                <c:pt idx="189">
                  <c:v>630</c:v>
                </c:pt>
                <c:pt idx="190">
                  <c:v>998</c:v>
                </c:pt>
                <c:pt idx="191">
                  <c:v>181</c:v>
                </c:pt>
                <c:pt idx="192">
                  <c:v>436</c:v>
                </c:pt>
                <c:pt idx="193">
                  <c:v>987</c:v>
                </c:pt>
                <c:pt idx="194">
                  <c:v>609</c:v>
                </c:pt>
                <c:pt idx="195">
                  <c:v>285</c:v>
                </c:pt>
                <c:pt idx="196">
                  <c:v>380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3A-4614-90F5-9CDB4EA13349}"/>
            </c:ext>
          </c:extLst>
        </c:ser>
        <c:ser>
          <c:idx val="1"/>
          <c:order val="1"/>
          <c:tx>
            <c:strRef>
              <c:f>'Jet Fuel Data'!$A$11</c:f>
              <c:strCache>
                <c:ptCount val="1"/>
                <c:pt idx="0">
                  <c:v>SC Interstate Import</c:v>
                </c:pt>
              </c:strCache>
            </c:strRef>
          </c:tx>
          <c:spPr>
            <a:solidFill>
              <a:schemeClr val="accent2"/>
            </a:solidFill>
            <a:ln w="25400">
              <a:noFill/>
            </a:ln>
            <a:effectLst/>
          </c:spPr>
          <c:cat>
            <c:numRef>
              <c:f>'Jet Fuel Data'!$C$4:$IL$4</c:f>
              <c:numCache>
                <c:formatCode>mmm\-yy</c:formatCode>
                <c:ptCount val="244"/>
                <c:pt idx="0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  <c:pt idx="120">
                  <c:v>42736</c:v>
                </c:pt>
                <c:pt idx="121">
                  <c:v>42767</c:v>
                </c:pt>
                <c:pt idx="122">
                  <c:v>42795</c:v>
                </c:pt>
                <c:pt idx="123">
                  <c:v>42826</c:v>
                </c:pt>
                <c:pt idx="124">
                  <c:v>42856</c:v>
                </c:pt>
                <c:pt idx="125">
                  <c:v>42887</c:v>
                </c:pt>
                <c:pt idx="126">
                  <c:v>42917</c:v>
                </c:pt>
                <c:pt idx="127">
                  <c:v>42948</c:v>
                </c:pt>
                <c:pt idx="128">
                  <c:v>42979</c:v>
                </c:pt>
                <c:pt idx="129">
                  <c:v>43009</c:v>
                </c:pt>
                <c:pt idx="130">
                  <c:v>43040</c:v>
                </c:pt>
                <c:pt idx="131">
                  <c:v>43070</c:v>
                </c:pt>
                <c:pt idx="132">
                  <c:v>43101</c:v>
                </c:pt>
                <c:pt idx="133">
                  <c:v>43132</c:v>
                </c:pt>
                <c:pt idx="134">
                  <c:v>43160</c:v>
                </c:pt>
                <c:pt idx="135">
                  <c:v>43191</c:v>
                </c:pt>
                <c:pt idx="136">
                  <c:v>43221</c:v>
                </c:pt>
                <c:pt idx="137">
                  <c:v>43252</c:v>
                </c:pt>
                <c:pt idx="138">
                  <c:v>43282</c:v>
                </c:pt>
                <c:pt idx="139">
                  <c:v>43313</c:v>
                </c:pt>
                <c:pt idx="140">
                  <c:v>43344</c:v>
                </c:pt>
                <c:pt idx="141">
                  <c:v>43374</c:v>
                </c:pt>
                <c:pt idx="142">
                  <c:v>43405</c:v>
                </c:pt>
                <c:pt idx="143">
                  <c:v>43435</c:v>
                </c:pt>
                <c:pt idx="144">
                  <c:v>43466</c:v>
                </c:pt>
                <c:pt idx="145">
                  <c:v>43497</c:v>
                </c:pt>
                <c:pt idx="146">
                  <c:v>43525</c:v>
                </c:pt>
                <c:pt idx="147">
                  <c:v>43556</c:v>
                </c:pt>
                <c:pt idx="148">
                  <c:v>43586</c:v>
                </c:pt>
                <c:pt idx="149">
                  <c:v>43617</c:v>
                </c:pt>
                <c:pt idx="150">
                  <c:v>43647</c:v>
                </c:pt>
                <c:pt idx="151">
                  <c:v>43678</c:v>
                </c:pt>
                <c:pt idx="152">
                  <c:v>43709</c:v>
                </c:pt>
                <c:pt idx="153">
                  <c:v>43739</c:v>
                </c:pt>
                <c:pt idx="154">
                  <c:v>43770</c:v>
                </c:pt>
                <c:pt idx="155">
                  <c:v>43800</c:v>
                </c:pt>
                <c:pt idx="156">
                  <c:v>43831</c:v>
                </c:pt>
                <c:pt idx="157">
                  <c:v>43862</c:v>
                </c:pt>
                <c:pt idx="158">
                  <c:v>43891</c:v>
                </c:pt>
                <c:pt idx="159">
                  <c:v>43922</c:v>
                </c:pt>
                <c:pt idx="160">
                  <c:v>43952</c:v>
                </c:pt>
                <c:pt idx="161">
                  <c:v>43983</c:v>
                </c:pt>
                <c:pt idx="162">
                  <c:v>44013</c:v>
                </c:pt>
                <c:pt idx="163">
                  <c:v>44044</c:v>
                </c:pt>
                <c:pt idx="164">
                  <c:v>44075</c:v>
                </c:pt>
                <c:pt idx="165">
                  <c:v>44105</c:v>
                </c:pt>
                <c:pt idx="166">
                  <c:v>44136</c:v>
                </c:pt>
                <c:pt idx="167">
                  <c:v>44166</c:v>
                </c:pt>
                <c:pt idx="168">
                  <c:v>44197</c:v>
                </c:pt>
                <c:pt idx="169">
                  <c:v>44228</c:v>
                </c:pt>
                <c:pt idx="170">
                  <c:v>44256</c:v>
                </c:pt>
                <c:pt idx="171">
                  <c:v>44287</c:v>
                </c:pt>
                <c:pt idx="172">
                  <c:v>44317</c:v>
                </c:pt>
                <c:pt idx="173">
                  <c:v>44348</c:v>
                </c:pt>
                <c:pt idx="174">
                  <c:v>44378</c:v>
                </c:pt>
                <c:pt idx="175">
                  <c:v>44409</c:v>
                </c:pt>
                <c:pt idx="176">
                  <c:v>44440</c:v>
                </c:pt>
                <c:pt idx="177">
                  <c:v>44470</c:v>
                </c:pt>
                <c:pt idx="178">
                  <c:v>44501</c:v>
                </c:pt>
                <c:pt idx="179">
                  <c:v>44531</c:v>
                </c:pt>
                <c:pt idx="180">
                  <c:v>44562</c:v>
                </c:pt>
                <c:pt idx="181">
                  <c:v>44593</c:v>
                </c:pt>
                <c:pt idx="182">
                  <c:v>44621</c:v>
                </c:pt>
                <c:pt idx="183">
                  <c:v>44652</c:v>
                </c:pt>
                <c:pt idx="184">
                  <c:v>44682</c:v>
                </c:pt>
                <c:pt idx="185">
                  <c:v>44713</c:v>
                </c:pt>
                <c:pt idx="186">
                  <c:v>44743</c:v>
                </c:pt>
                <c:pt idx="187">
                  <c:v>44774</c:v>
                </c:pt>
                <c:pt idx="188">
                  <c:v>44805</c:v>
                </c:pt>
                <c:pt idx="189">
                  <c:v>44835</c:v>
                </c:pt>
                <c:pt idx="190">
                  <c:v>44866</c:v>
                </c:pt>
                <c:pt idx="191">
                  <c:v>44896</c:v>
                </c:pt>
                <c:pt idx="192">
                  <c:v>44927</c:v>
                </c:pt>
                <c:pt idx="193">
                  <c:v>44958</c:v>
                </c:pt>
                <c:pt idx="194">
                  <c:v>44986</c:v>
                </c:pt>
                <c:pt idx="195">
                  <c:v>45017</c:v>
                </c:pt>
                <c:pt idx="196">
                  <c:v>45047</c:v>
                </c:pt>
                <c:pt idx="197">
                  <c:v>45078</c:v>
                </c:pt>
                <c:pt idx="198">
                  <c:v>45108</c:v>
                </c:pt>
                <c:pt idx="199">
                  <c:v>45139</c:v>
                </c:pt>
                <c:pt idx="200">
                  <c:v>45170</c:v>
                </c:pt>
                <c:pt idx="201">
                  <c:v>45200</c:v>
                </c:pt>
                <c:pt idx="202">
                  <c:v>45231</c:v>
                </c:pt>
                <c:pt idx="203">
                  <c:v>45261</c:v>
                </c:pt>
                <c:pt idx="204">
                  <c:v>45292</c:v>
                </c:pt>
                <c:pt idx="205">
                  <c:v>45323</c:v>
                </c:pt>
                <c:pt idx="206">
                  <c:v>45352</c:v>
                </c:pt>
                <c:pt idx="207">
                  <c:v>45383</c:v>
                </c:pt>
                <c:pt idx="208">
                  <c:v>45413</c:v>
                </c:pt>
                <c:pt idx="209">
                  <c:v>45444</c:v>
                </c:pt>
              </c:numCache>
            </c:numRef>
          </c:cat>
          <c:val>
            <c:numRef>
              <c:f>'Jet Fuel Data'!$C$11:$IL$11</c:f>
              <c:numCache>
                <c:formatCode>#,##0</c:formatCode>
                <c:ptCount val="24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130</c:v>
                </c:pt>
                <c:pt idx="12">
                  <c:v>365</c:v>
                </c:pt>
                <c:pt idx="13">
                  <c:v>260</c:v>
                </c:pt>
                <c:pt idx="14">
                  <c:v>500</c:v>
                </c:pt>
                <c:pt idx="15">
                  <c:v>235</c:v>
                </c:pt>
                <c:pt idx="16">
                  <c:v>401</c:v>
                </c:pt>
                <c:pt idx="17">
                  <c:v>325</c:v>
                </c:pt>
                <c:pt idx="18">
                  <c:v>470</c:v>
                </c:pt>
                <c:pt idx="19">
                  <c:v>0</c:v>
                </c:pt>
                <c:pt idx="20">
                  <c:v>466</c:v>
                </c:pt>
                <c:pt idx="21">
                  <c:v>390</c:v>
                </c:pt>
                <c:pt idx="22">
                  <c:v>75</c:v>
                </c:pt>
                <c:pt idx="23">
                  <c:v>460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106</c:v>
                </c:pt>
                <c:pt idx="28">
                  <c:v>0</c:v>
                </c:pt>
                <c:pt idx="29">
                  <c:v>90</c:v>
                </c:pt>
                <c:pt idx="30">
                  <c:v>90</c:v>
                </c:pt>
                <c:pt idx="31">
                  <c:v>90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510</c:v>
                </c:pt>
                <c:pt idx="37">
                  <c:v>784</c:v>
                </c:pt>
                <c:pt idx="38">
                  <c:v>577</c:v>
                </c:pt>
                <c:pt idx="39">
                  <c:v>638</c:v>
                </c:pt>
                <c:pt idx="40">
                  <c:v>433</c:v>
                </c:pt>
                <c:pt idx="41">
                  <c:v>405</c:v>
                </c:pt>
                <c:pt idx="42">
                  <c:v>460</c:v>
                </c:pt>
                <c:pt idx="43">
                  <c:v>95</c:v>
                </c:pt>
                <c:pt idx="44">
                  <c:v>160</c:v>
                </c:pt>
                <c:pt idx="45">
                  <c:v>0</c:v>
                </c:pt>
                <c:pt idx="46">
                  <c:v>305</c:v>
                </c:pt>
                <c:pt idx="47">
                  <c:v>356.1</c:v>
                </c:pt>
                <c:pt idx="48">
                  <c:v>378</c:v>
                </c:pt>
                <c:pt idx="49">
                  <c:v>264</c:v>
                </c:pt>
                <c:pt idx="50">
                  <c:v>0</c:v>
                </c:pt>
                <c:pt idx="51">
                  <c:v>50</c:v>
                </c:pt>
                <c:pt idx="52">
                  <c:v>200.56299999999999</c:v>
                </c:pt>
                <c:pt idx="53">
                  <c:v>200</c:v>
                </c:pt>
                <c:pt idx="54">
                  <c:v>998</c:v>
                </c:pt>
                <c:pt idx="55">
                  <c:v>205</c:v>
                </c:pt>
                <c:pt idx="56">
                  <c:v>0</c:v>
                </c:pt>
                <c:pt idx="57">
                  <c:v>240</c:v>
                </c:pt>
                <c:pt idx="58">
                  <c:v>235</c:v>
                </c:pt>
                <c:pt idx="59">
                  <c:v>175</c:v>
                </c:pt>
                <c:pt idx="60">
                  <c:v>300</c:v>
                </c:pt>
                <c:pt idx="61">
                  <c:v>220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225</c:v>
                </c:pt>
                <c:pt idx="66">
                  <c:v>300</c:v>
                </c:pt>
                <c:pt idx="67">
                  <c:v>265</c:v>
                </c:pt>
                <c:pt idx="68">
                  <c:v>0</c:v>
                </c:pt>
                <c:pt idx="69">
                  <c:v>540</c:v>
                </c:pt>
                <c:pt idx="70">
                  <c:v>65</c:v>
                </c:pt>
                <c:pt idx="71">
                  <c:v>150</c:v>
                </c:pt>
                <c:pt idx="72">
                  <c:v>220</c:v>
                </c:pt>
                <c:pt idx="73">
                  <c:v>275</c:v>
                </c:pt>
                <c:pt idx="74">
                  <c:v>175</c:v>
                </c:pt>
                <c:pt idx="75">
                  <c:v>0</c:v>
                </c:pt>
                <c:pt idx="76">
                  <c:v>170</c:v>
                </c:pt>
                <c:pt idx="77">
                  <c:v>0</c:v>
                </c:pt>
                <c:pt idx="78">
                  <c:v>170</c:v>
                </c:pt>
                <c:pt idx="79">
                  <c:v>0</c:v>
                </c:pt>
                <c:pt idx="80">
                  <c:v>175</c:v>
                </c:pt>
                <c:pt idx="81">
                  <c:v>20</c:v>
                </c:pt>
                <c:pt idx="82">
                  <c:v>0</c:v>
                </c:pt>
                <c:pt idx="83">
                  <c:v>175</c:v>
                </c:pt>
                <c:pt idx="84">
                  <c:v>0</c:v>
                </c:pt>
                <c:pt idx="85">
                  <c:v>148</c:v>
                </c:pt>
                <c:pt idx="86">
                  <c:v>50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310</c:v>
                </c:pt>
                <c:pt idx="109">
                  <c:v>0</c:v>
                </c:pt>
                <c:pt idx="110">
                  <c:v>0</c:v>
                </c:pt>
                <c:pt idx="111">
                  <c:v>580</c:v>
                </c:pt>
                <c:pt idx="112">
                  <c:v>343</c:v>
                </c:pt>
                <c:pt idx="113">
                  <c:v>305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240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775</c:v>
                </c:pt>
                <c:pt idx="130">
                  <c:v>615</c:v>
                </c:pt>
                <c:pt idx="131">
                  <c:v>0</c:v>
                </c:pt>
                <c:pt idx="132">
                  <c:v>0</c:v>
                </c:pt>
                <c:pt idx="133">
                  <c:v>101</c:v>
                </c:pt>
                <c:pt idx="134">
                  <c:v>0</c:v>
                </c:pt>
                <c:pt idx="135">
                  <c:v>170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826</c:v>
                </c:pt>
                <c:pt idx="141">
                  <c:v>0</c:v>
                </c:pt>
                <c:pt idx="142">
                  <c:v>0</c:v>
                </c:pt>
                <c:pt idx="143">
                  <c:v>25</c:v>
                </c:pt>
                <c:pt idx="144">
                  <c:v>85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300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50</c:v>
                </c:pt>
                <c:pt idx="155">
                  <c:v>50</c:v>
                </c:pt>
                <c:pt idx="156">
                  <c:v>0</c:v>
                </c:pt>
                <c:pt idx="157">
                  <c:v>50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110</c:v>
                </c:pt>
                <c:pt idx="169">
                  <c:v>50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301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100</c:v>
                </c:pt>
                <c:pt idx="192">
                  <c:v>0</c:v>
                </c:pt>
                <c:pt idx="193">
                  <c:v>0</c:v>
                </c:pt>
                <c:pt idx="194">
                  <c:v>58</c:v>
                </c:pt>
                <c:pt idx="195">
                  <c:v>0</c:v>
                </c:pt>
                <c:pt idx="196">
                  <c:v>0</c:v>
                </c:pt>
                <c:pt idx="197">
                  <c:v>60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83A-4614-90F5-9CDB4EA13349}"/>
            </c:ext>
          </c:extLst>
        </c:ser>
        <c:ser>
          <c:idx val="2"/>
          <c:order val="2"/>
          <c:tx>
            <c:strRef>
              <c:f>'Jet Fuel Data'!$A$13</c:f>
              <c:strCache>
                <c:ptCount val="1"/>
                <c:pt idx="0">
                  <c:v>North to South </c:v>
                </c:pt>
              </c:strCache>
            </c:strRef>
          </c:tx>
          <c:spPr>
            <a:solidFill>
              <a:schemeClr val="accent3"/>
            </a:solidFill>
            <a:ln w="25400">
              <a:noFill/>
            </a:ln>
            <a:effectLst/>
          </c:spPr>
          <c:cat>
            <c:numRef>
              <c:f>'Jet Fuel Data'!$C$4:$IL$4</c:f>
              <c:numCache>
                <c:formatCode>mmm\-yy</c:formatCode>
                <c:ptCount val="244"/>
                <c:pt idx="0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  <c:pt idx="120">
                  <c:v>42736</c:v>
                </c:pt>
                <c:pt idx="121">
                  <c:v>42767</c:v>
                </c:pt>
                <c:pt idx="122">
                  <c:v>42795</c:v>
                </c:pt>
                <c:pt idx="123">
                  <c:v>42826</c:v>
                </c:pt>
                <c:pt idx="124">
                  <c:v>42856</c:v>
                </c:pt>
                <c:pt idx="125">
                  <c:v>42887</c:v>
                </c:pt>
                <c:pt idx="126">
                  <c:v>42917</c:v>
                </c:pt>
                <c:pt idx="127">
                  <c:v>42948</c:v>
                </c:pt>
                <c:pt idx="128">
                  <c:v>42979</c:v>
                </c:pt>
                <c:pt idx="129">
                  <c:v>43009</c:v>
                </c:pt>
                <c:pt idx="130">
                  <c:v>43040</c:v>
                </c:pt>
                <c:pt idx="131">
                  <c:v>43070</c:v>
                </c:pt>
                <c:pt idx="132">
                  <c:v>43101</c:v>
                </c:pt>
                <c:pt idx="133">
                  <c:v>43132</c:v>
                </c:pt>
                <c:pt idx="134">
                  <c:v>43160</c:v>
                </c:pt>
                <c:pt idx="135">
                  <c:v>43191</c:v>
                </c:pt>
                <c:pt idx="136">
                  <c:v>43221</c:v>
                </c:pt>
                <c:pt idx="137">
                  <c:v>43252</c:v>
                </c:pt>
                <c:pt idx="138">
                  <c:v>43282</c:v>
                </c:pt>
                <c:pt idx="139">
                  <c:v>43313</c:v>
                </c:pt>
                <c:pt idx="140">
                  <c:v>43344</c:v>
                </c:pt>
                <c:pt idx="141">
                  <c:v>43374</c:v>
                </c:pt>
                <c:pt idx="142">
                  <c:v>43405</c:v>
                </c:pt>
                <c:pt idx="143">
                  <c:v>43435</c:v>
                </c:pt>
                <c:pt idx="144">
                  <c:v>43466</c:v>
                </c:pt>
                <c:pt idx="145">
                  <c:v>43497</c:v>
                </c:pt>
                <c:pt idx="146">
                  <c:v>43525</c:v>
                </c:pt>
                <c:pt idx="147">
                  <c:v>43556</c:v>
                </c:pt>
                <c:pt idx="148">
                  <c:v>43586</c:v>
                </c:pt>
                <c:pt idx="149">
                  <c:v>43617</c:v>
                </c:pt>
                <c:pt idx="150">
                  <c:v>43647</c:v>
                </c:pt>
                <c:pt idx="151">
                  <c:v>43678</c:v>
                </c:pt>
                <c:pt idx="152">
                  <c:v>43709</c:v>
                </c:pt>
                <c:pt idx="153">
                  <c:v>43739</c:v>
                </c:pt>
                <c:pt idx="154">
                  <c:v>43770</c:v>
                </c:pt>
                <c:pt idx="155">
                  <c:v>43800</c:v>
                </c:pt>
                <c:pt idx="156">
                  <c:v>43831</c:v>
                </c:pt>
                <c:pt idx="157">
                  <c:v>43862</c:v>
                </c:pt>
                <c:pt idx="158">
                  <c:v>43891</c:v>
                </c:pt>
                <c:pt idx="159">
                  <c:v>43922</c:v>
                </c:pt>
                <c:pt idx="160">
                  <c:v>43952</c:v>
                </c:pt>
                <c:pt idx="161">
                  <c:v>43983</c:v>
                </c:pt>
                <c:pt idx="162">
                  <c:v>44013</c:v>
                </c:pt>
                <c:pt idx="163">
                  <c:v>44044</c:v>
                </c:pt>
                <c:pt idx="164">
                  <c:v>44075</c:v>
                </c:pt>
                <c:pt idx="165">
                  <c:v>44105</c:v>
                </c:pt>
                <c:pt idx="166">
                  <c:v>44136</c:v>
                </c:pt>
                <c:pt idx="167">
                  <c:v>44166</c:v>
                </c:pt>
                <c:pt idx="168">
                  <c:v>44197</c:v>
                </c:pt>
                <c:pt idx="169">
                  <c:v>44228</c:v>
                </c:pt>
                <c:pt idx="170">
                  <c:v>44256</c:v>
                </c:pt>
                <c:pt idx="171">
                  <c:v>44287</c:v>
                </c:pt>
                <c:pt idx="172">
                  <c:v>44317</c:v>
                </c:pt>
                <c:pt idx="173">
                  <c:v>44348</c:v>
                </c:pt>
                <c:pt idx="174">
                  <c:v>44378</c:v>
                </c:pt>
                <c:pt idx="175">
                  <c:v>44409</c:v>
                </c:pt>
                <c:pt idx="176">
                  <c:v>44440</c:v>
                </c:pt>
                <c:pt idx="177">
                  <c:v>44470</c:v>
                </c:pt>
                <c:pt idx="178">
                  <c:v>44501</c:v>
                </c:pt>
                <c:pt idx="179">
                  <c:v>44531</c:v>
                </c:pt>
                <c:pt idx="180">
                  <c:v>44562</c:v>
                </c:pt>
                <c:pt idx="181">
                  <c:v>44593</c:v>
                </c:pt>
                <c:pt idx="182">
                  <c:v>44621</c:v>
                </c:pt>
                <c:pt idx="183">
                  <c:v>44652</c:v>
                </c:pt>
                <c:pt idx="184">
                  <c:v>44682</c:v>
                </c:pt>
                <c:pt idx="185">
                  <c:v>44713</c:v>
                </c:pt>
                <c:pt idx="186">
                  <c:v>44743</c:v>
                </c:pt>
                <c:pt idx="187">
                  <c:v>44774</c:v>
                </c:pt>
                <c:pt idx="188">
                  <c:v>44805</c:v>
                </c:pt>
                <c:pt idx="189">
                  <c:v>44835</c:v>
                </c:pt>
                <c:pt idx="190">
                  <c:v>44866</c:v>
                </c:pt>
                <c:pt idx="191">
                  <c:v>44896</c:v>
                </c:pt>
                <c:pt idx="192">
                  <c:v>44927</c:v>
                </c:pt>
                <c:pt idx="193">
                  <c:v>44958</c:v>
                </c:pt>
                <c:pt idx="194">
                  <c:v>44986</c:v>
                </c:pt>
                <c:pt idx="195">
                  <c:v>45017</c:v>
                </c:pt>
                <c:pt idx="196">
                  <c:v>45047</c:v>
                </c:pt>
                <c:pt idx="197">
                  <c:v>45078</c:v>
                </c:pt>
                <c:pt idx="198">
                  <c:v>45108</c:v>
                </c:pt>
                <c:pt idx="199">
                  <c:v>45139</c:v>
                </c:pt>
                <c:pt idx="200">
                  <c:v>45170</c:v>
                </c:pt>
                <c:pt idx="201">
                  <c:v>45200</c:v>
                </c:pt>
                <c:pt idx="202">
                  <c:v>45231</c:v>
                </c:pt>
                <c:pt idx="203">
                  <c:v>45261</c:v>
                </c:pt>
                <c:pt idx="204">
                  <c:v>45292</c:v>
                </c:pt>
                <c:pt idx="205">
                  <c:v>45323</c:v>
                </c:pt>
                <c:pt idx="206">
                  <c:v>45352</c:v>
                </c:pt>
                <c:pt idx="207">
                  <c:v>45383</c:v>
                </c:pt>
                <c:pt idx="208">
                  <c:v>45413</c:v>
                </c:pt>
                <c:pt idx="209">
                  <c:v>45444</c:v>
                </c:pt>
              </c:numCache>
            </c:numRef>
          </c:cat>
          <c:val>
            <c:numRef>
              <c:f>'Jet Fuel Data'!$C$13:$IL$13</c:f>
              <c:numCache>
                <c:formatCode>#,##0</c:formatCode>
                <c:ptCount val="244"/>
                <c:pt idx="0">
                  <c:v>515</c:v>
                </c:pt>
                <c:pt idx="1">
                  <c:v>34</c:v>
                </c:pt>
                <c:pt idx="2">
                  <c:v>0</c:v>
                </c:pt>
                <c:pt idx="3">
                  <c:v>135</c:v>
                </c:pt>
                <c:pt idx="4">
                  <c:v>466</c:v>
                </c:pt>
                <c:pt idx="5">
                  <c:v>162</c:v>
                </c:pt>
                <c:pt idx="6">
                  <c:v>95.721000000000004</c:v>
                </c:pt>
                <c:pt idx="7">
                  <c:v>350</c:v>
                </c:pt>
                <c:pt idx="8">
                  <c:v>315</c:v>
                </c:pt>
                <c:pt idx="9">
                  <c:v>282</c:v>
                </c:pt>
                <c:pt idx="10">
                  <c:v>172</c:v>
                </c:pt>
                <c:pt idx="11">
                  <c:v>285</c:v>
                </c:pt>
                <c:pt idx="12">
                  <c:v>587</c:v>
                </c:pt>
                <c:pt idx="13">
                  <c:v>210</c:v>
                </c:pt>
                <c:pt idx="14">
                  <c:v>579</c:v>
                </c:pt>
                <c:pt idx="15">
                  <c:v>560</c:v>
                </c:pt>
                <c:pt idx="16">
                  <c:v>794</c:v>
                </c:pt>
                <c:pt idx="17">
                  <c:v>794.5</c:v>
                </c:pt>
                <c:pt idx="18">
                  <c:v>399.5</c:v>
                </c:pt>
                <c:pt idx="19">
                  <c:v>690</c:v>
                </c:pt>
                <c:pt idx="20">
                  <c:v>940</c:v>
                </c:pt>
                <c:pt idx="21">
                  <c:v>293</c:v>
                </c:pt>
                <c:pt idx="22">
                  <c:v>790</c:v>
                </c:pt>
                <c:pt idx="23">
                  <c:v>655</c:v>
                </c:pt>
                <c:pt idx="24">
                  <c:v>520</c:v>
                </c:pt>
                <c:pt idx="25">
                  <c:v>230</c:v>
                </c:pt>
                <c:pt idx="26">
                  <c:v>320</c:v>
                </c:pt>
                <c:pt idx="27">
                  <c:v>255</c:v>
                </c:pt>
                <c:pt idx="28">
                  <c:v>282</c:v>
                </c:pt>
                <c:pt idx="29">
                  <c:v>160</c:v>
                </c:pt>
                <c:pt idx="30">
                  <c:v>0</c:v>
                </c:pt>
                <c:pt idx="31">
                  <c:v>75</c:v>
                </c:pt>
                <c:pt idx="32">
                  <c:v>240</c:v>
                </c:pt>
                <c:pt idx="33">
                  <c:v>570</c:v>
                </c:pt>
                <c:pt idx="34">
                  <c:v>1479</c:v>
                </c:pt>
                <c:pt idx="35">
                  <c:v>1034</c:v>
                </c:pt>
                <c:pt idx="36">
                  <c:v>470</c:v>
                </c:pt>
                <c:pt idx="37">
                  <c:v>255</c:v>
                </c:pt>
                <c:pt idx="38">
                  <c:v>904</c:v>
                </c:pt>
                <c:pt idx="39">
                  <c:v>320</c:v>
                </c:pt>
                <c:pt idx="40">
                  <c:v>688</c:v>
                </c:pt>
                <c:pt idx="41">
                  <c:v>690</c:v>
                </c:pt>
                <c:pt idx="42">
                  <c:v>315</c:v>
                </c:pt>
                <c:pt idx="43">
                  <c:v>508</c:v>
                </c:pt>
                <c:pt idx="44">
                  <c:v>579.6</c:v>
                </c:pt>
                <c:pt idx="45">
                  <c:v>451.59699999999998</c:v>
                </c:pt>
                <c:pt idx="46">
                  <c:v>818</c:v>
                </c:pt>
                <c:pt idx="47">
                  <c:v>925</c:v>
                </c:pt>
                <c:pt idx="48">
                  <c:v>330</c:v>
                </c:pt>
                <c:pt idx="49">
                  <c:v>570</c:v>
                </c:pt>
                <c:pt idx="50">
                  <c:v>393</c:v>
                </c:pt>
                <c:pt idx="51">
                  <c:v>914</c:v>
                </c:pt>
                <c:pt idx="52">
                  <c:v>731</c:v>
                </c:pt>
                <c:pt idx="53">
                  <c:v>740</c:v>
                </c:pt>
                <c:pt idx="54">
                  <c:v>865.5</c:v>
                </c:pt>
                <c:pt idx="55">
                  <c:v>838</c:v>
                </c:pt>
                <c:pt idx="56">
                  <c:v>680</c:v>
                </c:pt>
                <c:pt idx="57">
                  <c:v>80</c:v>
                </c:pt>
                <c:pt idx="58">
                  <c:v>285</c:v>
                </c:pt>
                <c:pt idx="59">
                  <c:v>777</c:v>
                </c:pt>
                <c:pt idx="60">
                  <c:v>557.5</c:v>
                </c:pt>
                <c:pt idx="61">
                  <c:v>469</c:v>
                </c:pt>
                <c:pt idx="62">
                  <c:v>540</c:v>
                </c:pt>
                <c:pt idx="63">
                  <c:v>531</c:v>
                </c:pt>
                <c:pt idx="64">
                  <c:v>458</c:v>
                </c:pt>
                <c:pt idx="65">
                  <c:v>183.6</c:v>
                </c:pt>
                <c:pt idx="66">
                  <c:v>632</c:v>
                </c:pt>
                <c:pt idx="67">
                  <c:v>358</c:v>
                </c:pt>
                <c:pt idx="68">
                  <c:v>135</c:v>
                </c:pt>
                <c:pt idx="69">
                  <c:v>0</c:v>
                </c:pt>
                <c:pt idx="70">
                  <c:v>0</c:v>
                </c:pt>
                <c:pt idx="71">
                  <c:v>100</c:v>
                </c:pt>
                <c:pt idx="72">
                  <c:v>0</c:v>
                </c:pt>
                <c:pt idx="73">
                  <c:v>567</c:v>
                </c:pt>
                <c:pt idx="74">
                  <c:v>0</c:v>
                </c:pt>
                <c:pt idx="75">
                  <c:v>480</c:v>
                </c:pt>
                <c:pt idx="76">
                  <c:v>339</c:v>
                </c:pt>
                <c:pt idx="77">
                  <c:v>262.59500000000003</c:v>
                </c:pt>
                <c:pt idx="78">
                  <c:v>491</c:v>
                </c:pt>
                <c:pt idx="79">
                  <c:v>848</c:v>
                </c:pt>
                <c:pt idx="80">
                  <c:v>280</c:v>
                </c:pt>
                <c:pt idx="81">
                  <c:v>235</c:v>
                </c:pt>
                <c:pt idx="82">
                  <c:v>230</c:v>
                </c:pt>
                <c:pt idx="83">
                  <c:v>230</c:v>
                </c:pt>
                <c:pt idx="84">
                  <c:v>378</c:v>
                </c:pt>
                <c:pt idx="85">
                  <c:v>510</c:v>
                </c:pt>
                <c:pt idx="86">
                  <c:v>240</c:v>
                </c:pt>
                <c:pt idx="87">
                  <c:v>400</c:v>
                </c:pt>
                <c:pt idx="88">
                  <c:v>505</c:v>
                </c:pt>
                <c:pt idx="89">
                  <c:v>493</c:v>
                </c:pt>
                <c:pt idx="90">
                  <c:v>265</c:v>
                </c:pt>
                <c:pt idx="91">
                  <c:v>340</c:v>
                </c:pt>
                <c:pt idx="92">
                  <c:v>683</c:v>
                </c:pt>
                <c:pt idx="93">
                  <c:v>195</c:v>
                </c:pt>
                <c:pt idx="94">
                  <c:v>0</c:v>
                </c:pt>
                <c:pt idx="95">
                  <c:v>525</c:v>
                </c:pt>
                <c:pt idx="96">
                  <c:v>180</c:v>
                </c:pt>
                <c:pt idx="97">
                  <c:v>305</c:v>
                </c:pt>
                <c:pt idx="98">
                  <c:v>240</c:v>
                </c:pt>
                <c:pt idx="99">
                  <c:v>200</c:v>
                </c:pt>
                <c:pt idx="100">
                  <c:v>713.02</c:v>
                </c:pt>
                <c:pt idx="101">
                  <c:v>192</c:v>
                </c:pt>
                <c:pt idx="102">
                  <c:v>482</c:v>
                </c:pt>
                <c:pt idx="103">
                  <c:v>225</c:v>
                </c:pt>
                <c:pt idx="104">
                  <c:v>325</c:v>
                </c:pt>
                <c:pt idx="105">
                  <c:v>240</c:v>
                </c:pt>
                <c:pt idx="106">
                  <c:v>0</c:v>
                </c:pt>
                <c:pt idx="107">
                  <c:v>274</c:v>
                </c:pt>
                <c:pt idx="108">
                  <c:v>568</c:v>
                </c:pt>
                <c:pt idx="109">
                  <c:v>147</c:v>
                </c:pt>
                <c:pt idx="110">
                  <c:v>116</c:v>
                </c:pt>
                <c:pt idx="111">
                  <c:v>109</c:v>
                </c:pt>
                <c:pt idx="112">
                  <c:v>0</c:v>
                </c:pt>
                <c:pt idx="113">
                  <c:v>140</c:v>
                </c:pt>
                <c:pt idx="114">
                  <c:v>98</c:v>
                </c:pt>
                <c:pt idx="115">
                  <c:v>0</c:v>
                </c:pt>
                <c:pt idx="116">
                  <c:v>240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269</c:v>
                </c:pt>
                <c:pt idx="121">
                  <c:v>0</c:v>
                </c:pt>
                <c:pt idx="122">
                  <c:v>197</c:v>
                </c:pt>
                <c:pt idx="123">
                  <c:v>150</c:v>
                </c:pt>
                <c:pt idx="124">
                  <c:v>100</c:v>
                </c:pt>
                <c:pt idx="125">
                  <c:v>200</c:v>
                </c:pt>
                <c:pt idx="126">
                  <c:v>100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282</c:v>
                </c:pt>
                <c:pt idx="131">
                  <c:v>247</c:v>
                </c:pt>
                <c:pt idx="132">
                  <c:v>459</c:v>
                </c:pt>
                <c:pt idx="133">
                  <c:v>246</c:v>
                </c:pt>
                <c:pt idx="134">
                  <c:v>141</c:v>
                </c:pt>
                <c:pt idx="135">
                  <c:v>99</c:v>
                </c:pt>
                <c:pt idx="136">
                  <c:v>163</c:v>
                </c:pt>
                <c:pt idx="137">
                  <c:v>0</c:v>
                </c:pt>
                <c:pt idx="138">
                  <c:v>240</c:v>
                </c:pt>
                <c:pt idx="139">
                  <c:v>206</c:v>
                </c:pt>
                <c:pt idx="140">
                  <c:v>100</c:v>
                </c:pt>
                <c:pt idx="141">
                  <c:v>0</c:v>
                </c:pt>
                <c:pt idx="142">
                  <c:v>25</c:v>
                </c:pt>
                <c:pt idx="143">
                  <c:v>349</c:v>
                </c:pt>
                <c:pt idx="144">
                  <c:v>50</c:v>
                </c:pt>
                <c:pt idx="145">
                  <c:v>0</c:v>
                </c:pt>
                <c:pt idx="146">
                  <c:v>115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50</c:v>
                </c:pt>
                <c:pt idx="154">
                  <c:v>35</c:v>
                </c:pt>
                <c:pt idx="155">
                  <c:v>100</c:v>
                </c:pt>
                <c:pt idx="156">
                  <c:v>48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181</c:v>
                </c:pt>
                <c:pt idx="170">
                  <c:v>196</c:v>
                </c:pt>
                <c:pt idx="171">
                  <c:v>48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89</c:v>
                </c:pt>
                <c:pt idx="181">
                  <c:v>98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35</c:v>
                </c:pt>
                <c:pt idx="186">
                  <c:v>48</c:v>
                </c:pt>
                <c:pt idx="187">
                  <c:v>45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316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83A-4614-90F5-9CDB4EA133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38885952"/>
        <c:axId val="1038883040"/>
      </c:areaChart>
      <c:areaChart>
        <c:grouping val="stacked"/>
        <c:varyColors val="0"/>
        <c:ser>
          <c:idx val="3"/>
          <c:order val="3"/>
          <c:tx>
            <c:strRef>
              <c:f>'Jet Fuel Data'!$A$10</c:f>
              <c:strCache>
                <c:ptCount val="1"/>
                <c:pt idx="0">
                  <c:v>SC Foreign Export</c:v>
                </c:pt>
              </c:strCache>
            </c:strRef>
          </c:tx>
          <c:spPr>
            <a:pattFill prst="solidDmnd">
              <a:fgClr>
                <a:schemeClr val="accent4"/>
              </a:fgClr>
              <a:bgClr>
                <a:schemeClr val="bg1"/>
              </a:bgClr>
            </a:pattFill>
            <a:ln w="25400">
              <a:noFill/>
            </a:ln>
            <a:effectLst/>
          </c:spPr>
          <c:cat>
            <c:numRef>
              <c:f>'Jet Fuel Data'!$C$4:$FZ$4</c:f>
              <c:numCache>
                <c:formatCode>mmm\-yy</c:formatCode>
                <c:ptCount val="180"/>
                <c:pt idx="0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  <c:pt idx="120">
                  <c:v>42736</c:v>
                </c:pt>
                <c:pt idx="121">
                  <c:v>42767</c:v>
                </c:pt>
                <c:pt idx="122">
                  <c:v>42795</c:v>
                </c:pt>
                <c:pt idx="123">
                  <c:v>42826</c:v>
                </c:pt>
                <c:pt idx="124">
                  <c:v>42856</c:v>
                </c:pt>
                <c:pt idx="125">
                  <c:v>42887</c:v>
                </c:pt>
                <c:pt idx="126">
                  <c:v>42917</c:v>
                </c:pt>
                <c:pt idx="127">
                  <c:v>42948</c:v>
                </c:pt>
                <c:pt idx="128">
                  <c:v>42979</c:v>
                </c:pt>
                <c:pt idx="129">
                  <c:v>43009</c:v>
                </c:pt>
                <c:pt idx="130">
                  <c:v>43040</c:v>
                </c:pt>
                <c:pt idx="131">
                  <c:v>43070</c:v>
                </c:pt>
                <c:pt idx="132">
                  <c:v>43101</c:v>
                </c:pt>
                <c:pt idx="133">
                  <c:v>43132</c:v>
                </c:pt>
                <c:pt idx="134">
                  <c:v>43160</c:v>
                </c:pt>
                <c:pt idx="135">
                  <c:v>43191</c:v>
                </c:pt>
                <c:pt idx="136">
                  <c:v>43221</c:v>
                </c:pt>
                <c:pt idx="137">
                  <c:v>43252</c:v>
                </c:pt>
                <c:pt idx="138">
                  <c:v>43282</c:v>
                </c:pt>
                <c:pt idx="139">
                  <c:v>43313</c:v>
                </c:pt>
                <c:pt idx="140">
                  <c:v>43344</c:v>
                </c:pt>
                <c:pt idx="141">
                  <c:v>43374</c:v>
                </c:pt>
                <c:pt idx="142">
                  <c:v>43405</c:v>
                </c:pt>
                <c:pt idx="143">
                  <c:v>43435</c:v>
                </c:pt>
                <c:pt idx="144">
                  <c:v>43466</c:v>
                </c:pt>
                <c:pt idx="145">
                  <c:v>43497</c:v>
                </c:pt>
                <c:pt idx="146">
                  <c:v>43525</c:v>
                </c:pt>
                <c:pt idx="147">
                  <c:v>43556</c:v>
                </c:pt>
                <c:pt idx="148">
                  <c:v>43586</c:v>
                </c:pt>
                <c:pt idx="149">
                  <c:v>43617</c:v>
                </c:pt>
                <c:pt idx="150">
                  <c:v>43647</c:v>
                </c:pt>
                <c:pt idx="151">
                  <c:v>43678</c:v>
                </c:pt>
                <c:pt idx="152">
                  <c:v>43709</c:v>
                </c:pt>
                <c:pt idx="153">
                  <c:v>43739</c:v>
                </c:pt>
                <c:pt idx="154">
                  <c:v>43770</c:v>
                </c:pt>
                <c:pt idx="155">
                  <c:v>43800</c:v>
                </c:pt>
                <c:pt idx="156">
                  <c:v>43831</c:v>
                </c:pt>
                <c:pt idx="157">
                  <c:v>43862</c:v>
                </c:pt>
                <c:pt idx="158">
                  <c:v>43891</c:v>
                </c:pt>
                <c:pt idx="159">
                  <c:v>43922</c:v>
                </c:pt>
                <c:pt idx="160">
                  <c:v>43952</c:v>
                </c:pt>
                <c:pt idx="161">
                  <c:v>43983</c:v>
                </c:pt>
                <c:pt idx="162">
                  <c:v>44013</c:v>
                </c:pt>
                <c:pt idx="163">
                  <c:v>44044</c:v>
                </c:pt>
                <c:pt idx="164">
                  <c:v>44075</c:v>
                </c:pt>
                <c:pt idx="165">
                  <c:v>44105</c:v>
                </c:pt>
                <c:pt idx="166">
                  <c:v>44136</c:v>
                </c:pt>
                <c:pt idx="167">
                  <c:v>44166</c:v>
                </c:pt>
                <c:pt idx="168">
                  <c:v>44197</c:v>
                </c:pt>
                <c:pt idx="169">
                  <c:v>44228</c:v>
                </c:pt>
                <c:pt idx="170">
                  <c:v>44256</c:v>
                </c:pt>
                <c:pt idx="171">
                  <c:v>44287</c:v>
                </c:pt>
                <c:pt idx="172">
                  <c:v>44317</c:v>
                </c:pt>
                <c:pt idx="173">
                  <c:v>44348</c:v>
                </c:pt>
                <c:pt idx="174">
                  <c:v>44378</c:v>
                </c:pt>
                <c:pt idx="175">
                  <c:v>44409</c:v>
                </c:pt>
                <c:pt idx="176">
                  <c:v>44440</c:v>
                </c:pt>
                <c:pt idx="177">
                  <c:v>44470</c:v>
                </c:pt>
                <c:pt idx="178">
                  <c:v>44501</c:v>
                </c:pt>
                <c:pt idx="179">
                  <c:v>44531</c:v>
                </c:pt>
              </c:numCache>
            </c:numRef>
          </c:cat>
          <c:val>
            <c:numRef>
              <c:f>'Jet Fuel Data'!$C$10:$IL$10</c:f>
              <c:numCache>
                <c:formatCode>#,##0</c:formatCode>
                <c:ptCount val="24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-299.09699999999998</c:v>
                </c:pt>
                <c:pt idx="20">
                  <c:v>-150.38300000000001</c:v>
                </c:pt>
                <c:pt idx="21">
                  <c:v>0</c:v>
                </c:pt>
                <c:pt idx="22">
                  <c:v>-123.123</c:v>
                </c:pt>
                <c:pt idx="23">
                  <c:v>-110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-180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-15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-10</c:v>
                </c:pt>
                <c:pt idx="55">
                  <c:v>-10</c:v>
                </c:pt>
                <c:pt idx="56">
                  <c:v>-41</c:v>
                </c:pt>
                <c:pt idx="57">
                  <c:v>-345.15300000000002</c:v>
                </c:pt>
                <c:pt idx="58">
                  <c:v>0</c:v>
                </c:pt>
                <c:pt idx="59">
                  <c:v>0</c:v>
                </c:pt>
                <c:pt idx="60">
                  <c:v>-56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-185</c:v>
                </c:pt>
                <c:pt idx="65">
                  <c:v>0</c:v>
                </c:pt>
                <c:pt idx="66">
                  <c:v>0</c:v>
                </c:pt>
                <c:pt idx="67">
                  <c:v>-116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-30</c:v>
                </c:pt>
                <c:pt idx="74">
                  <c:v>0</c:v>
                </c:pt>
                <c:pt idx="75">
                  <c:v>0</c:v>
                </c:pt>
                <c:pt idx="76">
                  <c:v>-49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-120</c:v>
                </c:pt>
                <c:pt idx="83">
                  <c:v>-67</c:v>
                </c:pt>
                <c:pt idx="84">
                  <c:v>0</c:v>
                </c:pt>
                <c:pt idx="85">
                  <c:v>0</c:v>
                </c:pt>
                <c:pt idx="86">
                  <c:v>-297.5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-300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-120</c:v>
                </c:pt>
                <c:pt idx="114">
                  <c:v>0</c:v>
                </c:pt>
                <c:pt idx="115">
                  <c:v>-79</c:v>
                </c:pt>
                <c:pt idx="116">
                  <c:v>0</c:v>
                </c:pt>
                <c:pt idx="117">
                  <c:v>0</c:v>
                </c:pt>
                <c:pt idx="118">
                  <c:v>-80</c:v>
                </c:pt>
                <c:pt idx="119">
                  <c:v>-200</c:v>
                </c:pt>
                <c:pt idx="120">
                  <c:v>-167</c:v>
                </c:pt>
                <c:pt idx="121">
                  <c:v>-50</c:v>
                </c:pt>
                <c:pt idx="122">
                  <c:v>-44</c:v>
                </c:pt>
                <c:pt idx="123">
                  <c:v>-98</c:v>
                </c:pt>
                <c:pt idx="124">
                  <c:v>-193</c:v>
                </c:pt>
                <c:pt idx="125">
                  <c:v>-166</c:v>
                </c:pt>
                <c:pt idx="126">
                  <c:v>-224</c:v>
                </c:pt>
                <c:pt idx="127">
                  <c:v>-380</c:v>
                </c:pt>
                <c:pt idx="128">
                  <c:v>-178</c:v>
                </c:pt>
                <c:pt idx="129">
                  <c:v>-200</c:v>
                </c:pt>
                <c:pt idx="130">
                  <c:v>-300</c:v>
                </c:pt>
                <c:pt idx="131">
                  <c:v>-258</c:v>
                </c:pt>
                <c:pt idx="132">
                  <c:v>-119</c:v>
                </c:pt>
                <c:pt idx="133">
                  <c:v>-120</c:v>
                </c:pt>
                <c:pt idx="134">
                  <c:v>-231</c:v>
                </c:pt>
                <c:pt idx="135">
                  <c:v>0</c:v>
                </c:pt>
                <c:pt idx="136">
                  <c:v>-120</c:v>
                </c:pt>
                <c:pt idx="137">
                  <c:v>-90</c:v>
                </c:pt>
                <c:pt idx="138">
                  <c:v>-216</c:v>
                </c:pt>
                <c:pt idx="139">
                  <c:v>-287</c:v>
                </c:pt>
                <c:pt idx="140">
                  <c:v>-437</c:v>
                </c:pt>
                <c:pt idx="141">
                  <c:v>-375.84699999999998</c:v>
                </c:pt>
                <c:pt idx="142">
                  <c:v>-158</c:v>
                </c:pt>
                <c:pt idx="143">
                  <c:v>-150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-10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-90</c:v>
                </c:pt>
                <c:pt idx="170">
                  <c:v>-50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-87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-98</c:v>
                </c:pt>
                <c:pt idx="179">
                  <c:v>0</c:v>
                </c:pt>
                <c:pt idx="180">
                  <c:v>0</c:v>
                </c:pt>
                <c:pt idx="181">
                  <c:v>-314</c:v>
                </c:pt>
                <c:pt idx="182">
                  <c:v>-90</c:v>
                </c:pt>
                <c:pt idx="183">
                  <c:v>0</c:v>
                </c:pt>
                <c:pt idx="184">
                  <c:v>0</c:v>
                </c:pt>
                <c:pt idx="185">
                  <c:v>-284</c:v>
                </c:pt>
                <c:pt idx="186">
                  <c:v>-156</c:v>
                </c:pt>
                <c:pt idx="187">
                  <c:v>-109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-40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83A-4614-90F5-9CDB4EA13349}"/>
            </c:ext>
          </c:extLst>
        </c:ser>
        <c:ser>
          <c:idx val="4"/>
          <c:order val="4"/>
          <c:tx>
            <c:strRef>
              <c:f>'Jet Fuel Data'!$A$12</c:f>
              <c:strCache>
                <c:ptCount val="1"/>
                <c:pt idx="0">
                  <c:v>SC Interstate Export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cat>
            <c:numRef>
              <c:f>'Jet Fuel Data'!$C$4:$FZ$4</c:f>
              <c:numCache>
                <c:formatCode>mmm\-yy</c:formatCode>
                <c:ptCount val="180"/>
                <c:pt idx="0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  <c:pt idx="120">
                  <c:v>42736</c:v>
                </c:pt>
                <c:pt idx="121">
                  <c:v>42767</c:v>
                </c:pt>
                <c:pt idx="122">
                  <c:v>42795</c:v>
                </c:pt>
                <c:pt idx="123">
                  <c:v>42826</c:v>
                </c:pt>
                <c:pt idx="124">
                  <c:v>42856</c:v>
                </c:pt>
                <c:pt idx="125">
                  <c:v>42887</c:v>
                </c:pt>
                <c:pt idx="126">
                  <c:v>42917</c:v>
                </c:pt>
                <c:pt idx="127">
                  <c:v>42948</c:v>
                </c:pt>
                <c:pt idx="128">
                  <c:v>42979</c:v>
                </c:pt>
                <c:pt idx="129">
                  <c:v>43009</c:v>
                </c:pt>
                <c:pt idx="130">
                  <c:v>43040</c:v>
                </c:pt>
                <c:pt idx="131">
                  <c:v>43070</c:v>
                </c:pt>
                <c:pt idx="132">
                  <c:v>43101</c:v>
                </c:pt>
                <c:pt idx="133">
                  <c:v>43132</c:v>
                </c:pt>
                <c:pt idx="134">
                  <c:v>43160</c:v>
                </c:pt>
                <c:pt idx="135">
                  <c:v>43191</c:v>
                </c:pt>
                <c:pt idx="136">
                  <c:v>43221</c:v>
                </c:pt>
                <c:pt idx="137">
                  <c:v>43252</c:v>
                </c:pt>
                <c:pt idx="138">
                  <c:v>43282</c:v>
                </c:pt>
                <c:pt idx="139">
                  <c:v>43313</c:v>
                </c:pt>
                <c:pt idx="140">
                  <c:v>43344</c:v>
                </c:pt>
                <c:pt idx="141">
                  <c:v>43374</c:v>
                </c:pt>
                <c:pt idx="142">
                  <c:v>43405</c:v>
                </c:pt>
                <c:pt idx="143">
                  <c:v>43435</c:v>
                </c:pt>
                <c:pt idx="144">
                  <c:v>43466</c:v>
                </c:pt>
                <c:pt idx="145">
                  <c:v>43497</c:v>
                </c:pt>
                <c:pt idx="146">
                  <c:v>43525</c:v>
                </c:pt>
                <c:pt idx="147">
                  <c:v>43556</c:v>
                </c:pt>
                <c:pt idx="148">
                  <c:v>43586</c:v>
                </c:pt>
                <c:pt idx="149">
                  <c:v>43617</c:v>
                </c:pt>
                <c:pt idx="150">
                  <c:v>43647</c:v>
                </c:pt>
                <c:pt idx="151">
                  <c:v>43678</c:v>
                </c:pt>
                <c:pt idx="152">
                  <c:v>43709</c:v>
                </c:pt>
                <c:pt idx="153">
                  <c:v>43739</c:v>
                </c:pt>
                <c:pt idx="154">
                  <c:v>43770</c:v>
                </c:pt>
                <c:pt idx="155">
                  <c:v>43800</c:v>
                </c:pt>
                <c:pt idx="156">
                  <c:v>43831</c:v>
                </c:pt>
                <c:pt idx="157">
                  <c:v>43862</c:v>
                </c:pt>
                <c:pt idx="158">
                  <c:v>43891</c:v>
                </c:pt>
                <c:pt idx="159">
                  <c:v>43922</c:v>
                </c:pt>
                <c:pt idx="160">
                  <c:v>43952</c:v>
                </c:pt>
                <c:pt idx="161">
                  <c:v>43983</c:v>
                </c:pt>
                <c:pt idx="162">
                  <c:v>44013</c:v>
                </c:pt>
                <c:pt idx="163">
                  <c:v>44044</c:v>
                </c:pt>
                <c:pt idx="164">
                  <c:v>44075</c:v>
                </c:pt>
                <c:pt idx="165">
                  <c:v>44105</c:v>
                </c:pt>
                <c:pt idx="166">
                  <c:v>44136</c:v>
                </c:pt>
                <c:pt idx="167">
                  <c:v>44166</c:v>
                </c:pt>
                <c:pt idx="168">
                  <c:v>44197</c:v>
                </c:pt>
                <c:pt idx="169">
                  <c:v>44228</c:v>
                </c:pt>
                <c:pt idx="170">
                  <c:v>44256</c:v>
                </c:pt>
                <c:pt idx="171">
                  <c:v>44287</c:v>
                </c:pt>
                <c:pt idx="172">
                  <c:v>44317</c:v>
                </c:pt>
                <c:pt idx="173">
                  <c:v>44348</c:v>
                </c:pt>
                <c:pt idx="174">
                  <c:v>44378</c:v>
                </c:pt>
                <c:pt idx="175">
                  <c:v>44409</c:v>
                </c:pt>
                <c:pt idx="176">
                  <c:v>44440</c:v>
                </c:pt>
                <c:pt idx="177">
                  <c:v>44470</c:v>
                </c:pt>
                <c:pt idx="178">
                  <c:v>44501</c:v>
                </c:pt>
                <c:pt idx="179">
                  <c:v>44531</c:v>
                </c:pt>
              </c:numCache>
            </c:numRef>
          </c:cat>
          <c:val>
            <c:numRef>
              <c:f>'Jet Fuel Data'!$C$12:$IL$12</c:f>
              <c:numCache>
                <c:formatCode>#,##0</c:formatCode>
                <c:ptCount val="244"/>
                <c:pt idx="0">
                  <c:v>-235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-5</c:v>
                </c:pt>
                <c:pt idx="5">
                  <c:v>0</c:v>
                </c:pt>
                <c:pt idx="6">
                  <c:v>-50</c:v>
                </c:pt>
                <c:pt idx="7">
                  <c:v>-5</c:v>
                </c:pt>
                <c:pt idx="8">
                  <c:v>0</c:v>
                </c:pt>
                <c:pt idx="9">
                  <c:v>-22</c:v>
                </c:pt>
                <c:pt idx="10">
                  <c:v>-130</c:v>
                </c:pt>
                <c:pt idx="11">
                  <c:v>-130</c:v>
                </c:pt>
                <c:pt idx="12">
                  <c:v>0</c:v>
                </c:pt>
                <c:pt idx="13">
                  <c:v>0</c:v>
                </c:pt>
                <c:pt idx="14">
                  <c:v>-195</c:v>
                </c:pt>
                <c:pt idx="15">
                  <c:v>-72</c:v>
                </c:pt>
                <c:pt idx="16">
                  <c:v>0</c:v>
                </c:pt>
                <c:pt idx="17">
                  <c:v>0</c:v>
                </c:pt>
                <c:pt idx="18">
                  <c:v>-130</c:v>
                </c:pt>
                <c:pt idx="19">
                  <c:v>-40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-45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-150</c:v>
                </c:pt>
                <c:pt idx="28">
                  <c:v>-180</c:v>
                </c:pt>
                <c:pt idx="29">
                  <c:v>-90</c:v>
                </c:pt>
                <c:pt idx="30">
                  <c:v>0</c:v>
                </c:pt>
                <c:pt idx="31">
                  <c:v>-210</c:v>
                </c:pt>
                <c:pt idx="32">
                  <c:v>-130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-68</c:v>
                </c:pt>
                <c:pt idx="44">
                  <c:v>0</c:v>
                </c:pt>
                <c:pt idx="45">
                  <c:v>0</c:v>
                </c:pt>
                <c:pt idx="46">
                  <c:v>-5</c:v>
                </c:pt>
                <c:pt idx="47">
                  <c:v>-40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-183</c:v>
                </c:pt>
                <c:pt idx="52">
                  <c:v>-200</c:v>
                </c:pt>
                <c:pt idx="53">
                  <c:v>0</c:v>
                </c:pt>
                <c:pt idx="54">
                  <c:v>0</c:v>
                </c:pt>
                <c:pt idx="55">
                  <c:v>-91</c:v>
                </c:pt>
                <c:pt idx="56">
                  <c:v>-130</c:v>
                </c:pt>
                <c:pt idx="57">
                  <c:v>-75</c:v>
                </c:pt>
                <c:pt idx="58">
                  <c:v>0</c:v>
                </c:pt>
                <c:pt idx="59">
                  <c:v>-300</c:v>
                </c:pt>
                <c:pt idx="60">
                  <c:v>0</c:v>
                </c:pt>
                <c:pt idx="61">
                  <c:v>0</c:v>
                </c:pt>
                <c:pt idx="62">
                  <c:v>-140</c:v>
                </c:pt>
                <c:pt idx="63">
                  <c:v>0</c:v>
                </c:pt>
                <c:pt idx="64">
                  <c:v>-225</c:v>
                </c:pt>
                <c:pt idx="65">
                  <c:v>0</c:v>
                </c:pt>
                <c:pt idx="66">
                  <c:v>0</c:v>
                </c:pt>
                <c:pt idx="67">
                  <c:v>-100</c:v>
                </c:pt>
                <c:pt idx="68">
                  <c:v>-374</c:v>
                </c:pt>
                <c:pt idx="69">
                  <c:v>0</c:v>
                </c:pt>
                <c:pt idx="70">
                  <c:v>-133.5</c:v>
                </c:pt>
                <c:pt idx="71">
                  <c:v>0</c:v>
                </c:pt>
                <c:pt idx="72">
                  <c:v>0</c:v>
                </c:pt>
                <c:pt idx="73">
                  <c:v>-150</c:v>
                </c:pt>
                <c:pt idx="74">
                  <c:v>0</c:v>
                </c:pt>
                <c:pt idx="75">
                  <c:v>-200</c:v>
                </c:pt>
                <c:pt idx="76">
                  <c:v>-200</c:v>
                </c:pt>
                <c:pt idx="77">
                  <c:v>0</c:v>
                </c:pt>
                <c:pt idx="78">
                  <c:v>-278</c:v>
                </c:pt>
                <c:pt idx="79">
                  <c:v>-449</c:v>
                </c:pt>
                <c:pt idx="80">
                  <c:v>-300</c:v>
                </c:pt>
                <c:pt idx="81">
                  <c:v>-300</c:v>
                </c:pt>
                <c:pt idx="82">
                  <c:v>0</c:v>
                </c:pt>
                <c:pt idx="83">
                  <c:v>0</c:v>
                </c:pt>
                <c:pt idx="84">
                  <c:v>-227</c:v>
                </c:pt>
                <c:pt idx="85">
                  <c:v>-14.2</c:v>
                </c:pt>
                <c:pt idx="86">
                  <c:v>0</c:v>
                </c:pt>
                <c:pt idx="87">
                  <c:v>-373.74400000000003</c:v>
                </c:pt>
                <c:pt idx="88">
                  <c:v>-375</c:v>
                </c:pt>
                <c:pt idx="89">
                  <c:v>-150</c:v>
                </c:pt>
                <c:pt idx="90">
                  <c:v>-75</c:v>
                </c:pt>
                <c:pt idx="91">
                  <c:v>-300</c:v>
                </c:pt>
                <c:pt idx="92">
                  <c:v>0</c:v>
                </c:pt>
                <c:pt idx="93">
                  <c:v>0</c:v>
                </c:pt>
                <c:pt idx="94">
                  <c:v>-227</c:v>
                </c:pt>
                <c:pt idx="95">
                  <c:v>-100</c:v>
                </c:pt>
                <c:pt idx="96">
                  <c:v>0</c:v>
                </c:pt>
                <c:pt idx="97">
                  <c:v>0</c:v>
                </c:pt>
                <c:pt idx="98">
                  <c:v>-264.60300000000001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-294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-50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-115</c:v>
                </c:pt>
                <c:pt idx="116">
                  <c:v>0</c:v>
                </c:pt>
                <c:pt idx="117">
                  <c:v>-62</c:v>
                </c:pt>
                <c:pt idx="118">
                  <c:v>0</c:v>
                </c:pt>
                <c:pt idx="119">
                  <c:v>-34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-149</c:v>
                </c:pt>
                <c:pt idx="129">
                  <c:v>-99</c:v>
                </c:pt>
                <c:pt idx="130">
                  <c:v>-164</c:v>
                </c:pt>
                <c:pt idx="131">
                  <c:v>-215</c:v>
                </c:pt>
                <c:pt idx="132">
                  <c:v>0</c:v>
                </c:pt>
                <c:pt idx="133">
                  <c:v>-100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-130</c:v>
                </c:pt>
                <c:pt idx="160">
                  <c:v>-289</c:v>
                </c:pt>
                <c:pt idx="161">
                  <c:v>-320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-54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-73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-75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83A-4614-90F5-9CDB4EA13349}"/>
            </c:ext>
          </c:extLst>
        </c:ser>
        <c:ser>
          <c:idx val="5"/>
          <c:order val="5"/>
          <c:tx>
            <c:strRef>
              <c:f>'Jet Fuel Data'!$A$16</c:f>
              <c:strCache>
                <c:ptCount val="1"/>
                <c:pt idx="0">
                  <c:v>Inverse South to North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cat>
            <c:numRef>
              <c:f>'Jet Fuel Data'!$C$4:$FZ$4</c:f>
              <c:numCache>
                <c:formatCode>mmm\-yy</c:formatCode>
                <c:ptCount val="180"/>
                <c:pt idx="0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  <c:pt idx="120">
                  <c:v>42736</c:v>
                </c:pt>
                <c:pt idx="121">
                  <c:v>42767</c:v>
                </c:pt>
                <c:pt idx="122">
                  <c:v>42795</c:v>
                </c:pt>
                <c:pt idx="123">
                  <c:v>42826</c:v>
                </c:pt>
                <c:pt idx="124">
                  <c:v>42856</c:v>
                </c:pt>
                <c:pt idx="125">
                  <c:v>42887</c:v>
                </c:pt>
                <c:pt idx="126">
                  <c:v>42917</c:v>
                </c:pt>
                <c:pt idx="127">
                  <c:v>42948</c:v>
                </c:pt>
                <c:pt idx="128">
                  <c:v>42979</c:v>
                </c:pt>
                <c:pt idx="129">
                  <c:v>43009</c:v>
                </c:pt>
                <c:pt idx="130">
                  <c:v>43040</c:v>
                </c:pt>
                <c:pt idx="131">
                  <c:v>43070</c:v>
                </c:pt>
                <c:pt idx="132">
                  <c:v>43101</c:v>
                </c:pt>
                <c:pt idx="133">
                  <c:v>43132</c:v>
                </c:pt>
                <c:pt idx="134">
                  <c:v>43160</c:v>
                </c:pt>
                <c:pt idx="135">
                  <c:v>43191</c:v>
                </c:pt>
                <c:pt idx="136">
                  <c:v>43221</c:v>
                </c:pt>
                <c:pt idx="137">
                  <c:v>43252</c:v>
                </c:pt>
                <c:pt idx="138">
                  <c:v>43282</c:v>
                </c:pt>
                <c:pt idx="139">
                  <c:v>43313</c:v>
                </c:pt>
                <c:pt idx="140">
                  <c:v>43344</c:v>
                </c:pt>
                <c:pt idx="141">
                  <c:v>43374</c:v>
                </c:pt>
                <c:pt idx="142">
                  <c:v>43405</c:v>
                </c:pt>
                <c:pt idx="143">
                  <c:v>43435</c:v>
                </c:pt>
                <c:pt idx="144">
                  <c:v>43466</c:v>
                </c:pt>
                <c:pt idx="145">
                  <c:v>43497</c:v>
                </c:pt>
                <c:pt idx="146">
                  <c:v>43525</c:v>
                </c:pt>
                <c:pt idx="147">
                  <c:v>43556</c:v>
                </c:pt>
                <c:pt idx="148">
                  <c:v>43586</c:v>
                </c:pt>
                <c:pt idx="149">
                  <c:v>43617</c:v>
                </c:pt>
                <c:pt idx="150">
                  <c:v>43647</c:v>
                </c:pt>
                <c:pt idx="151">
                  <c:v>43678</c:v>
                </c:pt>
                <c:pt idx="152">
                  <c:v>43709</c:v>
                </c:pt>
                <c:pt idx="153">
                  <c:v>43739</c:v>
                </c:pt>
                <c:pt idx="154">
                  <c:v>43770</c:v>
                </c:pt>
                <c:pt idx="155">
                  <c:v>43800</c:v>
                </c:pt>
                <c:pt idx="156">
                  <c:v>43831</c:v>
                </c:pt>
                <c:pt idx="157">
                  <c:v>43862</c:v>
                </c:pt>
                <c:pt idx="158">
                  <c:v>43891</c:v>
                </c:pt>
                <c:pt idx="159">
                  <c:v>43922</c:v>
                </c:pt>
                <c:pt idx="160">
                  <c:v>43952</c:v>
                </c:pt>
                <c:pt idx="161">
                  <c:v>43983</c:v>
                </c:pt>
                <c:pt idx="162">
                  <c:v>44013</c:v>
                </c:pt>
                <c:pt idx="163">
                  <c:v>44044</c:v>
                </c:pt>
                <c:pt idx="164">
                  <c:v>44075</c:v>
                </c:pt>
                <c:pt idx="165">
                  <c:v>44105</c:v>
                </c:pt>
                <c:pt idx="166">
                  <c:v>44136</c:v>
                </c:pt>
                <c:pt idx="167">
                  <c:v>44166</c:v>
                </c:pt>
                <c:pt idx="168">
                  <c:v>44197</c:v>
                </c:pt>
                <c:pt idx="169">
                  <c:v>44228</c:v>
                </c:pt>
                <c:pt idx="170">
                  <c:v>44256</c:v>
                </c:pt>
                <c:pt idx="171">
                  <c:v>44287</c:v>
                </c:pt>
                <c:pt idx="172">
                  <c:v>44317</c:v>
                </c:pt>
                <c:pt idx="173">
                  <c:v>44348</c:v>
                </c:pt>
                <c:pt idx="174">
                  <c:v>44378</c:v>
                </c:pt>
                <c:pt idx="175">
                  <c:v>44409</c:v>
                </c:pt>
                <c:pt idx="176">
                  <c:v>44440</c:v>
                </c:pt>
                <c:pt idx="177">
                  <c:v>44470</c:v>
                </c:pt>
                <c:pt idx="178">
                  <c:v>44501</c:v>
                </c:pt>
                <c:pt idx="179">
                  <c:v>44531</c:v>
                </c:pt>
              </c:numCache>
            </c:numRef>
          </c:cat>
          <c:val>
            <c:numRef>
              <c:f>'Jet Fuel Data'!$C$16:$IL$16</c:f>
              <c:numCache>
                <c:formatCode>#,##0</c:formatCode>
                <c:ptCount val="24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-80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-168</c:v>
                </c:pt>
                <c:pt idx="31">
                  <c:v>-125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-70</c:v>
                </c:pt>
                <c:pt idx="46">
                  <c:v>-70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-156</c:v>
                </c:pt>
                <c:pt idx="56">
                  <c:v>-485</c:v>
                </c:pt>
                <c:pt idx="57">
                  <c:v>-500.5</c:v>
                </c:pt>
                <c:pt idx="58">
                  <c:v>-252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-97</c:v>
                </c:pt>
                <c:pt idx="67">
                  <c:v>-441</c:v>
                </c:pt>
                <c:pt idx="68">
                  <c:v>-827</c:v>
                </c:pt>
                <c:pt idx="69">
                  <c:v>-636</c:v>
                </c:pt>
                <c:pt idx="70">
                  <c:v>-98</c:v>
                </c:pt>
                <c:pt idx="71">
                  <c:v>-49</c:v>
                </c:pt>
                <c:pt idx="72">
                  <c:v>-195</c:v>
                </c:pt>
                <c:pt idx="73">
                  <c:v>-461</c:v>
                </c:pt>
                <c:pt idx="74">
                  <c:v>-346</c:v>
                </c:pt>
                <c:pt idx="75">
                  <c:v>-434</c:v>
                </c:pt>
                <c:pt idx="76">
                  <c:v>-138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-294</c:v>
                </c:pt>
                <c:pt idx="81">
                  <c:v>-196</c:v>
                </c:pt>
                <c:pt idx="82">
                  <c:v>-49</c:v>
                </c:pt>
                <c:pt idx="83">
                  <c:v>0</c:v>
                </c:pt>
                <c:pt idx="84">
                  <c:v>-98</c:v>
                </c:pt>
                <c:pt idx="85">
                  <c:v>-98</c:v>
                </c:pt>
                <c:pt idx="86">
                  <c:v>-390</c:v>
                </c:pt>
                <c:pt idx="87">
                  <c:v>-98</c:v>
                </c:pt>
                <c:pt idx="88">
                  <c:v>-200</c:v>
                </c:pt>
                <c:pt idx="89">
                  <c:v>0</c:v>
                </c:pt>
                <c:pt idx="90">
                  <c:v>0</c:v>
                </c:pt>
                <c:pt idx="91">
                  <c:v>-175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-49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-196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-410</c:v>
                </c:pt>
                <c:pt idx="117">
                  <c:v>-945</c:v>
                </c:pt>
                <c:pt idx="118">
                  <c:v>-808</c:v>
                </c:pt>
                <c:pt idx="119">
                  <c:v>-508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-48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-48</c:v>
                </c:pt>
                <c:pt idx="140">
                  <c:v>0</c:v>
                </c:pt>
                <c:pt idx="141">
                  <c:v>-98</c:v>
                </c:pt>
                <c:pt idx="142">
                  <c:v>-98</c:v>
                </c:pt>
                <c:pt idx="143">
                  <c:v>-49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-97</c:v>
                </c:pt>
                <c:pt idx="149">
                  <c:v>-49</c:v>
                </c:pt>
                <c:pt idx="150">
                  <c:v>-48</c:v>
                </c:pt>
                <c:pt idx="151">
                  <c:v>-95</c:v>
                </c:pt>
                <c:pt idx="152">
                  <c:v>-247</c:v>
                </c:pt>
                <c:pt idx="153">
                  <c:v>-80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-98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-77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-78</c:v>
                </c:pt>
                <c:pt idx="176">
                  <c:v>0</c:v>
                </c:pt>
                <c:pt idx="177">
                  <c:v>0</c:v>
                </c:pt>
                <c:pt idx="178">
                  <c:v>-22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-48</c:v>
                </c:pt>
                <c:pt idx="183">
                  <c:v>-98</c:v>
                </c:pt>
                <c:pt idx="184">
                  <c:v>0</c:v>
                </c:pt>
                <c:pt idx="185">
                  <c:v>-24</c:v>
                </c:pt>
                <c:pt idx="186">
                  <c:v>-291</c:v>
                </c:pt>
                <c:pt idx="187">
                  <c:v>-146</c:v>
                </c:pt>
                <c:pt idx="188">
                  <c:v>-48</c:v>
                </c:pt>
                <c:pt idx="189">
                  <c:v>0</c:v>
                </c:pt>
                <c:pt idx="190">
                  <c:v>-98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-97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83A-4614-90F5-9CDB4EA13349}"/>
            </c:ext>
          </c:extLst>
        </c:ser>
        <c:ser>
          <c:idx val="6"/>
          <c:order val="6"/>
          <c:tx>
            <c:strRef>
              <c:f>'Jet Fuel Data'!$A$21</c:f>
              <c:strCache>
                <c:ptCount val="1"/>
                <c:pt idx="0">
                  <c:v>Total South Pipeline</c:v>
                </c:pt>
              </c:strCache>
            </c:strRef>
          </c:tx>
          <c:spPr>
            <a:pattFill prst="lgGrid">
              <a:fgClr>
                <a:schemeClr val="accent5"/>
              </a:fgClr>
              <a:bgClr>
                <a:schemeClr val="bg1"/>
              </a:bgClr>
            </a:pattFill>
            <a:ln>
              <a:noFill/>
            </a:ln>
            <a:effectLst/>
          </c:spPr>
          <c:cat>
            <c:numRef>
              <c:f>'Jet Fuel Data'!$C$4:$FZ$4</c:f>
              <c:numCache>
                <c:formatCode>mmm\-yy</c:formatCode>
                <c:ptCount val="180"/>
                <c:pt idx="0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  <c:pt idx="120">
                  <c:v>42736</c:v>
                </c:pt>
                <c:pt idx="121">
                  <c:v>42767</c:v>
                </c:pt>
                <c:pt idx="122">
                  <c:v>42795</c:v>
                </c:pt>
                <c:pt idx="123">
                  <c:v>42826</c:v>
                </c:pt>
                <c:pt idx="124">
                  <c:v>42856</c:v>
                </c:pt>
                <c:pt idx="125">
                  <c:v>42887</c:v>
                </c:pt>
                <c:pt idx="126">
                  <c:v>42917</c:v>
                </c:pt>
                <c:pt idx="127">
                  <c:v>42948</c:v>
                </c:pt>
                <c:pt idx="128">
                  <c:v>42979</c:v>
                </c:pt>
                <c:pt idx="129">
                  <c:v>43009</c:v>
                </c:pt>
                <c:pt idx="130">
                  <c:v>43040</c:v>
                </c:pt>
                <c:pt idx="131">
                  <c:v>43070</c:v>
                </c:pt>
                <c:pt idx="132">
                  <c:v>43101</c:v>
                </c:pt>
                <c:pt idx="133">
                  <c:v>43132</c:v>
                </c:pt>
                <c:pt idx="134">
                  <c:v>43160</c:v>
                </c:pt>
                <c:pt idx="135">
                  <c:v>43191</c:v>
                </c:pt>
                <c:pt idx="136">
                  <c:v>43221</c:v>
                </c:pt>
                <c:pt idx="137">
                  <c:v>43252</c:v>
                </c:pt>
                <c:pt idx="138">
                  <c:v>43282</c:v>
                </c:pt>
                <c:pt idx="139">
                  <c:v>43313</c:v>
                </c:pt>
                <c:pt idx="140">
                  <c:v>43344</c:v>
                </c:pt>
                <c:pt idx="141">
                  <c:v>43374</c:v>
                </c:pt>
                <c:pt idx="142">
                  <c:v>43405</c:v>
                </c:pt>
                <c:pt idx="143">
                  <c:v>43435</c:v>
                </c:pt>
                <c:pt idx="144">
                  <c:v>43466</c:v>
                </c:pt>
                <c:pt idx="145">
                  <c:v>43497</c:v>
                </c:pt>
                <c:pt idx="146">
                  <c:v>43525</c:v>
                </c:pt>
                <c:pt idx="147">
                  <c:v>43556</c:v>
                </c:pt>
                <c:pt idx="148">
                  <c:v>43586</c:v>
                </c:pt>
                <c:pt idx="149">
                  <c:v>43617</c:v>
                </c:pt>
                <c:pt idx="150">
                  <c:v>43647</c:v>
                </c:pt>
                <c:pt idx="151">
                  <c:v>43678</c:v>
                </c:pt>
                <c:pt idx="152">
                  <c:v>43709</c:v>
                </c:pt>
                <c:pt idx="153">
                  <c:v>43739</c:v>
                </c:pt>
                <c:pt idx="154">
                  <c:v>43770</c:v>
                </c:pt>
                <c:pt idx="155">
                  <c:v>43800</c:v>
                </c:pt>
                <c:pt idx="156">
                  <c:v>43831</c:v>
                </c:pt>
                <c:pt idx="157">
                  <c:v>43862</c:v>
                </c:pt>
                <c:pt idx="158">
                  <c:v>43891</c:v>
                </c:pt>
                <c:pt idx="159">
                  <c:v>43922</c:v>
                </c:pt>
                <c:pt idx="160">
                  <c:v>43952</c:v>
                </c:pt>
                <c:pt idx="161">
                  <c:v>43983</c:v>
                </c:pt>
                <c:pt idx="162">
                  <c:v>44013</c:v>
                </c:pt>
                <c:pt idx="163">
                  <c:v>44044</c:v>
                </c:pt>
                <c:pt idx="164">
                  <c:v>44075</c:v>
                </c:pt>
                <c:pt idx="165">
                  <c:v>44105</c:v>
                </c:pt>
                <c:pt idx="166">
                  <c:v>44136</c:v>
                </c:pt>
                <c:pt idx="167">
                  <c:v>44166</c:v>
                </c:pt>
                <c:pt idx="168">
                  <c:v>44197</c:v>
                </c:pt>
                <c:pt idx="169">
                  <c:v>44228</c:v>
                </c:pt>
                <c:pt idx="170">
                  <c:v>44256</c:v>
                </c:pt>
                <c:pt idx="171">
                  <c:v>44287</c:v>
                </c:pt>
                <c:pt idx="172">
                  <c:v>44317</c:v>
                </c:pt>
                <c:pt idx="173">
                  <c:v>44348</c:v>
                </c:pt>
                <c:pt idx="174">
                  <c:v>44378</c:v>
                </c:pt>
                <c:pt idx="175">
                  <c:v>44409</c:v>
                </c:pt>
                <c:pt idx="176">
                  <c:v>44440</c:v>
                </c:pt>
                <c:pt idx="177">
                  <c:v>44470</c:v>
                </c:pt>
                <c:pt idx="178">
                  <c:v>44501</c:v>
                </c:pt>
                <c:pt idx="179">
                  <c:v>44531</c:v>
                </c:pt>
              </c:numCache>
            </c:numRef>
          </c:cat>
          <c:val>
            <c:numRef>
              <c:f>'Jet Fuel Data'!$C$21:$IL$21</c:f>
              <c:numCache>
                <c:formatCode>#,##0</c:formatCode>
                <c:ptCount val="244"/>
                <c:pt idx="0">
                  <c:v>-2124.009</c:v>
                </c:pt>
                <c:pt idx="1">
                  <c:v>-2058.9185714285718</c:v>
                </c:pt>
                <c:pt idx="2">
                  <c:v>-1876.5192857142858</c:v>
                </c:pt>
                <c:pt idx="3">
                  <c:v>-2046.639857142857</c:v>
                </c:pt>
                <c:pt idx="4">
                  <c:v>-2459.8075714285715</c:v>
                </c:pt>
                <c:pt idx="5">
                  <c:v>-2024.6420000000001</c:v>
                </c:pt>
                <c:pt idx="6">
                  <c:v>-2227.0945714285717</c:v>
                </c:pt>
                <c:pt idx="7">
                  <c:v>-2293.3347142857142</c:v>
                </c:pt>
                <c:pt idx="8">
                  <c:v>-1888.5987142857143</c:v>
                </c:pt>
                <c:pt idx="9">
                  <c:v>-2091.2481428571427</c:v>
                </c:pt>
                <c:pt idx="10">
                  <c:v>-2221.8457142857142</c:v>
                </c:pt>
                <c:pt idx="11">
                  <c:v>-2203.5952857142856</c:v>
                </c:pt>
                <c:pt idx="12">
                  <c:v>-1788.8594285714287</c:v>
                </c:pt>
                <c:pt idx="13">
                  <c:v>-2226.8959999999997</c:v>
                </c:pt>
                <c:pt idx="14">
                  <c:v>-2238.3524285714284</c:v>
                </c:pt>
                <c:pt idx="15">
                  <c:v>-1771.7539999999999</c:v>
                </c:pt>
                <c:pt idx="16">
                  <c:v>-1979.930142857143</c:v>
                </c:pt>
                <c:pt idx="17">
                  <c:v>-2003.5740000000001</c:v>
                </c:pt>
                <c:pt idx="18">
                  <c:v>-2051.9774285714284</c:v>
                </c:pt>
                <c:pt idx="19">
                  <c:v>-1858.1668571428572</c:v>
                </c:pt>
                <c:pt idx="20">
                  <c:v>-1654.0074285714286</c:v>
                </c:pt>
                <c:pt idx="21">
                  <c:v>-1691.5757142857146</c:v>
                </c:pt>
                <c:pt idx="22">
                  <c:v>-2044.9157142857139</c:v>
                </c:pt>
                <c:pt idx="23">
                  <c:v>-1716.3501428571431</c:v>
                </c:pt>
                <c:pt idx="24">
                  <c:v>-1632.7392857142859</c:v>
                </c:pt>
                <c:pt idx="25">
                  <c:v>-1914.6084285714282</c:v>
                </c:pt>
                <c:pt idx="26">
                  <c:v>-1699.935857142857</c:v>
                </c:pt>
                <c:pt idx="27">
                  <c:v>-1700.2978571428571</c:v>
                </c:pt>
                <c:pt idx="28">
                  <c:v>-2006.6460000000002</c:v>
                </c:pt>
                <c:pt idx="29">
                  <c:v>-2011.5564285714286</c:v>
                </c:pt>
                <c:pt idx="30">
                  <c:v>-1717.5671428571429</c:v>
                </c:pt>
                <c:pt idx="31">
                  <c:v>-1659.2525714285714</c:v>
                </c:pt>
                <c:pt idx="32">
                  <c:v>-1414.7691428571429</c:v>
                </c:pt>
                <c:pt idx="33">
                  <c:v>-1890.155571428571</c:v>
                </c:pt>
                <c:pt idx="34">
                  <c:v>-1673.0308571428573</c:v>
                </c:pt>
                <c:pt idx="35">
                  <c:v>-1579.2097142857144</c:v>
                </c:pt>
                <c:pt idx="36">
                  <c:v>-1880.4670000000001</c:v>
                </c:pt>
                <c:pt idx="37">
                  <c:v>-1420.1765714285716</c:v>
                </c:pt>
                <c:pt idx="38">
                  <c:v>-1843.8278571428571</c:v>
                </c:pt>
                <c:pt idx="39">
                  <c:v>-1652.1407142857142</c:v>
                </c:pt>
                <c:pt idx="40">
                  <c:v>-1786.4411428571429</c:v>
                </c:pt>
                <c:pt idx="41">
                  <c:v>-1540.2788571428571</c:v>
                </c:pt>
                <c:pt idx="42">
                  <c:v>-1762.6728571428571</c:v>
                </c:pt>
                <c:pt idx="43">
                  <c:v>-1486.3902857142857</c:v>
                </c:pt>
                <c:pt idx="44">
                  <c:v>-1551.4840000000002</c:v>
                </c:pt>
                <c:pt idx="45">
                  <c:v>-1672.7225714285714</c:v>
                </c:pt>
                <c:pt idx="46">
                  <c:v>-1403.3781428571426</c:v>
                </c:pt>
                <c:pt idx="47">
                  <c:v>-1938.2601428571429</c:v>
                </c:pt>
                <c:pt idx="48">
                  <c:v>-1626.1772857142857</c:v>
                </c:pt>
                <c:pt idx="49">
                  <c:v>-1443.9050000000002</c:v>
                </c:pt>
                <c:pt idx="50">
                  <c:v>-2006.1812857142859</c:v>
                </c:pt>
                <c:pt idx="51">
                  <c:v>-1857.499</c:v>
                </c:pt>
                <c:pt idx="52">
                  <c:v>-1558.0320000000002</c:v>
                </c:pt>
                <c:pt idx="53">
                  <c:v>-2145.6805714285715</c:v>
                </c:pt>
                <c:pt idx="54">
                  <c:v>-1678.1247142857142</c:v>
                </c:pt>
                <c:pt idx="55">
                  <c:v>-1627.8444285714286</c:v>
                </c:pt>
                <c:pt idx="56">
                  <c:v>-1569.9054285714285</c:v>
                </c:pt>
                <c:pt idx="57">
                  <c:v>-1630.6844285714287</c:v>
                </c:pt>
                <c:pt idx="58">
                  <c:v>-1553.7467142857145</c:v>
                </c:pt>
                <c:pt idx="59">
                  <c:v>-1790.5352857142857</c:v>
                </c:pt>
                <c:pt idx="60">
                  <c:v>-1911.5935714285715</c:v>
                </c:pt>
                <c:pt idx="61">
                  <c:v>-1552.0262857142857</c:v>
                </c:pt>
                <c:pt idx="62">
                  <c:v>-1813.4139999999998</c:v>
                </c:pt>
                <c:pt idx="63">
                  <c:v>-1932.3204285714285</c:v>
                </c:pt>
                <c:pt idx="64">
                  <c:v>-1638.2604285714285</c:v>
                </c:pt>
                <c:pt idx="65">
                  <c:v>-1774.0571428571429</c:v>
                </c:pt>
                <c:pt idx="66">
                  <c:v>-1803.2478571428569</c:v>
                </c:pt>
                <c:pt idx="67">
                  <c:v>-1609.0492857142858</c:v>
                </c:pt>
                <c:pt idx="68">
                  <c:v>-1689.8077142857142</c:v>
                </c:pt>
                <c:pt idx="69">
                  <c:v>-1580.4639999999999</c:v>
                </c:pt>
                <c:pt idx="70">
                  <c:v>-1686.1268571428573</c:v>
                </c:pt>
                <c:pt idx="71">
                  <c:v>-1904.1144285714286</c:v>
                </c:pt>
                <c:pt idx="72">
                  <c:v>-1498.0211428571429</c:v>
                </c:pt>
                <c:pt idx="73">
                  <c:v>-1835.258</c:v>
                </c:pt>
                <c:pt idx="74">
                  <c:v>-1788.2094285714286</c:v>
                </c:pt>
                <c:pt idx="75">
                  <c:v>-1527.3171428571427</c:v>
                </c:pt>
                <c:pt idx="76">
                  <c:v>-1724.5384285714283</c:v>
                </c:pt>
                <c:pt idx="77">
                  <c:v>-2065.0588571428571</c:v>
                </c:pt>
                <c:pt idx="78">
                  <c:v>-1543.8427142857142</c:v>
                </c:pt>
                <c:pt idx="79">
                  <c:v>-1491.0004285714285</c:v>
                </c:pt>
                <c:pt idx="80">
                  <c:v>-1667.406857142857</c:v>
                </c:pt>
                <c:pt idx="81">
                  <c:v>-1581.4205714285715</c:v>
                </c:pt>
                <c:pt idx="82">
                  <c:v>-1875.5879999999997</c:v>
                </c:pt>
                <c:pt idx="83">
                  <c:v>-1916.7100000000003</c:v>
                </c:pt>
                <c:pt idx="84">
                  <c:v>-1650.850857142857</c:v>
                </c:pt>
                <c:pt idx="85">
                  <c:v>-1748.2462857142857</c:v>
                </c:pt>
                <c:pt idx="86">
                  <c:v>-1815.6195714285714</c:v>
                </c:pt>
                <c:pt idx="87">
                  <c:v>-1442.5222857142855</c:v>
                </c:pt>
                <c:pt idx="88">
                  <c:v>-1828.7511428571429</c:v>
                </c:pt>
                <c:pt idx="89">
                  <c:v>-2015.1274285714285</c:v>
                </c:pt>
                <c:pt idx="90">
                  <c:v>-1425.8404285714282</c:v>
                </c:pt>
                <c:pt idx="91">
                  <c:v>-1736.3661428571431</c:v>
                </c:pt>
                <c:pt idx="92">
                  <c:v>-1596.6355714285712</c:v>
                </c:pt>
                <c:pt idx="93">
                  <c:v>-1472.1028571428571</c:v>
                </c:pt>
                <c:pt idx="94">
                  <c:v>-1606.3322857142857</c:v>
                </c:pt>
                <c:pt idx="95">
                  <c:v>-1722.9449999999999</c:v>
                </c:pt>
                <c:pt idx="96">
                  <c:v>-1444.2611428571429</c:v>
                </c:pt>
                <c:pt idx="97">
                  <c:v>-1807.6404285714289</c:v>
                </c:pt>
                <c:pt idx="98">
                  <c:v>-1736.5149999999999</c:v>
                </c:pt>
                <c:pt idx="99">
                  <c:v>-1769.4145714285714</c:v>
                </c:pt>
                <c:pt idx="100">
                  <c:v>-1777.8665714285717</c:v>
                </c:pt>
                <c:pt idx="101">
                  <c:v>-1792.0882857142856</c:v>
                </c:pt>
                <c:pt idx="102">
                  <c:v>-1701.3967142857146</c:v>
                </c:pt>
                <c:pt idx="103">
                  <c:v>-1658.8024285714287</c:v>
                </c:pt>
                <c:pt idx="104">
                  <c:v>-1757.0391428571429</c:v>
                </c:pt>
                <c:pt idx="105">
                  <c:v>-1623.6905714285717</c:v>
                </c:pt>
                <c:pt idx="106">
                  <c:v>-1772.2102857142859</c:v>
                </c:pt>
                <c:pt idx="107">
                  <c:v>-1651.5761428571432</c:v>
                </c:pt>
                <c:pt idx="108">
                  <c:v>-2147.5407142857143</c:v>
                </c:pt>
                <c:pt idx="109">
                  <c:v>-1846.5161428571428</c:v>
                </c:pt>
                <c:pt idx="110">
                  <c:v>-1712.1175714285714</c:v>
                </c:pt>
                <c:pt idx="111">
                  <c:v>-2185.1310000000003</c:v>
                </c:pt>
                <c:pt idx="112">
                  <c:v>-1908.8742857142856</c:v>
                </c:pt>
                <c:pt idx="113">
                  <c:v>-1726.2161428571426</c:v>
                </c:pt>
                <c:pt idx="114">
                  <c:v>-1915.3519999999999</c:v>
                </c:pt>
                <c:pt idx="115">
                  <c:v>-1852.281857142857</c:v>
                </c:pt>
                <c:pt idx="116">
                  <c:v>-1829.8939999999998</c:v>
                </c:pt>
                <c:pt idx="117">
                  <c:v>-1819.2550000000001</c:v>
                </c:pt>
                <c:pt idx="118">
                  <c:v>-1967.9911428571429</c:v>
                </c:pt>
                <c:pt idx="119">
                  <c:v>-1570.288</c:v>
                </c:pt>
                <c:pt idx="120">
                  <c:v>-1802.0034285714287</c:v>
                </c:pt>
                <c:pt idx="121">
                  <c:v>-1907.0298571428571</c:v>
                </c:pt>
                <c:pt idx="122">
                  <c:v>-2034.4748571428572</c:v>
                </c:pt>
                <c:pt idx="123">
                  <c:v>-2124.8252857142857</c:v>
                </c:pt>
                <c:pt idx="124">
                  <c:v>-1615.4384285714284</c:v>
                </c:pt>
                <c:pt idx="125">
                  <c:v>-2143.738571428571</c:v>
                </c:pt>
                <c:pt idx="126">
                  <c:v>-1801.8174285714285</c:v>
                </c:pt>
                <c:pt idx="127">
                  <c:v>-2006.0201428571431</c:v>
                </c:pt>
                <c:pt idx="128">
                  <c:v>-1729.3144285714286</c:v>
                </c:pt>
                <c:pt idx="129">
                  <c:v>-1812.3064285714286</c:v>
                </c:pt>
                <c:pt idx="130">
                  <c:v>-1683.1998571428571</c:v>
                </c:pt>
                <c:pt idx="131">
                  <c:v>-2162.5347142857145</c:v>
                </c:pt>
                <c:pt idx="132">
                  <c:v>-1562.6184285714285</c:v>
                </c:pt>
                <c:pt idx="133">
                  <c:v>-1597.777714285714</c:v>
                </c:pt>
                <c:pt idx="134">
                  <c:v>-2137.709142857143</c:v>
                </c:pt>
                <c:pt idx="135">
                  <c:v>-1507.0079999999998</c:v>
                </c:pt>
                <c:pt idx="136">
                  <c:v>-1751.8594285714285</c:v>
                </c:pt>
                <c:pt idx="137">
                  <c:v>-2106.3531428571432</c:v>
                </c:pt>
                <c:pt idx="138">
                  <c:v>-1916.0312857142858</c:v>
                </c:pt>
                <c:pt idx="139">
                  <c:v>-1913.0594285714285</c:v>
                </c:pt>
                <c:pt idx="140">
                  <c:v>-1769.3402857142855</c:v>
                </c:pt>
                <c:pt idx="141">
                  <c:v>-2009.0688571428568</c:v>
                </c:pt>
                <c:pt idx="142">
                  <c:v>-1973.4528571428571</c:v>
                </c:pt>
                <c:pt idx="143">
                  <c:v>-2379.5021428571426</c:v>
                </c:pt>
                <c:pt idx="144">
                  <c:v>-1866.9928571428572</c:v>
                </c:pt>
                <c:pt idx="145">
                  <c:v>-1870.4667142857143</c:v>
                </c:pt>
                <c:pt idx="146">
                  <c:v>-2132.4264285714285</c:v>
                </c:pt>
                <c:pt idx="147">
                  <c:v>-1773.33</c:v>
                </c:pt>
                <c:pt idx="148">
                  <c:v>-1932.4474285714286</c:v>
                </c:pt>
                <c:pt idx="149">
                  <c:v>-1973.8532857142859</c:v>
                </c:pt>
                <c:pt idx="150">
                  <c:v>-1872.1472857142858</c:v>
                </c:pt>
                <c:pt idx="151">
                  <c:v>-1790.9874285714286</c:v>
                </c:pt>
                <c:pt idx="152">
                  <c:v>-1924.9879999999998</c:v>
                </c:pt>
                <c:pt idx="153">
                  <c:v>-2212.4358571428575</c:v>
                </c:pt>
                <c:pt idx="154">
                  <c:v>-2221.4002857142859</c:v>
                </c:pt>
                <c:pt idx="155">
                  <c:v>-2075.5522857142855</c:v>
                </c:pt>
                <c:pt idx="156">
                  <c:v>-2246.656857142857</c:v>
                </c:pt>
                <c:pt idx="157">
                  <c:v>-2109.6758571428572</c:v>
                </c:pt>
                <c:pt idx="158">
                  <c:v>-1848.6680000000001</c:v>
                </c:pt>
                <c:pt idx="159">
                  <c:v>-372.45185714285714</c:v>
                </c:pt>
                <c:pt idx="160">
                  <c:v>-521.24771428571432</c:v>
                </c:pt>
                <c:pt idx="161">
                  <c:v>-423.83228571428566</c:v>
                </c:pt>
                <c:pt idx="162">
                  <c:v>-1084.1954285714287</c:v>
                </c:pt>
                <c:pt idx="163">
                  <c:v>-1256.6624285714288</c:v>
                </c:pt>
                <c:pt idx="164">
                  <c:v>-1271.366</c:v>
                </c:pt>
                <c:pt idx="165">
                  <c:v>-1414.7527142857143</c:v>
                </c:pt>
                <c:pt idx="166">
                  <c:v>-1175.9492857142859</c:v>
                </c:pt>
                <c:pt idx="167">
                  <c:v>-1114.8620000000001</c:v>
                </c:pt>
                <c:pt idx="168">
                  <c:v>-1193.5255714285713</c:v>
                </c:pt>
                <c:pt idx="169">
                  <c:v>-1181.5882857142856</c:v>
                </c:pt>
                <c:pt idx="170">
                  <c:v>-1353.2625714285714</c:v>
                </c:pt>
                <c:pt idx="171">
                  <c:v>-1933.0774285714285</c:v>
                </c:pt>
                <c:pt idx="172">
                  <c:v>-1547.6578571428572</c:v>
                </c:pt>
                <c:pt idx="173">
                  <c:v>-1926.6161428571429</c:v>
                </c:pt>
                <c:pt idx="174">
                  <c:v>-1370.5434285714286</c:v>
                </c:pt>
                <c:pt idx="175">
                  <c:v>-1804.8081428571427</c:v>
                </c:pt>
                <c:pt idx="176">
                  <c:v>-1734.7049999999999</c:v>
                </c:pt>
                <c:pt idx="177">
                  <c:v>-1810.4445714285712</c:v>
                </c:pt>
                <c:pt idx="178">
                  <c:v>-1706.3725714285713</c:v>
                </c:pt>
                <c:pt idx="179">
                  <c:v>-1678.6057142857144</c:v>
                </c:pt>
                <c:pt idx="180">
                  <c:v>-2168.6697142857142</c:v>
                </c:pt>
                <c:pt idx="181">
                  <c:v>-1641.9180000000001</c:v>
                </c:pt>
                <c:pt idx="182">
                  <c:v>-1688.4788571428571</c:v>
                </c:pt>
                <c:pt idx="183">
                  <c:v>-1853.1645714285714</c:v>
                </c:pt>
                <c:pt idx="184">
                  <c:v>-1845.357285714286</c:v>
                </c:pt>
                <c:pt idx="185">
                  <c:v>-1951.3889999999999</c:v>
                </c:pt>
                <c:pt idx="186">
                  <c:v>-1871.3630000000003</c:v>
                </c:pt>
                <c:pt idx="187">
                  <c:v>-1828.8240000000001</c:v>
                </c:pt>
                <c:pt idx="188">
                  <c:v>-1628.006142857143</c:v>
                </c:pt>
                <c:pt idx="189">
                  <c:v>-1860</c:v>
                </c:pt>
                <c:pt idx="190">
                  <c:v>-1567</c:v>
                </c:pt>
                <c:pt idx="191">
                  <c:v>-2207.9708571428573</c:v>
                </c:pt>
                <c:pt idx="192">
                  <c:v>-2029.693285714286</c:v>
                </c:pt>
                <c:pt idx="193">
                  <c:v>-1683.4519999999998</c:v>
                </c:pt>
                <c:pt idx="194">
                  <c:v>-1215.1437142857142</c:v>
                </c:pt>
                <c:pt idx="195">
                  <c:v>-2012</c:v>
                </c:pt>
                <c:pt idx="196">
                  <c:v>-1748</c:v>
                </c:pt>
                <c:pt idx="197">
                  <c:v>-2162</c:v>
                </c:pt>
                <c:pt idx="198">
                  <c:v>-1953.2218571428573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83A-4614-90F5-9CDB4EA133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78068096"/>
        <c:axId val="1078067264"/>
      </c:areaChart>
      <c:dateAx>
        <c:axId val="1038885952"/>
        <c:scaling>
          <c:orientation val="minMax"/>
          <c:max val="45078"/>
          <c:min val="42005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mm\-yy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38883040"/>
        <c:crosses val="autoZero"/>
        <c:auto val="1"/>
        <c:lblOffset val="100"/>
        <c:baseTimeUnit val="months"/>
        <c:majorUnit val="12"/>
        <c:majorTimeUnit val="months"/>
      </c:dateAx>
      <c:valAx>
        <c:axId val="1038883040"/>
        <c:scaling>
          <c:orientation val="minMax"/>
          <c:max val="5000"/>
          <c:min val="-4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38885952"/>
        <c:crosses val="autoZero"/>
        <c:crossBetween val="midCat"/>
        <c:dispUnits>
          <c:builtInUnit val="thousands"/>
          <c:dispUnitsLbl>
            <c:layout>
              <c:manualLayout>
                <c:xMode val="edge"/>
                <c:yMode val="edge"/>
                <c:x val="1.6103336157084643E-2"/>
                <c:y val="0.41768543261479912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en-US" sz="1200">
                      <a:solidFill>
                        <a:schemeClr val="tx1"/>
                      </a:solidFill>
                    </a:rPr>
                    <a:t>Millions of</a:t>
                  </a:r>
                  <a:r>
                    <a:rPr lang="en-US" sz="1200" baseline="0">
                      <a:solidFill>
                        <a:schemeClr val="tx1"/>
                      </a:solidFill>
                    </a:rPr>
                    <a:t> Barrels</a:t>
                  </a:r>
                  <a:endParaRPr lang="en-US" sz="1200">
                    <a:solidFill>
                      <a:schemeClr val="tx1"/>
                    </a:solidFill>
                  </a:endParaRP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</c:dispUnitsLbl>
        </c:dispUnits>
      </c:valAx>
      <c:valAx>
        <c:axId val="1078067264"/>
        <c:scaling>
          <c:orientation val="minMax"/>
          <c:max val="5000"/>
          <c:min val="-4000"/>
        </c:scaling>
        <c:delete val="1"/>
        <c:axPos val="r"/>
        <c:numFmt formatCode="#,##0" sourceLinked="1"/>
        <c:majorTickMark val="out"/>
        <c:minorTickMark val="none"/>
        <c:tickLblPos val="nextTo"/>
        <c:crossAx val="1078068096"/>
        <c:crosses val="max"/>
        <c:crossBetween val="midCat"/>
      </c:valAx>
      <c:dateAx>
        <c:axId val="1078068096"/>
        <c:scaling>
          <c:orientation val="minMax"/>
        </c:scaling>
        <c:delete val="1"/>
        <c:axPos val="b"/>
        <c:numFmt formatCode="mmm\-yy" sourceLinked="1"/>
        <c:majorTickMark val="out"/>
        <c:minorTickMark val="none"/>
        <c:tickLblPos val="nextTo"/>
        <c:crossAx val="1078067264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594AE9CE-D2A2-45A6-BE3E-50CDD97C1C2C}">
  <sheetPr/>
  <sheetViews>
    <sheetView zoomScale="263" workbookViewId="0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B0C5EE41-EF3A-466A-B167-212BA50C0018}">
  <sheetPr/>
  <sheetViews>
    <sheetView zoomScale="117" workbookViewId="0" zoomToFit="1"/>
  </sheetViews>
  <pageMargins left="0.7" right="0.7" top="0.75" bottom="0.75" header="0.3" footer="0.3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B3DDA9C4-B667-42D3-88FC-BEE44484DB38}">
  <sheetPr/>
  <sheetViews>
    <sheetView zoomScale="130" workbookViewId="0"/>
  </sheetViews>
  <pageMargins left="0.7" right="0.7" top="0.75" bottom="0.75" header="0.3" footer="0.3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4F5DBB15-9B0A-4248-B41C-975C3D96731F}">
  <sheetPr/>
  <sheetViews>
    <sheetView zoomScale="117" workbookViewId="0" zoomToFit="1"/>
  </sheetViews>
  <pageMargins left="0.7" right="0.7" top="0.75" bottom="0.75" header="0.3" footer="0.3"/>
  <drawing r:id="rId1"/>
</chartsheet>
</file>

<file path=xl/chartsheets/sheet5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9447D506-B407-48EA-B4C3-EEBE4EF60DF5}">
  <sheetPr/>
  <sheetViews>
    <sheetView zoomScale="110" workbookViewId="0"/>
  </sheetViews>
  <pageMargins left="0.7" right="0.7" top="0.75" bottom="0.75" header="0.3" footer="0.3"/>
  <drawing r:id="rId1"/>
</chartsheet>
</file>

<file path=xl/chartsheets/sheet6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A32D9A73-B2AE-4165-90BE-3E52513BA027}">
  <sheetPr/>
  <sheetViews>
    <sheetView zoomScale="90" workbookViewId="0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57609" cy="628360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859F9A2-5500-0A70-4B37-0D6A67C9A72F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65882" cy="6293971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407EB87-AB85-B8D4-DD47-8134DAF3A47E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853134F-E8D3-90D1-4C0B-FABDA6E8FB48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8662051" cy="629301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5FF92DD-8A75-BEEB-CEE4-BE7F877B5912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8659091" cy="628217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C5A5D81-579D-1C2C-C55F-47AF1F2BA6BB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8657167" cy="62865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6DEBD69-57E4-7D1F-2271-423726E4CE26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aenergy-my.sharepoint.com/personal/eric_sanchez_energy_ca_gov/Documents/Fuels/Import_Export/Marine_Rail_Pipeline_Files/Marine_Pipeline_Rail_Update_For_Energy_Academ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asoline Data"/>
      <sheetName val="Gasoline Chart Data"/>
      <sheetName val="N CA Gasoline"/>
      <sheetName val="S CA Gasoline"/>
      <sheetName val="Gasoline Marine Movements"/>
      <sheetName val="Net IM EX"/>
      <sheetName val="Diesel Data"/>
      <sheetName val="Diesel Chart Data"/>
      <sheetName val="Renewabe and Bio Imports"/>
      <sheetName val="NC_Diesel"/>
      <sheetName val="SC_Diesel"/>
      <sheetName val="Diesel Total Movements"/>
      <sheetName val="Diesel Marine Movements"/>
      <sheetName val="Total Diesel Imports"/>
      <sheetName val="Jet Fuel Data"/>
      <sheetName val="Jet Fuel Chart Data"/>
      <sheetName val="NC_Jet_Fuel"/>
      <sheetName val="SC_Jet_Fuel"/>
      <sheetName val="Jet Fuel Total Movements"/>
      <sheetName val="Jet Fuel Marine Movements"/>
      <sheetName val="Marine_Pipeline_Rail_Update_For"/>
    </sheetNames>
    <sheetDataSet>
      <sheetData sheetId="0">
        <row r="5">
          <cell r="GN5">
            <v>315</v>
          </cell>
          <cell r="GO5">
            <v>1284</v>
          </cell>
          <cell r="GP5">
            <v>1076.2670000000001</v>
          </cell>
          <cell r="GQ5">
            <v>383</v>
          </cell>
        </row>
        <row r="6">
          <cell r="GN6">
            <v>0</v>
          </cell>
          <cell r="GO6">
            <v>0</v>
          </cell>
          <cell r="GP6">
            <v>391</v>
          </cell>
          <cell r="GQ6">
            <v>470</v>
          </cell>
        </row>
        <row r="7">
          <cell r="GN7">
            <v>1585</v>
          </cell>
          <cell r="GO7">
            <v>1495</v>
          </cell>
          <cell r="GP7">
            <v>551</v>
          </cell>
          <cell r="GQ7">
            <v>0</v>
          </cell>
        </row>
        <row r="8">
          <cell r="GN8">
            <v>0</v>
          </cell>
          <cell r="GO8">
            <v>103</v>
          </cell>
          <cell r="GP8">
            <v>265</v>
          </cell>
          <cell r="GQ8">
            <v>145</v>
          </cell>
        </row>
        <row r="9">
          <cell r="GN9">
            <v>466</v>
          </cell>
          <cell r="GO9">
            <v>1679</v>
          </cell>
          <cell r="GP9">
            <v>866</v>
          </cell>
          <cell r="GQ9">
            <v>1552</v>
          </cell>
        </row>
        <row r="10">
          <cell r="GN10">
            <v>0</v>
          </cell>
          <cell r="GO10">
            <v>468</v>
          </cell>
          <cell r="GP10">
            <v>0</v>
          </cell>
          <cell r="GQ10">
            <v>0</v>
          </cell>
        </row>
        <row r="11">
          <cell r="GN11">
            <v>240</v>
          </cell>
          <cell r="GO11">
            <v>55</v>
          </cell>
          <cell r="GP11">
            <v>155</v>
          </cell>
          <cell r="GQ11">
            <v>0</v>
          </cell>
        </row>
        <row r="12">
          <cell r="GN12">
            <v>0</v>
          </cell>
          <cell r="GO12">
            <v>0</v>
          </cell>
          <cell r="GP12">
            <v>0</v>
          </cell>
          <cell r="GQ12">
            <v>0</v>
          </cell>
        </row>
        <row r="13">
          <cell r="GN13">
            <v>75</v>
          </cell>
          <cell r="GO13">
            <v>0</v>
          </cell>
          <cell r="GP13">
            <v>150</v>
          </cell>
          <cell r="GQ13">
            <v>209</v>
          </cell>
        </row>
        <row r="14">
          <cell r="GN14">
            <v>0</v>
          </cell>
          <cell r="GO14">
            <v>245</v>
          </cell>
          <cell r="GP14">
            <v>180</v>
          </cell>
          <cell r="GQ14">
            <v>571</v>
          </cell>
        </row>
        <row r="18">
          <cell r="FO18">
            <v>566.43042857142848</v>
          </cell>
          <cell r="FP18">
            <v>521.55499999999995</v>
          </cell>
          <cell r="FQ18">
            <v>520.91214285714295</v>
          </cell>
          <cell r="FR18">
            <v>690.08057142857137</v>
          </cell>
          <cell r="FS18">
            <v>670.19299999999998</v>
          </cell>
          <cell r="FT18">
            <v>581.08571428571429</v>
          </cell>
          <cell r="FU18">
            <v>600.96799999999996</v>
          </cell>
          <cell r="FV18">
            <v>675.61599999999999</v>
          </cell>
          <cell r="FW18">
            <v>560.41728571428564</v>
          </cell>
          <cell r="FX18">
            <v>672.649</v>
          </cell>
          <cell r="FY18">
            <v>607.01428571428573</v>
          </cell>
          <cell r="FZ18">
            <v>599.23471428571429</v>
          </cell>
          <cell r="GP18">
            <v>664</v>
          </cell>
          <cell r="GQ18">
            <v>634</v>
          </cell>
          <cell r="GR18">
            <v>619</v>
          </cell>
        </row>
        <row r="19">
          <cell r="FO19">
            <v>45.499142857142857</v>
          </cell>
          <cell r="FP19">
            <v>32.959285714285713</v>
          </cell>
          <cell r="FQ19">
            <v>44.676142857142857</v>
          </cell>
          <cell r="FR19">
            <v>42.632571428571438</v>
          </cell>
          <cell r="FS19">
            <v>44.057142857142857</v>
          </cell>
          <cell r="FT19">
            <v>41.221285714285713</v>
          </cell>
          <cell r="FU19">
            <v>7.105714285714285</v>
          </cell>
          <cell r="FV19">
            <v>32.734285714285711</v>
          </cell>
          <cell r="FW19">
            <v>37.581714285714291</v>
          </cell>
          <cell r="FX19">
            <v>30.065285714285714</v>
          </cell>
          <cell r="FY19">
            <v>16.402428571428572</v>
          </cell>
          <cell r="FZ19">
            <v>45.722000000000001</v>
          </cell>
          <cell r="GP19">
            <v>17</v>
          </cell>
          <cell r="GQ19">
            <v>20</v>
          </cell>
          <cell r="GR19">
            <v>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19">
          <cell r="GJ19">
            <v>1105.9238571428573</v>
          </cell>
          <cell r="GK19">
            <v>1373.6271428571426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8">
          <cell r="C18">
            <v>147.19499999999999</v>
          </cell>
          <cell r="D18">
            <v>169.72442857142858</v>
          </cell>
          <cell r="E18">
            <v>184.26457142857143</v>
          </cell>
          <cell r="F18">
            <v>171.88785714285717</v>
          </cell>
          <cell r="G18">
            <v>131.3907142857143</v>
          </cell>
          <cell r="H18">
            <v>160.56828571428571</v>
          </cell>
          <cell r="I18">
            <v>106.04242857142857</v>
          </cell>
          <cell r="J18">
            <v>135.56399999999999</v>
          </cell>
          <cell r="K18">
            <v>176.34328571428571</v>
          </cell>
          <cell r="L18">
            <v>187.86142857142858</v>
          </cell>
          <cell r="M18">
            <v>131.709</v>
          </cell>
          <cell r="N18">
            <v>145.37057142857142</v>
          </cell>
          <cell r="O18">
            <v>118.279</v>
          </cell>
          <cell r="P18">
            <v>168.1432857142857</v>
          </cell>
          <cell r="Q18">
            <v>187.41371428571429</v>
          </cell>
          <cell r="R18">
            <v>130.12171428571426</v>
          </cell>
          <cell r="S18">
            <v>110.07757142857142</v>
          </cell>
          <cell r="T18">
            <v>132.1717142857143</v>
          </cell>
          <cell r="U18">
            <v>154.77985714285717</v>
          </cell>
          <cell r="V18">
            <v>171.63342857142857</v>
          </cell>
          <cell r="W18">
            <v>136.11671428571429</v>
          </cell>
          <cell r="X18">
            <v>115.12814285714286</v>
          </cell>
          <cell r="Y18">
            <v>157.13399999999999</v>
          </cell>
          <cell r="Z18">
            <v>133.12</v>
          </cell>
          <cell r="AA18">
            <v>101.35557142857142</v>
          </cell>
          <cell r="AB18">
            <v>84.635000000000005</v>
          </cell>
          <cell r="AC18">
            <v>108.05671428571429</v>
          </cell>
          <cell r="AD18">
            <v>120.62957142857144</v>
          </cell>
          <cell r="AE18">
            <v>113.68442857142858</v>
          </cell>
          <cell r="AF18">
            <v>113.55871428571427</v>
          </cell>
          <cell r="AG18">
            <v>80.578714285714284</v>
          </cell>
          <cell r="AH18">
            <v>166.0602857142857</v>
          </cell>
          <cell r="AI18">
            <v>91.433571428571426</v>
          </cell>
          <cell r="AJ18">
            <v>116.17942857142857</v>
          </cell>
          <cell r="AK18">
            <v>137.71799999999999</v>
          </cell>
          <cell r="AL18">
            <v>77.074714285714293</v>
          </cell>
          <cell r="AM18">
            <v>138.71214285714285</v>
          </cell>
          <cell r="AN18">
            <v>120.22557142857144</v>
          </cell>
          <cell r="AO18">
            <v>100.69214285714287</v>
          </cell>
          <cell r="AP18">
            <v>167.5047142857143</v>
          </cell>
          <cell r="AQ18">
            <v>140.84271428571429</v>
          </cell>
          <cell r="AR18">
            <v>110.94771428571428</v>
          </cell>
          <cell r="AS18">
            <v>152.21685714285712</v>
          </cell>
          <cell r="AT18">
            <v>134.05728571428574</v>
          </cell>
          <cell r="AU18">
            <v>166.69385714285715</v>
          </cell>
          <cell r="AV18">
            <v>163.0242857142857</v>
          </cell>
          <cell r="AW18">
            <v>139.36314285714283</v>
          </cell>
          <cell r="AX18">
            <v>172.49857142857141</v>
          </cell>
          <cell r="AY18">
            <v>105.53928571428571</v>
          </cell>
          <cell r="AZ18">
            <v>123.2</v>
          </cell>
          <cell r="BA18">
            <v>151.999</v>
          </cell>
          <cell r="BB18">
            <v>136.72114285714284</v>
          </cell>
          <cell r="BC18">
            <v>96.209000000000003</v>
          </cell>
          <cell r="BD18">
            <v>139.31800000000001</v>
          </cell>
          <cell r="BE18">
            <v>139.52814285714285</v>
          </cell>
          <cell r="BF18">
            <v>123.12528571428571</v>
          </cell>
          <cell r="BG18">
            <v>170.39142857142858</v>
          </cell>
          <cell r="BH18">
            <v>155.583</v>
          </cell>
          <cell r="BI18">
            <v>143.79185714285717</v>
          </cell>
          <cell r="BJ18">
            <v>96.289571428571421</v>
          </cell>
          <cell r="BK18">
            <v>144.27957142857142</v>
          </cell>
          <cell r="BL18">
            <v>140.69771428571428</v>
          </cell>
          <cell r="BM18">
            <v>109.90785714285713</v>
          </cell>
          <cell r="BN18">
            <v>77.952428571428584</v>
          </cell>
          <cell r="BO18">
            <v>103.90242857142859</v>
          </cell>
          <cell r="BP18">
            <v>135.61414285714284</v>
          </cell>
          <cell r="BQ18">
            <v>107.12357142857144</v>
          </cell>
          <cell r="BR18">
            <v>85.960999999999999</v>
          </cell>
          <cell r="BS18">
            <v>158.91985714285715</v>
          </cell>
          <cell r="BT18">
            <v>104.7567142857143</v>
          </cell>
          <cell r="BU18">
            <v>115.18814285714285</v>
          </cell>
          <cell r="BV18">
            <v>138.64514285714284</v>
          </cell>
          <cell r="BW18">
            <v>97.357714285714295</v>
          </cell>
          <cell r="BX18">
            <v>129.96</v>
          </cell>
          <cell r="BY18">
            <v>142.8102857142857</v>
          </cell>
          <cell r="BZ18">
            <v>84.710857142857151</v>
          </cell>
          <cell r="CA18">
            <v>96.32714285714286</v>
          </cell>
          <cell r="CB18">
            <v>96.334857142857146</v>
          </cell>
          <cell r="CC18">
            <v>82.240571428571414</v>
          </cell>
          <cell r="CD18">
            <v>139.66242857142859</v>
          </cell>
          <cell r="CE18">
            <v>114.81814285714286</v>
          </cell>
          <cell r="CF18">
            <v>123.56542857142858</v>
          </cell>
          <cell r="CG18">
            <v>149.93642857142859</v>
          </cell>
          <cell r="CH18">
            <v>106.761</v>
          </cell>
          <cell r="CI18">
            <v>91.137142857142848</v>
          </cell>
          <cell r="CJ18">
            <v>135.61571428571429</v>
          </cell>
          <cell r="CK18">
            <v>162.93928571428572</v>
          </cell>
          <cell r="CL18">
            <v>126.16285714285715</v>
          </cell>
          <cell r="CM18">
            <v>91.694000000000003</v>
          </cell>
          <cell r="CN18">
            <v>120.34214285714286</v>
          </cell>
          <cell r="CO18">
            <v>98.147428571428577</v>
          </cell>
          <cell r="CP18">
            <v>149.202</v>
          </cell>
          <cell r="CQ18">
            <v>116.60757142857142</v>
          </cell>
          <cell r="CR18">
            <v>72.54757142857143</v>
          </cell>
          <cell r="CS18">
            <v>146.23771428571428</v>
          </cell>
          <cell r="CT18">
            <v>79.989000000000004</v>
          </cell>
          <cell r="CU18">
            <v>82.501285714285714</v>
          </cell>
          <cell r="CV18">
            <v>105.15314285714287</v>
          </cell>
          <cell r="CW18">
            <v>114.73914285714285</v>
          </cell>
          <cell r="CX18">
            <v>82.89028571428571</v>
          </cell>
          <cell r="CY18">
            <v>136.44457142857141</v>
          </cell>
          <cell r="CZ18">
            <v>91.159000000000006</v>
          </cell>
          <cell r="DA18">
            <v>158.5372857142857</v>
          </cell>
          <cell r="DB18">
            <v>167.417</v>
          </cell>
          <cell r="DC18">
            <v>95.202428571428584</v>
          </cell>
          <cell r="DD18">
            <v>116.20771428571429</v>
          </cell>
          <cell r="DE18">
            <v>114.55685714285714</v>
          </cell>
          <cell r="DF18">
            <v>80.300285714285707</v>
          </cell>
          <cell r="DG18">
            <v>57.778571428571432</v>
          </cell>
          <cell r="DH18">
            <v>125.26014285714285</v>
          </cell>
          <cell r="DI18">
            <v>123.84871428571429</v>
          </cell>
          <cell r="DJ18">
            <v>145.14642857142857</v>
          </cell>
          <cell r="DK18">
            <v>99.685571428571436</v>
          </cell>
          <cell r="DL18">
            <v>103.97385714285713</v>
          </cell>
          <cell r="DM18">
            <v>130.76114285714286</v>
          </cell>
          <cell r="DN18">
            <v>121.17100000000001</v>
          </cell>
          <cell r="DO18">
            <v>136.63542857142858</v>
          </cell>
          <cell r="DP18">
            <v>99.54185714285714</v>
          </cell>
          <cell r="DQ18">
            <v>112.31928571428571</v>
          </cell>
          <cell r="DR18">
            <v>111.34814285714288</v>
          </cell>
          <cell r="DS18">
            <v>104.02242857142856</v>
          </cell>
          <cell r="DT18">
            <v>91.324428571428584</v>
          </cell>
          <cell r="DU18">
            <v>122.75528571428571</v>
          </cell>
          <cell r="DV18">
            <v>116.49428571428572</v>
          </cell>
          <cell r="DW18">
            <v>135.71199999999999</v>
          </cell>
          <cell r="DX18">
            <v>126.34557142857142</v>
          </cell>
          <cell r="DY18">
            <v>128.37857142857143</v>
          </cell>
          <cell r="DZ18">
            <v>107.19871428571429</v>
          </cell>
          <cell r="EA18">
            <v>135.84299999999999</v>
          </cell>
          <cell r="EB18">
            <v>111.90414285714286</v>
          </cell>
          <cell r="EC18">
            <v>135.09142857142859</v>
          </cell>
          <cell r="ED18">
            <v>160.947</v>
          </cell>
          <cell r="EE18">
            <v>127.901</v>
          </cell>
          <cell r="EF18">
            <v>85.370714285714286</v>
          </cell>
          <cell r="EG18">
            <v>91.799428571428578</v>
          </cell>
          <cell r="EH18">
            <v>85.709000000000003</v>
          </cell>
          <cell r="EI18">
            <v>160.46228571428571</v>
          </cell>
          <cell r="EJ18">
            <v>117.24557142857144</v>
          </cell>
          <cell r="EK18">
            <v>105.94857142857143</v>
          </cell>
          <cell r="EL18">
            <v>99.899142857142849</v>
          </cell>
          <cell r="EM18">
            <v>129.07985714285715</v>
          </cell>
          <cell r="EN18">
            <v>100.19342857142858</v>
          </cell>
          <cell r="EO18">
            <v>113.38428571428571</v>
          </cell>
          <cell r="EP18">
            <v>100.49785714285714</v>
          </cell>
          <cell r="EQ18">
            <v>101.08042857142858</v>
          </cell>
          <cell r="ER18">
            <v>78.380285714285705</v>
          </cell>
          <cell r="ES18">
            <v>114.78700000000001</v>
          </cell>
          <cell r="ET18">
            <v>146.97814285714284</v>
          </cell>
          <cell r="EU18">
            <v>108.09814285714286</v>
          </cell>
          <cell r="EV18">
            <v>85.205571428571432</v>
          </cell>
          <cell r="EW18">
            <v>104.38085714285712</v>
          </cell>
          <cell r="EX18">
            <v>122.52828571428572</v>
          </cell>
          <cell r="EY18">
            <v>129.24314285714286</v>
          </cell>
          <cell r="EZ18">
            <v>96.375428571428586</v>
          </cell>
          <cell r="FA18">
            <v>144.87757142857143</v>
          </cell>
          <cell r="FB18">
            <v>137.22942857142857</v>
          </cell>
          <cell r="FC18">
            <v>112.48228571428571</v>
          </cell>
          <cell r="FD18">
            <v>105.34685714285715</v>
          </cell>
          <cell r="FE18">
            <v>109.21714285714286</v>
          </cell>
          <cell r="FF18">
            <v>79.97514285714287</v>
          </cell>
          <cell r="FG18">
            <v>44.708857142857148</v>
          </cell>
          <cell r="FH18">
            <v>44.584285714285713</v>
          </cell>
          <cell r="FI18">
            <v>77.125142857142876</v>
          </cell>
          <cell r="FJ18">
            <v>81.201285714285717</v>
          </cell>
          <cell r="FK18">
            <v>72.912000000000006</v>
          </cell>
          <cell r="FL18">
            <v>86.731571428571414</v>
          </cell>
          <cell r="FM18">
            <v>118.62442857142857</v>
          </cell>
          <cell r="FN18">
            <v>67.514142857142858</v>
          </cell>
          <cell r="FO18">
            <v>96.928571428571431</v>
          </cell>
          <cell r="FP18">
            <v>101.96128571428571</v>
          </cell>
          <cell r="FQ18">
            <v>87.69414285714285</v>
          </cell>
          <cell r="FR18">
            <v>111.28042857142859</v>
          </cell>
          <cell r="FS18">
            <v>106.32342857142858</v>
          </cell>
          <cell r="FT18">
            <v>73.790714285714287</v>
          </cell>
          <cell r="FU18">
            <v>57.458142857142853</v>
          </cell>
          <cell r="FV18">
            <v>102.62685714285715</v>
          </cell>
          <cell r="FW18">
            <v>108.89742857142856</v>
          </cell>
          <cell r="FX18">
            <v>120.56585714285714</v>
          </cell>
          <cell r="FY18">
            <v>112.22242857142858</v>
          </cell>
          <cell r="FZ18">
            <v>125.54457142857142</v>
          </cell>
          <cell r="GA18">
            <v>85.975999999999999</v>
          </cell>
          <cell r="GB18">
            <v>93.171000000000006</v>
          </cell>
          <cell r="GC18">
            <v>97.393714285714296</v>
          </cell>
          <cell r="GD18">
            <v>104.49571428571429</v>
          </cell>
          <cell r="GE18">
            <v>98.962428571428561</v>
          </cell>
          <cell r="GF18">
            <v>83.552142857142854</v>
          </cell>
          <cell r="GG18">
            <v>120.01428571428571</v>
          </cell>
          <cell r="GH18">
            <v>90.78257142857143</v>
          </cell>
          <cell r="GI18">
            <v>119.43642857142856</v>
          </cell>
          <cell r="GJ18">
            <v>111.08071428571429</v>
          </cell>
          <cell r="GK18">
            <v>87.01557142857142</v>
          </cell>
          <cell r="GL18">
            <v>109.31942857142857</v>
          </cell>
          <cell r="GM18">
            <v>96.697428571428574</v>
          </cell>
          <cell r="GN18">
            <v>80.994142857142862</v>
          </cell>
          <cell r="GO18">
            <v>56.553428571428576</v>
          </cell>
          <cell r="GP18">
            <v>101</v>
          </cell>
          <cell r="GQ18">
            <v>100</v>
          </cell>
          <cell r="GR18">
            <v>105</v>
          </cell>
          <cell r="GT18">
            <v>0</v>
          </cell>
          <cell r="GU18">
            <v>0</v>
          </cell>
          <cell r="GV18">
            <v>0</v>
          </cell>
          <cell r="GW18">
            <v>0</v>
          </cell>
          <cell r="GX18">
            <v>0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D15E171-9705-4526-AD60-0B19E2651D12}" name="Table1" displayName="Table1" ref="C5:GX16" headerRowCount="0" totalsRowShown="0" headerRowDxfId="4771" dataDxfId="4770">
  <tableColumns count="204">
    <tableColumn id="1" xr3:uid="{767EF022-1DBC-4354-B4CD-9B9EFB1BFA05}" name="Column1" headerRowDxfId="4769" dataDxfId="4768"/>
    <tableColumn id="2" xr3:uid="{DE5633B6-0F22-451A-B465-2D76FF0FF167}" name="Column2" headerRowDxfId="4767" dataDxfId="4766"/>
    <tableColumn id="3" xr3:uid="{0E514318-1345-4C88-9A11-5E4EF77358FE}" name="Column3" headerRowDxfId="4765" dataDxfId="4764"/>
    <tableColumn id="4" xr3:uid="{B83FAA4F-4296-425B-A89F-A10708F125BF}" name="Column4" headerRowDxfId="4763" dataDxfId="4762"/>
    <tableColumn id="5" xr3:uid="{B64DF110-755E-474F-94AD-42F9C611087F}" name="Column5" headerRowDxfId="4761" dataDxfId="4760"/>
    <tableColumn id="6" xr3:uid="{A51EC778-22C9-45DD-93E6-1B78EE95D088}" name="Column6" headerRowDxfId="4759" dataDxfId="4758"/>
    <tableColumn id="7" xr3:uid="{D7CDBDDE-CCCF-4549-AB0B-F77839A904FE}" name="Column7" headerRowDxfId="4757" dataDxfId="4756"/>
    <tableColumn id="8" xr3:uid="{930CBDF5-46D2-44B8-91E7-3B31C56F1995}" name="Column8" headerRowDxfId="4755" dataDxfId="4754"/>
    <tableColumn id="9" xr3:uid="{4DDA3613-AE0C-4B2B-8DE3-2B2FD90D35A9}" name="Column9" headerRowDxfId="4753" dataDxfId="4752"/>
    <tableColumn id="10" xr3:uid="{251DA244-7490-4393-9335-2004D6CA55E7}" name="Column10" headerRowDxfId="4751" dataDxfId="4750"/>
    <tableColumn id="11" xr3:uid="{5A3831A8-8EAC-4894-8ADE-7D477A907254}" name="Column11" headerRowDxfId="4749" dataDxfId="4748"/>
    <tableColumn id="12" xr3:uid="{EFF19FDA-E717-4624-8944-532211CEAF12}" name="Column12" headerRowDxfId="4747" dataDxfId="4746"/>
    <tableColumn id="13" xr3:uid="{C19011DE-F891-4D11-B597-48E53D7CB237}" name="Column13" headerRowDxfId="4745" dataDxfId="4744"/>
    <tableColumn id="14" xr3:uid="{5CB8E865-4F67-4908-ADC9-5E226EF32DE0}" name="Column14" headerRowDxfId="4743" dataDxfId="4742"/>
    <tableColumn id="15" xr3:uid="{76931DBA-0F81-46CB-AE91-164FA77C4944}" name="Column15" headerRowDxfId="4741" dataDxfId="4740"/>
    <tableColumn id="16" xr3:uid="{93C6B14C-707C-4027-BDA2-9AA28CB6ECD7}" name="Column16" headerRowDxfId="4739" dataDxfId="4738"/>
    <tableColumn id="17" xr3:uid="{AD6DF695-D40E-4095-9CB9-7F643D04B2BD}" name="Column17" headerRowDxfId="4737" dataDxfId="4736"/>
    <tableColumn id="18" xr3:uid="{F3A480CE-4385-40F1-8B49-6FBD067992D5}" name="Column18" headerRowDxfId="4735" dataDxfId="4734"/>
    <tableColumn id="19" xr3:uid="{259A2B50-E99B-4079-878C-5B54073A775F}" name="Column19" headerRowDxfId="4733" dataDxfId="4732"/>
    <tableColumn id="20" xr3:uid="{C1FA18DF-243B-4074-B440-814453C84B4D}" name="Column20" headerRowDxfId="4731" dataDxfId="4730"/>
    <tableColumn id="21" xr3:uid="{8F775689-BB37-418B-9EF0-3C9A7CC162EB}" name="Column21" headerRowDxfId="4729" dataDxfId="4728"/>
    <tableColumn id="22" xr3:uid="{60419E28-3BC7-4805-9EB1-2D901298C58B}" name="Column22" headerRowDxfId="4727" dataDxfId="4726"/>
    <tableColumn id="23" xr3:uid="{DC5EFAF9-C083-4ADE-A4BB-40D9C9FF0EFA}" name="Column23" headerRowDxfId="4725" dataDxfId="4724"/>
    <tableColumn id="24" xr3:uid="{F6BC62CA-9BB9-42C9-BAC4-7BD686A4C00D}" name="Column24" headerRowDxfId="4723" dataDxfId="4722"/>
    <tableColumn id="25" xr3:uid="{B9D950F3-7F94-4574-A705-4D1D68D59C41}" name="Column25" headerRowDxfId="4721" dataDxfId="4720"/>
    <tableColumn id="26" xr3:uid="{0A2F1D8D-E7B6-4B4F-B39E-426B922D1E8E}" name="Column26" headerRowDxfId="4719" dataDxfId="4718"/>
    <tableColumn id="27" xr3:uid="{6835A514-37D5-4774-84D7-73F01888126E}" name="Column27" headerRowDxfId="4717" dataDxfId="4716"/>
    <tableColumn id="28" xr3:uid="{2437264E-325D-4D74-AB6F-F4BCD51410D3}" name="Column28" headerRowDxfId="4715" dataDxfId="4714"/>
    <tableColumn id="29" xr3:uid="{7FE074FE-DB6D-4DA2-88B3-53D20B6A7F0F}" name="Column29" headerRowDxfId="4713" dataDxfId="4712"/>
    <tableColumn id="30" xr3:uid="{E9F5A244-416F-4A77-B54C-1FB8A5B22D3B}" name="Column30" headerRowDxfId="4711" dataDxfId="4710"/>
    <tableColumn id="31" xr3:uid="{5E9801FC-5DF5-480D-8AF5-52B3C44B00BA}" name="Column31" headerRowDxfId="4709" dataDxfId="4708"/>
    <tableColumn id="32" xr3:uid="{039762F9-895C-4669-B800-1DED5EA34F31}" name="Column32" headerRowDxfId="4707" dataDxfId="4706"/>
    <tableColumn id="33" xr3:uid="{5A359D2A-35C2-49F8-A754-1F7120FF43C7}" name="Column33" headerRowDxfId="4705" dataDxfId="4704"/>
    <tableColumn id="34" xr3:uid="{B6C82527-3C5D-4AB4-878B-110A20DBF293}" name="Column34" headerRowDxfId="4703" dataDxfId="4702"/>
    <tableColumn id="35" xr3:uid="{5EE46847-D774-4EB8-8180-29698C04A5D0}" name="Column35" headerRowDxfId="4701" dataDxfId="4700"/>
    <tableColumn id="36" xr3:uid="{1ECC6256-8B79-4804-9A8B-4F98450B7139}" name="Column36" headerRowDxfId="4699" dataDxfId="4698"/>
    <tableColumn id="37" xr3:uid="{26DEFF82-098E-4EF4-8AE7-144DEEFD0D2F}" name="Column37" headerRowDxfId="4697" dataDxfId="4696"/>
    <tableColumn id="38" xr3:uid="{8EB99193-3F31-4A84-A9F2-F7052BFBED11}" name="Column38" headerRowDxfId="4695" dataDxfId="4694"/>
    <tableColumn id="39" xr3:uid="{A55CC933-2545-425C-B457-BA8517CC5950}" name="Column39" headerRowDxfId="4693" dataDxfId="4692"/>
    <tableColumn id="40" xr3:uid="{AEE240EC-6EEF-4603-B807-92F6D169A46D}" name="Column40" headerRowDxfId="4691" dataDxfId="4690"/>
    <tableColumn id="41" xr3:uid="{B23557C7-544C-4816-B76F-A6F2126AF8B2}" name="Column41" headerRowDxfId="4689" dataDxfId="4688"/>
    <tableColumn id="42" xr3:uid="{51B84BC8-915C-4F3F-8B88-3A6A7D22BCE3}" name="Column42" headerRowDxfId="4687" dataDxfId="4686"/>
    <tableColumn id="43" xr3:uid="{A1137F2C-B20C-4681-96D0-BC0B203159B6}" name="Column43" headerRowDxfId="4685" dataDxfId="4684"/>
    <tableColumn id="44" xr3:uid="{91BB18A2-0F34-4B8F-9C98-BABA469E144A}" name="Column44" headerRowDxfId="4683" dataDxfId="4682"/>
    <tableColumn id="45" xr3:uid="{88A04BB9-3AFD-4140-87F9-E09F1F0C0DFC}" name="Column45" headerRowDxfId="4681" dataDxfId="4680"/>
    <tableColumn id="46" xr3:uid="{0758D285-C16C-4A33-8C04-AB15F4347985}" name="Column46" headerRowDxfId="4679" dataDxfId="4678"/>
    <tableColumn id="47" xr3:uid="{377BC888-B583-4BFD-A3A6-89804C0EAD65}" name="Column47" headerRowDxfId="4677" dataDxfId="4676"/>
    <tableColumn id="48" xr3:uid="{1CFFD323-5FBB-41FB-8189-4651502558F4}" name="Column48" headerRowDxfId="4675" dataDxfId="4674"/>
    <tableColumn id="49" xr3:uid="{156D8EEB-5DFE-40D5-8A39-B9000F7C04A3}" name="Column49" headerRowDxfId="4673" dataDxfId="4672"/>
    <tableColumn id="50" xr3:uid="{137DECB3-6246-4761-9159-14D88BD3EB60}" name="Column50" headerRowDxfId="4671" dataDxfId="4670"/>
    <tableColumn id="51" xr3:uid="{787B0222-AA6F-4EA1-B0EF-1E364E2DCB72}" name="Column51" headerRowDxfId="4669" dataDxfId="4668"/>
    <tableColumn id="52" xr3:uid="{6DA0EA85-715A-4024-9FD1-E03FB61E6A90}" name="Column52" headerRowDxfId="4667" dataDxfId="4666"/>
    <tableColumn id="53" xr3:uid="{3A6FA00B-5960-432F-9154-F849908D9DD5}" name="Column53" headerRowDxfId="4665" dataDxfId="4664"/>
    <tableColumn id="54" xr3:uid="{BEE4DCE5-65E3-4032-ACD2-7D956DBC2149}" name="Column54" headerRowDxfId="4663" dataDxfId="4662"/>
    <tableColumn id="55" xr3:uid="{056EB611-B792-41D1-8834-84418FE50399}" name="Column55" headerRowDxfId="4661" dataDxfId="4660"/>
    <tableColumn id="56" xr3:uid="{05438B0F-A430-4B00-A82E-D8EF6543DCAB}" name="Column56" headerRowDxfId="4659" dataDxfId="4658"/>
    <tableColumn id="57" xr3:uid="{6E8E1FC9-4D52-4EEB-9EF2-5316612B7EC7}" name="Column57" headerRowDxfId="4657" dataDxfId="4656"/>
    <tableColumn id="58" xr3:uid="{A8850C1B-8546-4650-90BE-5A729AE8E62A}" name="Column58" headerRowDxfId="4655" dataDxfId="4654"/>
    <tableColumn id="59" xr3:uid="{E600E16C-C360-4A03-91C6-D2D4BCDBFDDF}" name="Column59" headerRowDxfId="4653" dataDxfId="4652"/>
    <tableColumn id="60" xr3:uid="{22A697DE-035F-47A5-969D-21B1FF693CEB}" name="Column60" headerRowDxfId="4651" dataDxfId="4650"/>
    <tableColumn id="61" xr3:uid="{F425071C-4557-4B2B-9EDC-FBB4C0590F97}" name="Column61" headerRowDxfId="4649" dataDxfId="4648"/>
    <tableColumn id="62" xr3:uid="{A71B30DE-38E1-42C2-8AD7-8A6D97A6D9E4}" name="Column62" headerRowDxfId="4647" dataDxfId="4646"/>
    <tableColumn id="63" xr3:uid="{743C5B27-A6F7-45E7-A290-7E60818E7816}" name="Column63" headerRowDxfId="4645" dataDxfId="4644"/>
    <tableColumn id="64" xr3:uid="{B09F3259-7D77-4C2A-82EE-602440BD0C1A}" name="Column64" headerRowDxfId="4643" dataDxfId="4642"/>
    <tableColumn id="65" xr3:uid="{57862683-EA2A-431C-9133-1488A98D06B2}" name="Column65" headerRowDxfId="4641" dataDxfId="4640"/>
    <tableColumn id="66" xr3:uid="{8B06170F-83DE-4513-A961-2641BEBD9694}" name="Column66" headerRowDxfId="4639" dataDxfId="4638"/>
    <tableColumn id="67" xr3:uid="{7409EE58-B668-47B2-BDC7-C030750CE230}" name="Column67" headerRowDxfId="4637" dataDxfId="4636"/>
    <tableColumn id="68" xr3:uid="{882575AD-8903-493F-B941-3AFF725A0D7F}" name="Column68" headerRowDxfId="4635" dataDxfId="4634"/>
    <tableColumn id="69" xr3:uid="{F12AA8A0-FB9E-4A18-937B-25690AB1FDB6}" name="Column69" headerRowDxfId="4633" dataDxfId="4632"/>
    <tableColumn id="70" xr3:uid="{F8021806-1007-4AE8-B228-A213B0430878}" name="Column70" headerRowDxfId="4631" dataDxfId="4630"/>
    <tableColumn id="71" xr3:uid="{BA0B1F67-0EF8-4F1B-8DF7-6FAFF19C3FB6}" name="Column71" headerRowDxfId="4629" dataDxfId="4628"/>
    <tableColumn id="72" xr3:uid="{9A111C9C-D1DE-45A5-B0D8-66ABE01582E5}" name="Column72" headerRowDxfId="4627" dataDxfId="4626"/>
    <tableColumn id="73" xr3:uid="{D2D6A7A3-7056-4F74-A9A2-B02BDC9AD738}" name="Column73" headerRowDxfId="4625" dataDxfId="4624"/>
    <tableColumn id="74" xr3:uid="{9682CB17-40C1-435E-B4AD-CF04BDB7385A}" name="Column74" headerRowDxfId="4623" dataDxfId="4622"/>
    <tableColumn id="75" xr3:uid="{6D3C03D0-8CC1-4234-A06D-59CE12641956}" name="Column75" headerRowDxfId="4621" dataDxfId="4620"/>
    <tableColumn id="76" xr3:uid="{73CB3E49-80D6-4C29-986A-34B7455AD9D1}" name="Column76" headerRowDxfId="4619" dataDxfId="4618"/>
    <tableColumn id="77" xr3:uid="{681848F1-35F9-41A2-8C6A-0E7A6D55F693}" name="Column77" headerRowDxfId="4617" dataDxfId="4616"/>
    <tableColumn id="78" xr3:uid="{B6450440-9B00-4F1A-8101-4E488F7E9B63}" name="Column78" headerRowDxfId="4615" dataDxfId="4614"/>
    <tableColumn id="79" xr3:uid="{53EC6D44-DF76-4F38-A5B9-01A8DA499E9F}" name="Column79" headerRowDxfId="4613" dataDxfId="4612"/>
    <tableColumn id="80" xr3:uid="{E00E1C08-AC68-48AC-B0AA-FCBEFD5E8343}" name="Column80" headerRowDxfId="4611" dataDxfId="4610"/>
    <tableColumn id="81" xr3:uid="{CB210DCE-FFC2-4AF5-86EC-06FA58A848DB}" name="Column81" headerRowDxfId="4609" dataDxfId="4608"/>
    <tableColumn id="82" xr3:uid="{25B76C5C-BD93-43E9-8922-266D752025CA}" name="Column82" headerRowDxfId="4607" dataDxfId="4606"/>
    <tableColumn id="83" xr3:uid="{9CB65716-E792-4598-A7CD-6AD6273BD1B9}" name="Column83" headerRowDxfId="4605" dataDxfId="4604"/>
    <tableColumn id="84" xr3:uid="{CC590C77-BFB9-4975-A5AA-668ED332A177}" name="Column84" headerRowDxfId="4603" dataDxfId="4602"/>
    <tableColumn id="85" xr3:uid="{FD705E82-2BCF-45C6-A3F4-D58CDA4684A4}" name="Column85" headerRowDxfId="4601" dataDxfId="4600"/>
    <tableColumn id="86" xr3:uid="{32B69B21-AF29-4F3B-AC7F-03FEFFA65E76}" name="Column86" headerRowDxfId="4599" dataDxfId="4598"/>
    <tableColumn id="87" xr3:uid="{FF79AC2A-0E3D-417D-BF38-006E2911F6E5}" name="Column87" headerRowDxfId="4597" dataDxfId="4596"/>
    <tableColumn id="88" xr3:uid="{5AE5F895-9D5E-40E2-ACAB-79B1A2416B72}" name="Column88" headerRowDxfId="4595" dataDxfId="4594"/>
    <tableColumn id="89" xr3:uid="{89A2DF48-DEA0-4904-8483-F86D34FF47AA}" name="Column89" headerRowDxfId="4593" dataDxfId="4592"/>
    <tableColumn id="90" xr3:uid="{7A48180A-A522-46CD-A01A-E6C52AFD70A2}" name="Column90" headerRowDxfId="4591" dataDxfId="4590"/>
    <tableColumn id="91" xr3:uid="{EEFCE6EA-309D-46FB-B5E6-94D01054C726}" name="Column91" headerRowDxfId="4589" dataDxfId="4588"/>
    <tableColumn id="92" xr3:uid="{3597EF18-83F2-4EF9-A797-D67CDD1AF8AD}" name="Column92" headerRowDxfId="4587" dataDxfId="4586"/>
    <tableColumn id="93" xr3:uid="{DE6517D2-EF34-439C-9B55-45F053A126BC}" name="Column93" headerRowDxfId="4585" dataDxfId="4584"/>
    <tableColumn id="94" xr3:uid="{7CB864EE-E232-487F-B3BF-937239652583}" name="Column94" headerRowDxfId="4583" dataDxfId="4582"/>
    <tableColumn id="95" xr3:uid="{0B9CC20B-B967-49BF-9C13-B3A1A5D0852F}" name="Column95" headerRowDxfId="4581" dataDxfId="4580"/>
    <tableColumn id="96" xr3:uid="{0616A2F5-5013-47E1-AAB9-033259ADB3C9}" name="Column96" headerRowDxfId="4579" dataDxfId="4578"/>
    <tableColumn id="97" xr3:uid="{528FE817-D666-4AA0-B96C-D5F5D7C09C72}" name="Column97" headerRowDxfId="4577" dataDxfId="4576"/>
    <tableColumn id="98" xr3:uid="{9526F335-D23B-4E11-9F40-EDE3D4D07129}" name="Column98" headerRowDxfId="4575" dataDxfId="4574"/>
    <tableColumn id="99" xr3:uid="{3096DDAA-2569-4185-980B-596B694E6A0B}" name="Column99" headerRowDxfId="4573" dataDxfId="4572"/>
    <tableColumn id="100" xr3:uid="{7EC86969-44D6-40E3-B92A-CFDA4E78A487}" name="Column100" headerRowDxfId="4571" dataDxfId="4570"/>
    <tableColumn id="101" xr3:uid="{1791A4FA-8771-40DC-A594-59ABC9D2D795}" name="Column101" headerRowDxfId="4569" dataDxfId="4568"/>
    <tableColumn id="102" xr3:uid="{E323F3E7-4363-48C0-9068-AC007FEE7006}" name="Column102" headerRowDxfId="4567" dataDxfId="4566"/>
    <tableColumn id="103" xr3:uid="{E27A1C58-7500-4C3F-BB7D-409836D74268}" name="Column103" headerRowDxfId="4565" dataDxfId="4564"/>
    <tableColumn id="104" xr3:uid="{D0BA2A33-7900-4A25-B1E7-6134E5A59986}" name="Column104" headerRowDxfId="4563" dataDxfId="4562"/>
    <tableColumn id="105" xr3:uid="{341697CF-8CC3-4D26-B980-2269E5BA3113}" name="Column105" headerRowDxfId="4561" dataDxfId="4560"/>
    <tableColumn id="106" xr3:uid="{E1D30E94-F3DC-423E-A271-56EBDD72BC67}" name="Column106" headerRowDxfId="4559" dataDxfId="4558"/>
    <tableColumn id="107" xr3:uid="{A2E2B0FC-44F2-42A0-8B1F-1887D61DAF1D}" name="Column107" headerRowDxfId="4557" dataDxfId="4556"/>
    <tableColumn id="108" xr3:uid="{E2031E88-B441-4DE7-86AB-2BBC0190AAC5}" name="Column108" headerRowDxfId="4555" dataDxfId="4554"/>
    <tableColumn id="109" xr3:uid="{C7143D00-1E9D-46D2-A59C-6D6A3EDF72BE}" name="Column109" headerRowDxfId="4553" dataDxfId="4552"/>
    <tableColumn id="110" xr3:uid="{066D8C06-5408-4884-960C-96470B38D442}" name="Column110" headerRowDxfId="4551" dataDxfId="4550"/>
    <tableColumn id="111" xr3:uid="{E464FDA2-39E7-44A9-B8C5-8D9655F0741A}" name="Column111" headerRowDxfId="4549" dataDxfId="4548"/>
    <tableColumn id="112" xr3:uid="{218838B6-F7E0-4C12-9729-20C64557C8C9}" name="Column112" headerRowDxfId="4547" dataDxfId="4546"/>
    <tableColumn id="113" xr3:uid="{E35646E4-7634-4ABA-B642-159A84CBF1CE}" name="Column113" headerRowDxfId="4545" dataDxfId="4544"/>
    <tableColumn id="114" xr3:uid="{BB19C9AB-3A03-433B-8932-046E39C7CA20}" name="Column114" headerRowDxfId="4543" dataDxfId="4542"/>
    <tableColumn id="115" xr3:uid="{FE8C2A31-7713-4CF2-9DA0-372A431AFCD9}" name="Column115" headerRowDxfId="4541" dataDxfId="4540"/>
    <tableColumn id="116" xr3:uid="{697B0095-457F-428E-B60B-7614C94C7714}" name="Column116" headerRowDxfId="4539" dataDxfId="4538"/>
    <tableColumn id="117" xr3:uid="{6E9DB40A-503A-4EDD-9E03-2A6679F3529E}" name="Column117" headerRowDxfId="4537" dataDxfId="4536"/>
    <tableColumn id="118" xr3:uid="{3B9BBDE5-1E2F-4ECB-82E5-F8E0416E0C88}" name="Column118" headerRowDxfId="4535" dataDxfId="4534"/>
    <tableColumn id="119" xr3:uid="{D898C905-CA2D-42DE-BAFC-9ABFBB357A13}" name="Column119" headerRowDxfId="4533" dataDxfId="4532"/>
    <tableColumn id="120" xr3:uid="{FB0AAC74-F259-44A8-9F3A-15B43BE47090}" name="Column120" headerRowDxfId="4531" dataDxfId="4530"/>
    <tableColumn id="121" xr3:uid="{7574E27F-F976-40D8-9B16-43BBC1838898}" name="Column121" headerRowDxfId="4529" dataDxfId="4528"/>
    <tableColumn id="122" xr3:uid="{953E3DF4-11A7-4A6B-883F-A22E16F08026}" name="Column122" headerRowDxfId="4527" dataDxfId="4526"/>
    <tableColumn id="123" xr3:uid="{0DE70609-A16F-49BC-B983-2A16FFF7C7BC}" name="Column123" headerRowDxfId="4525" dataDxfId="4524"/>
    <tableColumn id="124" xr3:uid="{037CBA87-1B7A-4D06-80DF-CF3BFC293D34}" name="Column124" headerRowDxfId="4523" dataDxfId="4522"/>
    <tableColumn id="125" xr3:uid="{61B2AFD9-8A6F-4C13-8841-124D6C094EA1}" name="Column125" headerRowDxfId="4521" dataDxfId="4520"/>
    <tableColumn id="126" xr3:uid="{8C11CC2A-4F55-47A0-BC82-C8212157794A}" name="Column126" headerRowDxfId="4519" dataDxfId="4518"/>
    <tableColumn id="127" xr3:uid="{5E2B2A98-1F86-46D4-BAEF-86DF89C4E9FA}" name="Column127" headerRowDxfId="4517" dataDxfId="4516"/>
    <tableColumn id="128" xr3:uid="{68CAC7CF-DDD4-4C90-A4DD-81915C107340}" name="Column128" headerRowDxfId="4515" dataDxfId="4514"/>
    <tableColumn id="129" xr3:uid="{429C6DBA-F607-4A79-B698-8BABB5B15DB9}" name="Column129" headerRowDxfId="4513" dataDxfId="4512"/>
    <tableColumn id="130" xr3:uid="{2D2A2908-00A7-4658-89E8-4E17C0904ECE}" name="Column130" headerRowDxfId="4511" dataDxfId="4510"/>
    <tableColumn id="131" xr3:uid="{6854EE55-2261-4E7D-B117-3AB1086D9DCC}" name="Column131" headerRowDxfId="4509" dataDxfId="4508"/>
    <tableColumn id="132" xr3:uid="{E770B54D-2C9C-401D-BEC1-A7BDC2E1F4F6}" name="Column132" headerRowDxfId="4507" dataDxfId="4506"/>
    <tableColumn id="133" xr3:uid="{61428815-DDAB-4D19-923D-B670DF403639}" name="Column133" headerRowDxfId="4505" dataDxfId="4504"/>
    <tableColumn id="134" xr3:uid="{0913B671-C5B8-4ED7-BCC3-EC520D47E1D0}" name="Column134" headerRowDxfId="4503" dataDxfId="4502"/>
    <tableColumn id="135" xr3:uid="{4979F900-71E5-48BF-93C9-6AE28B357743}" name="Column135" headerRowDxfId="4501" dataDxfId="4500"/>
    <tableColumn id="136" xr3:uid="{57218B66-61FC-40F1-9F88-029F336539AC}" name="Column136" headerRowDxfId="4499" dataDxfId="4498"/>
    <tableColumn id="137" xr3:uid="{CAB165D7-6C1E-4C11-8E39-473B264D4EFE}" name="Column137" headerRowDxfId="4497" dataDxfId="4496"/>
    <tableColumn id="138" xr3:uid="{1DB669D4-2F77-4D3C-A632-BFD0921DFFC6}" name="Column138" headerRowDxfId="4495" dataDxfId="4494"/>
    <tableColumn id="139" xr3:uid="{324BECA0-33EA-4001-ACAC-2986DB14F729}" name="Column139" headerRowDxfId="4493" dataDxfId="4492"/>
    <tableColumn id="140" xr3:uid="{814CB325-C57F-402D-BC39-D02F143F9C65}" name="Column140" headerRowDxfId="4491" dataDxfId="4490"/>
    <tableColumn id="141" xr3:uid="{787B0F7F-F08E-4E6F-B6C7-A32F84A41F35}" name="Column141" headerRowDxfId="4489" dataDxfId="4488"/>
    <tableColumn id="142" xr3:uid="{67FDC564-4ED4-4208-AEA1-052044E11881}" name="Column142" headerRowDxfId="4487" dataDxfId="4486"/>
    <tableColumn id="143" xr3:uid="{B8A02CA7-72FD-4506-8A55-4AD87C29B58E}" name="Column143" headerRowDxfId="4485" dataDxfId="4484"/>
    <tableColumn id="144" xr3:uid="{E593990F-16BA-48A7-87EF-8665A7B89F05}" name="Column144" headerRowDxfId="4483" dataDxfId="4482"/>
    <tableColumn id="145" xr3:uid="{219FB4F5-24ED-4458-899C-452D017A9D4E}" name="Column145" headerRowDxfId="4481" dataDxfId="4480"/>
    <tableColumn id="146" xr3:uid="{B8330B33-5DEB-4A5A-BD86-12650EBF1727}" name="Column146" headerRowDxfId="4479" dataDxfId="4478"/>
    <tableColumn id="147" xr3:uid="{735FC6C8-9B4B-4003-848B-9B6874D63639}" name="Column147" headerRowDxfId="4477" dataDxfId="4476"/>
    <tableColumn id="148" xr3:uid="{9902924B-47D4-4165-9D8C-59C88E4B45E6}" name="Column148" headerRowDxfId="4475" dataDxfId="4474"/>
    <tableColumn id="149" xr3:uid="{E0B768C1-B164-4A78-B192-BA23E5230EFA}" name="Column149" headerRowDxfId="4473" dataDxfId="4472"/>
    <tableColumn id="150" xr3:uid="{27BC3FB0-2D1B-4F69-9765-65B43CAD8C99}" name="Column150" headerRowDxfId="4471" dataDxfId="4470"/>
    <tableColumn id="151" xr3:uid="{BF2525AE-BA5B-4DA7-A696-1C8F69CA90FD}" name="Column151" headerRowDxfId="4469" dataDxfId="4468"/>
    <tableColumn id="152" xr3:uid="{E418D7E1-237A-4F1C-89EB-942CCDC884BE}" name="Column152" headerRowDxfId="4467" dataDxfId="4466"/>
    <tableColumn id="153" xr3:uid="{58BDECB1-4AE5-4F72-8327-08E8104567D3}" name="Column153" headerRowDxfId="4465" dataDxfId="4464"/>
    <tableColumn id="154" xr3:uid="{6C474688-9CDA-471B-BB82-235673C4B1EC}" name="Column154" headerRowDxfId="4463" dataDxfId="4462"/>
    <tableColumn id="155" xr3:uid="{1C9B3644-92FE-498D-96AD-D49A4FFF2B73}" name="Column155" headerRowDxfId="4461" dataDxfId="4460"/>
    <tableColumn id="156" xr3:uid="{A8EA1C04-EE7F-4910-A86B-BBC430825F7D}" name="Column156" headerRowDxfId="4459" dataDxfId="4458"/>
    <tableColumn id="157" xr3:uid="{B8881DFE-5668-47F3-A267-8364E507316A}" name="Column157" headerRowDxfId="4457" dataDxfId="4456"/>
    <tableColumn id="158" xr3:uid="{0D3CCB45-AB1E-4943-8044-774180E19AAA}" name="Column158" headerRowDxfId="4455" dataDxfId="4454"/>
    <tableColumn id="159" xr3:uid="{C2F96793-671F-4D70-A1B9-B09335451F72}" name="Column159" headerRowDxfId="4453" dataDxfId="4452"/>
    <tableColumn id="160" xr3:uid="{9634B96F-815D-432B-AB30-4145CFEEDF1F}" name="Column160" headerRowDxfId="4451" dataDxfId="4450"/>
    <tableColumn id="161" xr3:uid="{35C0DA1D-C60A-4421-8B10-DE6C793A0A1B}" name="Column161" headerRowDxfId="4449" dataDxfId="4448"/>
    <tableColumn id="162" xr3:uid="{0DDE5E2E-0384-4DA2-B9DB-864C73CDC93E}" name="Column162" headerRowDxfId="4447" dataDxfId="4446"/>
    <tableColumn id="163" xr3:uid="{4D9837D3-953A-467D-BE07-6199EE3ED58C}" name="Column163" headerRowDxfId="4445" dataDxfId="4444"/>
    <tableColumn id="164" xr3:uid="{E2AE35B2-ADDD-4B44-966E-D69431B5C634}" name="Column164" headerRowDxfId="4443" dataDxfId="4442"/>
    <tableColumn id="165" xr3:uid="{EBCA72A5-0003-4BA8-94A0-963EBAD464E6}" name="Column165" headerRowDxfId="4441" dataDxfId="4440"/>
    <tableColumn id="166" xr3:uid="{76AEF23E-DABE-4884-8292-B4263FB53A3E}" name="Column166" headerRowDxfId="4439" dataDxfId="4438"/>
    <tableColumn id="167" xr3:uid="{8D682B42-1068-48FF-BE04-A74E546BC5ED}" name="Column167" headerRowDxfId="4437" dataDxfId="4436"/>
    <tableColumn id="168" xr3:uid="{91C73331-25BE-4C5D-83AB-120B4E7B9658}" name="Column168" headerRowDxfId="4435" dataDxfId="4434"/>
    <tableColumn id="169" xr3:uid="{6D04B006-3D95-4F11-BFF3-404C17047E8A}" name="Column169" headerRowDxfId="4433" dataDxfId="4432"/>
    <tableColumn id="170" xr3:uid="{15D81F5B-9B40-4E36-9452-F326E506C904}" name="Column170" headerRowDxfId="4431" dataDxfId="4430"/>
    <tableColumn id="171" xr3:uid="{3768D5BC-248F-4A97-A61A-31D7A28FF232}" name="Column171" headerRowDxfId="4429" dataDxfId="4428"/>
    <tableColumn id="172" xr3:uid="{12B6EED6-8947-4BC9-AD36-56D7977956EF}" name="Column172" headerRowDxfId="4427" dataDxfId="4426"/>
    <tableColumn id="173" xr3:uid="{A410B708-3F9E-4F42-A939-A12E7ECC0954}" name="Column173" headerRowDxfId="4425" dataDxfId="4424"/>
    <tableColumn id="174" xr3:uid="{F41A627E-8D23-47B6-842E-A675269E4E5E}" name="Column174" headerRowDxfId="4423" dataDxfId="4422"/>
    <tableColumn id="175" xr3:uid="{6A748499-C377-4C7B-843E-A463C393FB97}" name="Column175" headerRowDxfId="4421" dataDxfId="4420"/>
    <tableColumn id="176" xr3:uid="{C4AC5C26-DDFD-4AFE-B550-A4D970841082}" name="Column176" headerRowDxfId="4419" dataDxfId="4418"/>
    <tableColumn id="177" xr3:uid="{21F1BB27-22E2-40CD-A88E-6596F4596811}" name="Column177" headerRowDxfId="4417" dataDxfId="4416"/>
    <tableColumn id="178" xr3:uid="{8F0A36D9-9510-48DB-9EDE-A7DF0FE36704}" name="Column178" headerRowDxfId="4415" dataDxfId="4414"/>
    <tableColumn id="179" xr3:uid="{26309784-2E36-408B-A775-6EA4D7FB8BD0}" name="Column179" headerRowDxfId="4413" dataDxfId="4412"/>
    <tableColumn id="180" xr3:uid="{75EB0C5E-2D9E-4620-970C-6E8AD4CDCCA0}" name="Column180" headerRowDxfId="4411" dataDxfId="4410"/>
    <tableColumn id="181" xr3:uid="{5B7926E0-2B9B-4F07-9117-594CFB488129}" name="Column181" headerRowDxfId="4409" dataDxfId="4408"/>
    <tableColumn id="182" xr3:uid="{8721BB38-5345-4CAD-9D0D-335988E0C263}" name="Column182" headerRowDxfId="4407" dataDxfId="4406"/>
    <tableColumn id="183" xr3:uid="{B5300774-1D57-4DC7-839A-36A7820171E2}" name="Column183" headerRowDxfId="4405" dataDxfId="4404"/>
    <tableColumn id="184" xr3:uid="{C53D9702-DDBF-4376-83AA-38FFFCB12320}" name="Column184" headerRowDxfId="4403" dataDxfId="4402"/>
    <tableColumn id="185" xr3:uid="{FE018D60-ACB5-470A-BC8A-7CEF0364A826}" name="Column185" headerRowDxfId="4401" dataDxfId="4400"/>
    <tableColumn id="186" xr3:uid="{4367F567-3164-4FC5-BB5C-282C30FE346B}" name="Column186" headerRowDxfId="4399" dataDxfId="4398"/>
    <tableColumn id="187" xr3:uid="{9D9B917D-B240-4E66-8167-FDD3CF0ABCCD}" name="Column187" headerRowDxfId="4397" dataDxfId="4396"/>
    <tableColumn id="188" xr3:uid="{474403AB-09BF-440D-AE36-5164CC561F9B}" name="Column188" headerRowDxfId="4395" dataDxfId="4394"/>
    <tableColumn id="189" xr3:uid="{7C175E71-64A4-472C-A329-2F4A80147DE1}" name="Column189" headerRowDxfId="4393" dataDxfId="4392"/>
    <tableColumn id="190" xr3:uid="{37AEB197-9184-41C8-9240-34264372697D}" name="Column190" headerRowDxfId="4391" dataDxfId="4390"/>
    <tableColumn id="191" xr3:uid="{C04FD228-3949-45DA-95D2-18F3A3BCD550}" name="Column191" headerRowDxfId="4389" dataDxfId="4388"/>
    <tableColumn id="192" xr3:uid="{110FB1BC-785B-4035-8EA4-099A606B310C}" name="Column192" headerRowDxfId="4387" dataDxfId="4386"/>
    <tableColumn id="193" xr3:uid="{71C6A300-3D61-4F19-B4DA-4858C2055301}" name="Column193" headerRowDxfId="4385" dataDxfId="4384"/>
    <tableColumn id="194" xr3:uid="{9F0DC1EA-E2D9-4744-A524-D45A3DD66C65}" name="Column194" headerRowDxfId="4383" dataDxfId="4382"/>
    <tableColumn id="195" xr3:uid="{3E21A3F9-1F83-403D-8256-B0DB6E113207}" name="Column195" headerRowDxfId="4381" dataDxfId="4380"/>
    <tableColumn id="196" xr3:uid="{100537AC-9098-4EC9-8708-E7A414AB27F1}" name="Column196" headerRowDxfId="4379" dataDxfId="4378"/>
    <tableColumn id="197" xr3:uid="{5A1DCAFA-F337-4915-A80D-50A5DC1D0F37}" name="Column197" headerRowDxfId="4377" dataDxfId="4376"/>
    <tableColumn id="198" xr3:uid="{83687EE2-8143-4879-AF96-EA43180829E7}" name="Column198" headerRowDxfId="4375" dataDxfId="4374"/>
    <tableColumn id="199" xr3:uid="{06F541BF-AE01-45AC-9A7E-5CBF1B135893}" name="Column199" headerRowDxfId="4373" dataDxfId="4372"/>
    <tableColumn id="200" xr3:uid="{15E543AA-E175-4709-A880-DA9969D42DBA}" name="Column200" headerRowDxfId="4371" dataDxfId="4370"/>
    <tableColumn id="201" xr3:uid="{3324F2C4-6973-4A0F-A832-A3DC4E3B6E53}" name="Column201" headerRowDxfId="4369" dataDxfId="4368"/>
    <tableColumn id="202" xr3:uid="{96CDD417-F78B-4B0D-86FC-7597EF6B9639}" name="Column202" headerRowDxfId="4367" dataDxfId="4366"/>
    <tableColumn id="203" xr3:uid="{68DC91FC-16AC-49C5-B3AD-066A9FB3CDD7}" name="Column203" headerRowDxfId="4365" dataDxfId="4364"/>
    <tableColumn id="204" xr3:uid="{2695212D-F3BB-466F-851E-C3831494D97F}" name="Column204" headerRowDxfId="4363" dataDxfId="4362"/>
  </tableColumns>
  <tableStyleInfo name="TableStyleLight19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A1E46CC4-6CFD-4D2B-808E-ADD92100CB84}" name="Table391011" displayName="Table391011" ref="C37:GX48" headerRowCount="0" totalsRowShown="0" headerRowDxfId="2005" dataDxfId="2004">
  <tableColumns count="204">
    <tableColumn id="1" xr3:uid="{7E2327CA-6F41-4FDE-B718-D2EC184F75D9}" name="Column1" headerRowDxfId="2003" dataDxfId="2002"/>
    <tableColumn id="2" xr3:uid="{80A7F2ED-3A47-4461-9187-BBD6A28E2944}" name="Column2" headerRowDxfId="2001" dataDxfId="2000"/>
    <tableColumn id="3" xr3:uid="{C91946C8-DE07-4D02-B18E-7F7B95A5E763}" name="Column3" headerRowDxfId="1999" dataDxfId="1998"/>
    <tableColumn id="4" xr3:uid="{589F97F0-FFF1-47F6-B3FC-73C28B0A81BD}" name="Column4" headerRowDxfId="1997" dataDxfId="1996"/>
    <tableColumn id="5" xr3:uid="{6C083AE6-459B-41B8-B08A-50FB4C1B78C1}" name="Column5" headerRowDxfId="1995" dataDxfId="1994"/>
    <tableColumn id="6" xr3:uid="{CA1362D7-0895-42EE-8EA4-DE9756019F5E}" name="Column6" headerRowDxfId="1993" dataDxfId="1992"/>
    <tableColumn id="7" xr3:uid="{9FB66A3C-E923-4719-8598-AA0AB353BC32}" name="Column7" headerRowDxfId="1991" dataDxfId="1990"/>
    <tableColumn id="8" xr3:uid="{2D953D31-0D12-4D32-9053-4E56989E9B8E}" name="Column8" headerRowDxfId="1989" dataDxfId="1988"/>
    <tableColumn id="9" xr3:uid="{564DC630-1F2D-4F1C-99DF-1C85B3AF20E9}" name="Column9" headerRowDxfId="1987" dataDxfId="1986"/>
    <tableColumn id="10" xr3:uid="{03AD0745-63B4-40FF-A9BF-E8E8C50BF1CB}" name="Column10" headerRowDxfId="1985" dataDxfId="1984"/>
    <tableColumn id="11" xr3:uid="{641FBC90-18DF-440B-99C0-D68CED54F251}" name="Column11" headerRowDxfId="1983" dataDxfId="1982"/>
    <tableColumn id="12" xr3:uid="{623B669F-DB92-49C9-B40B-AC048AD1D7B0}" name="Column12" headerRowDxfId="1981" dataDxfId="1980"/>
    <tableColumn id="13" xr3:uid="{BEC84307-58AB-4152-B76C-BC2BB71A1A55}" name="Column13" headerRowDxfId="1979" dataDxfId="1978"/>
    <tableColumn id="14" xr3:uid="{00253CF7-0871-4E54-9066-F5F3CB6FFA1A}" name="Column14" headerRowDxfId="1977" dataDxfId="1976"/>
    <tableColumn id="15" xr3:uid="{0AB65508-37A5-4BD3-B1E6-8862AD16BE94}" name="Column15" headerRowDxfId="1975" dataDxfId="1974"/>
    <tableColumn id="16" xr3:uid="{6171A080-6C12-4852-9FEC-B1304F207A11}" name="Column16" headerRowDxfId="1973" dataDxfId="1972"/>
    <tableColumn id="17" xr3:uid="{451E6692-0675-47BF-A8BD-D47BE8357AEF}" name="Column17" headerRowDxfId="1971" dataDxfId="1970"/>
    <tableColumn id="18" xr3:uid="{2440AF16-A564-4A3B-8281-E4FFEA365B8B}" name="Column18" headerRowDxfId="1969" dataDxfId="1968"/>
    <tableColumn id="19" xr3:uid="{B72C31F0-B0C5-4398-8DCD-4400FE76DA3C}" name="Column19" headerRowDxfId="1967" dataDxfId="1966"/>
    <tableColumn id="20" xr3:uid="{9DBFFA43-D9F4-44FA-A3B4-813FEB91BBE7}" name="Column20" headerRowDxfId="1965" dataDxfId="1964"/>
    <tableColumn id="21" xr3:uid="{84C87116-A53B-4334-BEC5-D01FEC441C93}" name="Column21" headerRowDxfId="1963" dataDxfId="1962"/>
    <tableColumn id="22" xr3:uid="{775E2AFC-C084-4408-A2BE-3226A1E65B6A}" name="Column22" headerRowDxfId="1961" dataDxfId="1960"/>
    <tableColumn id="23" xr3:uid="{934040E4-0F99-4084-A0A2-F3B04D2FEABB}" name="Column23" headerRowDxfId="1959" dataDxfId="1958"/>
    <tableColumn id="24" xr3:uid="{FD5EAC49-9AB0-4E6C-8697-95CB6F019267}" name="Column24" headerRowDxfId="1957" dataDxfId="1956"/>
    <tableColumn id="25" xr3:uid="{622EE60D-8582-4344-855D-EBBE8CCED87A}" name="Column25" headerRowDxfId="1955" dataDxfId="1954"/>
    <tableColumn id="26" xr3:uid="{7830A697-24EC-48CF-A665-358237ED3CBB}" name="Column26" headerRowDxfId="1953" dataDxfId="1952"/>
    <tableColumn id="27" xr3:uid="{019E0D25-794D-4802-AC97-1C15168FD199}" name="Column27" headerRowDxfId="1951" dataDxfId="1950"/>
    <tableColumn id="28" xr3:uid="{DFED798F-9EC4-49C0-8D13-BC07C5B07609}" name="Column28" headerRowDxfId="1949" dataDxfId="1948"/>
    <tableColumn id="29" xr3:uid="{D72DDD87-F826-4F77-8531-A5F98F6FC8FC}" name="Column29" headerRowDxfId="1947" dataDxfId="1946"/>
    <tableColumn id="30" xr3:uid="{BB977821-DF46-41C6-AB44-1B0E1ADF4DF0}" name="Column30" headerRowDxfId="1945" dataDxfId="1944"/>
    <tableColumn id="31" xr3:uid="{7B160485-6405-4AAE-807B-F06212D5DE5A}" name="Column31" headerRowDxfId="1943" dataDxfId="1942"/>
    <tableColumn id="32" xr3:uid="{A95293BC-8D34-4B79-B126-5B32FC810776}" name="Column32" headerRowDxfId="1941" dataDxfId="1940"/>
    <tableColumn id="33" xr3:uid="{99891F8C-C30C-4DE0-815D-26493EBACCBA}" name="Column33" headerRowDxfId="1939" dataDxfId="1938"/>
    <tableColumn id="34" xr3:uid="{BA201ABD-78F9-4951-A5B7-7EB6816B1FB9}" name="Column34" headerRowDxfId="1937" dataDxfId="1936"/>
    <tableColumn id="35" xr3:uid="{11E22DE8-2F0A-4F0B-9028-6D17793EB877}" name="Column35" headerRowDxfId="1935" dataDxfId="1934"/>
    <tableColumn id="36" xr3:uid="{E1A73093-7F06-4C9C-BABC-3A33AD843843}" name="Column36" headerRowDxfId="1933" dataDxfId="1932"/>
    <tableColumn id="37" xr3:uid="{D4EDEB89-E0F2-4DEA-921A-CECA595895F1}" name="Column37" headerRowDxfId="1931" dataDxfId="1930"/>
    <tableColumn id="38" xr3:uid="{6B700BB5-D94B-4B12-BC4E-E456D6F95B98}" name="Column38" headerRowDxfId="1929" dataDxfId="1928"/>
    <tableColumn id="39" xr3:uid="{E80CD8A4-9B25-4903-B93A-F4C2EB921227}" name="Column39" headerRowDxfId="1927" dataDxfId="1926"/>
    <tableColumn id="40" xr3:uid="{A4A29AD8-6646-4FA7-860F-DADFC217DA70}" name="Column40" headerRowDxfId="1925" dataDxfId="1924"/>
    <tableColumn id="41" xr3:uid="{D7AB5A60-E478-4A82-B174-58CFC7F8F432}" name="Column41" headerRowDxfId="1923" dataDxfId="1922"/>
    <tableColumn id="42" xr3:uid="{A38BA43C-F4D0-40AA-893A-CBE43B8A8D2F}" name="Column42" headerRowDxfId="1921" dataDxfId="1920"/>
    <tableColumn id="43" xr3:uid="{665D9987-FDA3-44DF-8425-71015D991621}" name="Column43" headerRowDxfId="1919" dataDxfId="1918"/>
    <tableColumn id="44" xr3:uid="{7449D6AD-71BF-4A56-87EC-77B0B63C6961}" name="Column44" headerRowDxfId="1917" dataDxfId="1916"/>
    <tableColumn id="45" xr3:uid="{FC96DD35-BE3C-429C-80E2-84565EC603B6}" name="Column45" headerRowDxfId="1915" dataDxfId="1914"/>
    <tableColumn id="46" xr3:uid="{A2EFD436-FC12-4A81-A7AD-80EC1ACD635E}" name="Column46" headerRowDxfId="1913" dataDxfId="1912"/>
    <tableColumn id="47" xr3:uid="{9DC388FE-FD65-4992-87F9-1F8ACC437EE5}" name="Column47" headerRowDxfId="1911" dataDxfId="1910"/>
    <tableColumn id="48" xr3:uid="{BC77DB77-837E-4BB0-9B7A-09B5B6F83CE7}" name="Column48" headerRowDxfId="1909" dataDxfId="1908"/>
    <tableColumn id="49" xr3:uid="{0BA69AAF-5E94-482A-B014-7536DDE4EA14}" name="Column49" headerRowDxfId="1907" dataDxfId="1906"/>
    <tableColumn id="50" xr3:uid="{9229AEA7-6D58-469A-BF3C-D6FE164282F5}" name="Column50" headerRowDxfId="1905" dataDxfId="1904"/>
    <tableColumn id="51" xr3:uid="{F55A4423-FE5C-4669-8F16-FC1469794D9B}" name="Column51" headerRowDxfId="1903" dataDxfId="1902"/>
    <tableColumn id="52" xr3:uid="{5EC3F67E-48ED-46D6-8E8E-4E4B9EF78E46}" name="Column52" headerRowDxfId="1901" dataDxfId="1900"/>
    <tableColumn id="53" xr3:uid="{2E6B5EEA-3733-4E24-9740-C367417D83C5}" name="Column53" headerRowDxfId="1899" dataDxfId="1898"/>
    <tableColumn id="54" xr3:uid="{7A392564-DEB0-4203-B6B7-936DC5C4B81D}" name="Column54" headerRowDxfId="1897" dataDxfId="1896"/>
    <tableColumn id="55" xr3:uid="{3FF35932-B4D1-4909-9D05-E6CB410EFB15}" name="Column55" headerRowDxfId="1895" dataDxfId="1894"/>
    <tableColumn id="56" xr3:uid="{F2015A40-0A1C-43E3-A502-EB8AD7E82565}" name="Column56" headerRowDxfId="1893" dataDxfId="1892"/>
    <tableColumn id="57" xr3:uid="{C1FC5375-E3B2-4B9D-83A2-1E8166B04E73}" name="Column57" headerRowDxfId="1891" dataDxfId="1890"/>
    <tableColumn id="58" xr3:uid="{2052E4AA-320D-4823-994C-5D349CB88A95}" name="Column58" headerRowDxfId="1889" dataDxfId="1888"/>
    <tableColumn id="59" xr3:uid="{70037DB4-4A87-4244-9722-5D85FD9A8C61}" name="Column59" headerRowDxfId="1887" dataDxfId="1886"/>
    <tableColumn id="60" xr3:uid="{DDDCDAC8-72DD-471A-A18B-E86901D8C3D7}" name="Column60" headerRowDxfId="1885" dataDxfId="1884"/>
    <tableColumn id="61" xr3:uid="{6323B7AC-CA81-4CEA-89C8-A0040F917DFC}" name="Column61" headerRowDxfId="1883" dataDxfId="1882"/>
    <tableColumn id="62" xr3:uid="{985D2C64-4E08-49F2-B13B-0630DA579F08}" name="Column62" headerRowDxfId="1881" dataDxfId="1880"/>
    <tableColumn id="63" xr3:uid="{ADACCB71-635E-4B9B-A723-E9E489429AC5}" name="Column63" headerRowDxfId="1879" dataDxfId="1878"/>
    <tableColumn id="64" xr3:uid="{CE4C85A5-9967-4203-9326-10B944DB2832}" name="Column64" headerRowDxfId="1877" dataDxfId="1876"/>
    <tableColumn id="65" xr3:uid="{F295D3A1-0538-490F-B31B-7F6C7CA6D38C}" name="Column65" headerRowDxfId="1875" dataDxfId="1874"/>
    <tableColumn id="66" xr3:uid="{9AA0CA48-D4A3-4BA5-976B-1A67736B2882}" name="Column66" headerRowDxfId="1873" dataDxfId="1872"/>
    <tableColumn id="67" xr3:uid="{DBE95275-8C54-4FE0-B3D9-22B74AAE2A57}" name="Column67" headerRowDxfId="1871" dataDxfId="1870"/>
    <tableColumn id="68" xr3:uid="{B975BAC4-A615-4311-900D-3B9716AC5A45}" name="Column68" headerRowDxfId="1869" dataDxfId="1868"/>
    <tableColumn id="69" xr3:uid="{7DD22C9B-5F8C-41E4-ABE3-5BD837BB5D91}" name="Column69" headerRowDxfId="1867" dataDxfId="1866"/>
    <tableColumn id="70" xr3:uid="{34697FF2-BCC2-415A-ABFF-85F6B6672639}" name="Column70" headerRowDxfId="1865" dataDxfId="1864"/>
    <tableColumn id="71" xr3:uid="{8A175552-D23A-4938-9F5B-5252910956FE}" name="Column71" headerRowDxfId="1863" dataDxfId="1862"/>
    <tableColumn id="72" xr3:uid="{E25C49C2-D3AB-44F6-97BD-C73EB9B15612}" name="Column72" headerRowDxfId="1861" dataDxfId="1860"/>
    <tableColumn id="73" xr3:uid="{00B7BF6F-03FE-4308-BE11-0C54A48C2AFD}" name="Column73" headerRowDxfId="1859" dataDxfId="1858"/>
    <tableColumn id="74" xr3:uid="{7929DFB4-0ADB-4E9E-BA56-7761EFEC5C40}" name="Column74" headerRowDxfId="1857" dataDxfId="1856"/>
    <tableColumn id="75" xr3:uid="{BA0CE4D1-C336-4224-A1F3-719352557AD8}" name="Column75" headerRowDxfId="1855" dataDxfId="1854"/>
    <tableColumn id="76" xr3:uid="{0A5E472A-C377-4D37-9E49-B626C57CB46F}" name="Column76" headerRowDxfId="1853" dataDxfId="1852"/>
    <tableColumn id="77" xr3:uid="{3662BD9E-8198-4EF5-AF24-4C51CCB9D03D}" name="Column77" headerRowDxfId="1851" dataDxfId="1850"/>
    <tableColumn id="78" xr3:uid="{A0A298CB-DA6B-45B8-9C45-96BC426C3676}" name="Column78" headerRowDxfId="1849" dataDxfId="1848"/>
    <tableColumn id="79" xr3:uid="{BC3DCC25-4F84-44E2-A04B-5126FEAFEB52}" name="Column79" headerRowDxfId="1847" dataDxfId="1846"/>
    <tableColumn id="80" xr3:uid="{EAF36163-AD40-4384-8FC2-F99BFDE49666}" name="Column80" headerRowDxfId="1845" dataDxfId="1844"/>
    <tableColumn id="81" xr3:uid="{33063790-5432-4C53-8AAC-3CB0D225C3C5}" name="Column81" headerRowDxfId="1843" dataDxfId="1842"/>
    <tableColumn id="82" xr3:uid="{E5E58636-88F7-4EEF-93F6-33CE07160A6D}" name="Column82" headerRowDxfId="1841" dataDxfId="1840"/>
    <tableColumn id="83" xr3:uid="{BB134F4D-5596-479A-8548-8F4B44D130F7}" name="Column83" headerRowDxfId="1839" dataDxfId="1838"/>
    <tableColumn id="84" xr3:uid="{27C4939B-D26A-44A6-8B27-DF9CFDC2B8D0}" name="Column84" headerRowDxfId="1837" dataDxfId="1836"/>
    <tableColumn id="85" xr3:uid="{7726A348-68A4-4B81-9BB0-B4FD0C84C281}" name="Column85" headerRowDxfId="1835" dataDxfId="1834"/>
    <tableColumn id="86" xr3:uid="{53980C7A-72E9-40A3-8B18-8ADE31650E33}" name="Column86" headerRowDxfId="1833" dataDxfId="1832"/>
    <tableColumn id="87" xr3:uid="{100EC73A-01AD-47E1-A379-1A66FC2631A2}" name="Column87" headerRowDxfId="1831" dataDxfId="1830"/>
    <tableColumn id="88" xr3:uid="{056903A9-B768-4BBD-96E8-D723F6E2D96E}" name="Column88" headerRowDxfId="1829" dataDxfId="1828"/>
    <tableColumn id="89" xr3:uid="{BF9A17AF-2EC9-4D23-9B7E-FB462CC097F4}" name="Column89" headerRowDxfId="1827" dataDxfId="1826"/>
    <tableColumn id="90" xr3:uid="{5636C217-62F9-47A8-B345-62B96001EBB6}" name="Column90" headerRowDxfId="1825" dataDxfId="1824"/>
    <tableColumn id="91" xr3:uid="{B276BF2B-C086-4CFC-8CA1-F51013D6DADD}" name="Column91" headerRowDxfId="1823" dataDxfId="1822"/>
    <tableColumn id="92" xr3:uid="{0F94F20D-064A-4410-BD4D-BA231CED31EB}" name="Column92" headerRowDxfId="1821" dataDxfId="1820"/>
    <tableColumn id="93" xr3:uid="{822BB672-766D-4EAB-A92F-52C29A3D8D6D}" name="Column93" headerRowDxfId="1819" dataDxfId="1818"/>
    <tableColumn id="94" xr3:uid="{54E4CF07-247E-47E5-A33C-F0845C8517A0}" name="Column94" headerRowDxfId="1817" dataDxfId="1816"/>
    <tableColumn id="95" xr3:uid="{EC600E88-212A-428E-BEFD-A8A1EDFED3B0}" name="Column95" headerRowDxfId="1815" dataDxfId="1814"/>
    <tableColumn id="96" xr3:uid="{853541E6-6C32-458A-9D61-BD189363508F}" name="Column96" headerRowDxfId="1813" dataDxfId="1812"/>
    <tableColumn id="97" xr3:uid="{85B3A803-C9BE-4136-BE36-C0B55F6F41A3}" name="Column97" headerRowDxfId="1811" dataDxfId="1810"/>
    <tableColumn id="98" xr3:uid="{FDFB7771-547C-481D-917E-35974CE76C91}" name="Column98" headerRowDxfId="1809" dataDxfId="1808"/>
    <tableColumn id="99" xr3:uid="{0A25C2CD-75CA-458A-A95E-C1EB6B280D73}" name="Column99" headerRowDxfId="1807" dataDxfId="1806"/>
    <tableColumn id="100" xr3:uid="{11039C12-A89B-451D-8E55-EA8DB065B4CF}" name="Column100" headerRowDxfId="1805" dataDxfId="1804"/>
    <tableColumn id="101" xr3:uid="{1B70154A-9C18-4391-A284-E6B05DD210F2}" name="Column101" headerRowDxfId="1803" dataDxfId="1802"/>
    <tableColumn id="102" xr3:uid="{08E23BD7-3B47-4F06-AD98-16FD286A8A5E}" name="Column102" headerRowDxfId="1801" dataDxfId="1800"/>
    <tableColumn id="103" xr3:uid="{AE4ACBA0-8706-4344-86E0-DC9ADF9A4F57}" name="Column103" headerRowDxfId="1799" dataDxfId="1798"/>
    <tableColumn id="104" xr3:uid="{376642AD-FD25-430F-9D19-CEC1ABC64430}" name="Column104" headerRowDxfId="1797" dataDxfId="1796"/>
    <tableColumn id="105" xr3:uid="{7590CBBE-F8A8-4805-AEC2-1423FAC50B85}" name="Column105" headerRowDxfId="1795" dataDxfId="1794"/>
    <tableColumn id="106" xr3:uid="{6F95A7C1-102A-4A48-AB11-FF3C0D3A5121}" name="Column106" headerRowDxfId="1793" dataDxfId="1792"/>
    <tableColumn id="107" xr3:uid="{B3916B2A-B0D3-4968-B68C-0683DFB5ACC5}" name="Column107" headerRowDxfId="1791" dataDxfId="1790"/>
    <tableColumn id="108" xr3:uid="{0719433B-1E4C-4128-856E-243A36365934}" name="Column108" headerRowDxfId="1789" dataDxfId="1788"/>
    <tableColumn id="109" xr3:uid="{086E0E25-1709-404A-91AB-1C75C44AD836}" name="Column109" headerRowDxfId="1787" dataDxfId="1786"/>
    <tableColumn id="110" xr3:uid="{A820C4A2-0EE4-4D37-B088-070CA4BCA9E9}" name="Column110" headerRowDxfId="1785" dataDxfId="1784"/>
    <tableColumn id="111" xr3:uid="{13331463-A95E-4220-9623-1F0DA0C2798B}" name="Column111" headerRowDxfId="1783" dataDxfId="1782"/>
    <tableColumn id="112" xr3:uid="{F35C64DB-D756-4461-BD7F-5AD89554D9C5}" name="Column112" headerRowDxfId="1781" dataDxfId="1780"/>
    <tableColumn id="113" xr3:uid="{7A72149F-0950-403F-985F-F7DB59A7F46D}" name="Column113" headerRowDxfId="1779" dataDxfId="1778"/>
    <tableColumn id="114" xr3:uid="{66566A0F-1BAD-4C26-A3B2-E0B5943AF5AA}" name="Column114" headerRowDxfId="1777" dataDxfId="1776"/>
    <tableColumn id="115" xr3:uid="{DE6457CB-9273-4F60-9E12-A74E7424EE70}" name="Column115" headerRowDxfId="1775" dataDxfId="1774"/>
    <tableColumn id="116" xr3:uid="{B3CA9015-DEF9-470C-B64A-BDD316B558A0}" name="Column116" headerRowDxfId="1773" dataDxfId="1772"/>
    <tableColumn id="117" xr3:uid="{7593ACF3-4FCA-4562-AB8D-698F936A4426}" name="Column117" headerRowDxfId="1771" dataDxfId="1770"/>
    <tableColumn id="118" xr3:uid="{5A64DDC8-D670-42AA-AFB0-1BA185D078D9}" name="Column118" headerRowDxfId="1769" dataDxfId="1768"/>
    <tableColumn id="119" xr3:uid="{06C239B6-D8A7-4382-9141-1AD37D907268}" name="Column119" headerRowDxfId="1767" dataDxfId="1766"/>
    <tableColumn id="120" xr3:uid="{45B295D3-BB40-4A40-8969-75A8DB5B4A9D}" name="Column120" headerRowDxfId="1765" dataDxfId="1764"/>
    <tableColumn id="121" xr3:uid="{56C7E764-E5C3-4C3C-B6FA-EC17A75A49B2}" name="Column121" headerRowDxfId="1763" dataDxfId="1762"/>
    <tableColumn id="122" xr3:uid="{3E9DC4FF-0359-4889-BD06-D1C5E0BB0F9A}" name="Column122" headerRowDxfId="1761" dataDxfId="1760"/>
    <tableColumn id="123" xr3:uid="{566908B1-BE27-4433-8A0A-684CFC60D134}" name="Column123" headerRowDxfId="1759" dataDxfId="1758"/>
    <tableColumn id="124" xr3:uid="{C24DA2CB-6800-409F-A3C1-2F2ECA4783B4}" name="Column124" headerRowDxfId="1757" dataDxfId="1756"/>
    <tableColumn id="125" xr3:uid="{FC61F107-88DE-4F05-B5FD-4C1CA392B573}" name="Column125" headerRowDxfId="1755" dataDxfId="1754"/>
    <tableColumn id="126" xr3:uid="{4F50C485-1E56-4BF2-921A-42CD7A34DDF9}" name="Column126" headerRowDxfId="1753" dataDxfId="1752"/>
    <tableColumn id="127" xr3:uid="{E0EABC20-40E4-4161-8695-6F56B728A67C}" name="Column127" headerRowDxfId="1751" dataDxfId="1750"/>
    <tableColumn id="128" xr3:uid="{3666AE29-0AC8-4C5C-BA37-1AD24219A35D}" name="Column128" headerRowDxfId="1749" dataDxfId="1748"/>
    <tableColumn id="129" xr3:uid="{C6934978-3CA2-469A-8925-4CEB4383F8FC}" name="Column129" headerRowDxfId="1747" dataDxfId="1746"/>
    <tableColumn id="130" xr3:uid="{73865DE4-A7D0-4D73-880F-F3864940F4A3}" name="Column130" headerRowDxfId="1745" dataDxfId="1744"/>
    <tableColumn id="131" xr3:uid="{0CB2281A-2537-4D2A-8F79-C388D01E22BF}" name="Column131" headerRowDxfId="1743" dataDxfId="1742"/>
    <tableColumn id="132" xr3:uid="{3CDBF7C4-1B4C-4DA7-A2B3-F2C54E004B9C}" name="Column132" headerRowDxfId="1741" dataDxfId="1740"/>
    <tableColumn id="133" xr3:uid="{A4A9B8F8-CEFF-4281-9B0C-C421639F700E}" name="Column133" headerRowDxfId="1739" dataDxfId="1738"/>
    <tableColumn id="134" xr3:uid="{8EC7D66C-47A9-4F66-9BDB-09D1EE0BB452}" name="Column134" headerRowDxfId="1737" dataDxfId="1736"/>
    <tableColumn id="135" xr3:uid="{F7AB7EC0-D891-4757-8EDA-1C5C4D1F9C19}" name="Column135" headerRowDxfId="1735" dataDxfId="1734"/>
    <tableColumn id="136" xr3:uid="{B76DB1E2-3AC4-4BA7-9766-8B0D6B411A4D}" name="Column136" headerRowDxfId="1733" dataDxfId="1732"/>
    <tableColumn id="137" xr3:uid="{D6BF2C93-3163-47D6-8672-4F29C511178B}" name="Column137" headerRowDxfId="1731" dataDxfId="1730"/>
    <tableColumn id="138" xr3:uid="{4C55AA30-B5D0-4CF8-8EA1-970DCDA79DED}" name="Column138" headerRowDxfId="1729" dataDxfId="1728"/>
    <tableColumn id="139" xr3:uid="{3F78B631-D880-42A5-8BDC-A0A03C492050}" name="Column139" headerRowDxfId="1727" dataDxfId="1726"/>
    <tableColumn id="140" xr3:uid="{C8EE2940-AC69-4A27-9F98-7639F278D070}" name="Column140" headerRowDxfId="1725" dataDxfId="1724"/>
    <tableColumn id="141" xr3:uid="{0557D3F0-B072-4971-A0C0-32E07DB85920}" name="Column141" headerRowDxfId="1723" dataDxfId="1722"/>
    <tableColumn id="142" xr3:uid="{A82872B9-051E-4C26-89DD-910C3A698E87}" name="Column142" headerRowDxfId="1721" dataDxfId="1720"/>
    <tableColumn id="143" xr3:uid="{BD063018-0B8B-4997-8044-BAFB8E4539DA}" name="Column143" headerRowDxfId="1719" dataDxfId="1718"/>
    <tableColumn id="144" xr3:uid="{7EED48FD-55B2-4131-AFB6-51E0D2560A5A}" name="Column144" headerRowDxfId="1717" dataDxfId="1716"/>
    <tableColumn id="145" xr3:uid="{E010D06C-B346-4192-ACB7-DE1E746631DA}" name="Column145" headerRowDxfId="1715" dataDxfId="1714"/>
    <tableColumn id="146" xr3:uid="{2839A593-C480-4E34-8E41-E6F6CFFEC368}" name="Column146" headerRowDxfId="1713" dataDxfId="1712"/>
    <tableColumn id="147" xr3:uid="{1E60D2D4-D7AA-4BFE-875A-1417A53C27FE}" name="Column147" headerRowDxfId="1711" dataDxfId="1710"/>
    <tableColumn id="148" xr3:uid="{3855FB1A-C8BD-4092-94B2-8AD3B3D90890}" name="Column148" headerRowDxfId="1709" dataDxfId="1708"/>
    <tableColumn id="149" xr3:uid="{46BDCD44-00E8-4E01-8C61-D44109A9923F}" name="Column149" headerRowDxfId="1707" dataDxfId="1706"/>
    <tableColumn id="150" xr3:uid="{64419DDD-23FB-4AE3-9139-B038D80EE33A}" name="Column150" headerRowDxfId="1705" dataDxfId="1704"/>
    <tableColumn id="151" xr3:uid="{AC8B98B9-F387-447E-8DA1-3B226EFC3A90}" name="Column151" headerRowDxfId="1703" dataDxfId="1702"/>
    <tableColumn id="152" xr3:uid="{376C213A-F360-4813-8505-B2C85533FAD2}" name="Column152" headerRowDxfId="1701" dataDxfId="1700"/>
    <tableColumn id="153" xr3:uid="{5116CFA4-F8D6-4A84-8349-FA9FB0E80AD0}" name="Column153" headerRowDxfId="1699" dataDxfId="1698"/>
    <tableColumn id="154" xr3:uid="{1791255B-64C4-4BE4-ABAD-1E35AEC9B668}" name="Column154" headerRowDxfId="1697" dataDxfId="1696"/>
    <tableColumn id="155" xr3:uid="{EDC4FA04-5940-4CAE-AD04-701FA30011BA}" name="Column155" headerRowDxfId="1695" dataDxfId="1694"/>
    <tableColumn id="156" xr3:uid="{C48F6600-0551-4BFC-B8BE-6120C69A1C51}" name="Column156" headerRowDxfId="1693" dataDxfId="1692"/>
    <tableColumn id="157" xr3:uid="{8D2B2388-1A2F-4979-BAE1-26205EF5E871}" name="Column157" headerRowDxfId="1691" dataDxfId="1690"/>
    <tableColumn id="158" xr3:uid="{0D310674-D8AD-4815-ADA9-247089872F73}" name="Column158" headerRowDxfId="1689" dataDxfId="1688"/>
    <tableColumn id="159" xr3:uid="{F119B10F-F880-440F-AD6C-D7E877F9AF32}" name="Column159" headerRowDxfId="1687" dataDxfId="1686"/>
    <tableColumn id="160" xr3:uid="{75A1EEC0-591C-42F9-8B9C-F5C3E1AB9220}" name="Column160" headerRowDxfId="1685" dataDxfId="1684"/>
    <tableColumn id="161" xr3:uid="{F80544D0-A936-406A-86FC-1BFFECE7E83C}" name="Column161" headerRowDxfId="1683" dataDxfId="1682"/>
    <tableColumn id="162" xr3:uid="{823BCB4A-4FF7-4C74-A7BF-788D82D2900B}" name="Column162" headerRowDxfId="1681" dataDxfId="1680"/>
    <tableColumn id="163" xr3:uid="{E9A8F038-F5E8-4E22-93D5-D83355AA5374}" name="Column163" headerRowDxfId="1679" dataDxfId="1678"/>
    <tableColumn id="164" xr3:uid="{0042205B-F67F-4161-9DC7-83493D57C5D2}" name="Column164" headerRowDxfId="1677" dataDxfId="1676"/>
    <tableColumn id="165" xr3:uid="{390F7F4B-3B9B-4A58-85BB-2DBBDCD998C3}" name="Column165" headerRowDxfId="1675" dataDxfId="1674"/>
    <tableColumn id="166" xr3:uid="{AD1D9556-AEE8-4AC1-97E3-7E28A7380164}" name="Column166" headerRowDxfId="1673" dataDxfId="1672"/>
    <tableColumn id="167" xr3:uid="{1007C86F-D273-4EF6-B182-86FC129B8E4D}" name="Column167" headerRowDxfId="1671" dataDxfId="1670"/>
    <tableColumn id="168" xr3:uid="{640793E5-04F9-407A-A1C9-1BC816CB67D7}" name="Column168" headerRowDxfId="1669" dataDxfId="1668"/>
    <tableColumn id="169" xr3:uid="{7D8C44FD-F8C0-4B2B-A970-90FB045C4BB3}" name="Column169" headerRowDxfId="1667" dataDxfId="1666"/>
    <tableColumn id="170" xr3:uid="{C90A6E28-C737-4BDF-A842-9815927764E7}" name="Column170" headerRowDxfId="1665" dataDxfId="1664"/>
    <tableColumn id="171" xr3:uid="{021B4D49-68D8-45B3-9CF8-98FC45287D5E}" name="Column171" headerRowDxfId="1663" dataDxfId="1662"/>
    <tableColumn id="172" xr3:uid="{21A5F5EF-EE04-444C-B2C6-93BA95E04815}" name="Column172" headerRowDxfId="1661" dataDxfId="1660"/>
    <tableColumn id="173" xr3:uid="{F78B8779-FF0B-4CCD-84F9-AD541F21B716}" name="Column173" headerRowDxfId="1659" dataDxfId="1658"/>
    <tableColumn id="174" xr3:uid="{C649C3DA-B521-4F7F-B0B6-CC65B3291213}" name="Column174" headerRowDxfId="1657" dataDxfId="1656"/>
    <tableColumn id="175" xr3:uid="{F4FC514E-F294-47A6-B2F9-5AE283BBBC24}" name="Column175" headerRowDxfId="1655" dataDxfId="1654"/>
    <tableColumn id="176" xr3:uid="{1F83B494-F7DB-44EE-9DCE-610455173A60}" name="Column176" headerRowDxfId="1653" dataDxfId="1652"/>
    <tableColumn id="177" xr3:uid="{073DC9C6-06FA-4918-9B36-22EC514631B9}" name="Column177" headerRowDxfId="1651" dataDxfId="1650"/>
    <tableColumn id="178" xr3:uid="{0BB3BE3C-637C-4F8C-AD4F-051D5DED626C}" name="Column178" headerRowDxfId="1649" dataDxfId="1648"/>
    <tableColumn id="179" xr3:uid="{ECE557B8-6E2A-46F2-90E7-F97973A99FDD}" name="Column179" headerRowDxfId="1647" dataDxfId="1646"/>
    <tableColumn id="180" xr3:uid="{8A36562B-730C-4D1F-AF49-8318634CF39A}" name="Column180" headerRowDxfId="1645" dataDxfId="1644"/>
    <tableColumn id="181" xr3:uid="{D30574ED-E299-4DB3-B0B0-EEE5CC482D17}" name="Column181" headerRowDxfId="1643" dataDxfId="1642"/>
    <tableColumn id="182" xr3:uid="{8EB4E21D-F0E6-4417-9A92-2D53682A2D0E}" name="Column182" headerRowDxfId="1641" dataDxfId="1640"/>
    <tableColumn id="183" xr3:uid="{9EBD8BEB-BB80-4E90-8AFA-258F3D9A7F3D}" name="Column183" headerRowDxfId="1639" dataDxfId="1638"/>
    <tableColumn id="184" xr3:uid="{7AED6FF6-7726-4F8C-BAA4-314156C5CFDD}" name="Column184" headerRowDxfId="1637" dataDxfId="1636"/>
    <tableColumn id="185" xr3:uid="{1E30BDC6-2B5E-4439-AA87-6B706EE8D1E5}" name="Column185" headerRowDxfId="1635" dataDxfId="1634"/>
    <tableColumn id="186" xr3:uid="{69E0C2F2-D4E5-4D9B-B928-3C0A294B1BBF}" name="Column186" headerRowDxfId="1633" dataDxfId="1632"/>
    <tableColumn id="187" xr3:uid="{F9EE8D80-41E4-4C6F-AE6A-E87AEB36EA22}" name="Column187" headerRowDxfId="1631" dataDxfId="1630"/>
    <tableColumn id="188" xr3:uid="{98F30966-5A3B-4CC8-9484-A15A457A71E1}" name="Column188" headerRowDxfId="1629" dataDxfId="1628"/>
    <tableColumn id="189" xr3:uid="{89330C19-DB83-414F-893F-AD35F321AD25}" name="Column189" headerRowDxfId="1627" dataDxfId="1626"/>
    <tableColumn id="190" xr3:uid="{1665F7CF-35D7-42AB-8A38-46CB0F07A490}" name="Column190" headerRowDxfId="1625" dataDxfId="1624"/>
    <tableColumn id="191" xr3:uid="{B215C5DC-E426-4956-8437-547D24688AF2}" name="Column191" headerRowDxfId="1623" dataDxfId="1622"/>
    <tableColumn id="192" xr3:uid="{4D1ED7D0-E3FC-46C7-B613-FB4967718082}" name="Column192" headerRowDxfId="1621" dataDxfId="1620"/>
    <tableColumn id="193" xr3:uid="{D1DB726C-B41B-45A8-A378-D57CE8EB8DD6}" name="Column193" headerRowDxfId="1619" dataDxfId="1618"/>
    <tableColumn id="194" xr3:uid="{A65106FB-E1DF-41AC-9C30-CD38BCA1D2AF}" name="Column194" headerRowDxfId="1617" dataDxfId="1616"/>
    <tableColumn id="195" xr3:uid="{8B81EB76-959C-450A-A1DE-1191003CAF27}" name="Column195" headerRowDxfId="1615" dataDxfId="1614"/>
    <tableColumn id="196" xr3:uid="{0CA7DDE3-73EB-4D55-B115-7DC59CDD3826}" name="Column196" headerRowDxfId="1613" dataDxfId="1612"/>
    <tableColumn id="197" xr3:uid="{C6EA97FC-3002-46E5-9E92-AEA75092CB5C}" name="Column197" headerRowDxfId="1611" dataDxfId="1610"/>
    <tableColumn id="198" xr3:uid="{5714B595-9D29-49B6-8EC4-78ED16DBDBD6}" name="Column198" headerRowDxfId="1609" dataDxfId="1608"/>
    <tableColumn id="199" xr3:uid="{87FB5A25-83EA-4B93-BB30-F9689353784A}" name="Column199" headerRowDxfId="1607" dataDxfId="1606"/>
    <tableColumn id="200" xr3:uid="{1873BBF2-8F7D-4EC0-82EB-EF6AA436EAA9}" name="Column200" headerRowDxfId="1605" dataDxfId="1604"/>
    <tableColumn id="201" xr3:uid="{939D962E-2CCD-451A-A0C2-6B32682F5EA3}" name="Column201" headerRowDxfId="1603" dataDxfId="1602"/>
    <tableColumn id="202" xr3:uid="{6090F91B-EDE2-421C-B8A8-7A223EE91AA3}" name="Column202" headerRowDxfId="1601" dataDxfId="1600"/>
    <tableColumn id="203" xr3:uid="{35DF7587-6398-41C1-BCC5-7C2A49217AEC}" name="Column203" headerRowDxfId="1599" dataDxfId="1598"/>
    <tableColumn id="204" xr3:uid="{8637FF77-0339-46BD-9E94-85A92D7A6272}" name="Column204" headerRowDxfId="1597" dataDxfId="1596"/>
  </tableColumns>
  <tableStyleInfo name="TableStyleLight19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E392BAF1-F35C-4412-949E-BED3EF4A24A8}" name="Table512" displayName="Table512" ref="C58:GX58" headerRowCount="0" totalsRowShown="0" headerRowDxfId="1595" dataDxfId="1594">
  <tableColumns count="204">
    <tableColumn id="1" xr3:uid="{21E2F1A2-D1BD-43D9-A3EE-BB96A4C15E85}" name="Column1" headerRowDxfId="1593" dataDxfId="1592"/>
    <tableColumn id="2" xr3:uid="{55DEA1AA-B303-4C17-98E0-AEEE21011969}" name="Column2" headerRowDxfId="1591" dataDxfId="1590"/>
    <tableColumn id="3" xr3:uid="{41DD643D-8DAB-40F9-8583-6F621CF6BF8F}" name="Column3" headerRowDxfId="1589" dataDxfId="1588"/>
    <tableColumn id="4" xr3:uid="{4AD57575-B36A-4FAC-9BE7-9C4B76DC3400}" name="Column4" headerRowDxfId="1587" dataDxfId="1586"/>
    <tableColumn id="5" xr3:uid="{C0F2D4A5-445F-4339-AB8A-7C5A6F4D2FCF}" name="Column5" headerRowDxfId="1585" dataDxfId="1584"/>
    <tableColumn id="6" xr3:uid="{6BB48303-D884-4B29-8D56-128C82FE3544}" name="Column6" headerRowDxfId="1583" dataDxfId="1582"/>
    <tableColumn id="7" xr3:uid="{65E06B74-A884-4E07-A518-4DA8FE6F76DA}" name="Column7" headerRowDxfId="1581" dataDxfId="1580"/>
    <tableColumn id="8" xr3:uid="{F1FA2570-3C8C-4B54-BD90-4ED41EEEAB40}" name="Column8" headerRowDxfId="1579" dataDxfId="1578"/>
    <tableColumn id="9" xr3:uid="{80258503-28F4-4AB7-9862-B824B81FC037}" name="Column9" headerRowDxfId="1577" dataDxfId="1576"/>
    <tableColumn id="10" xr3:uid="{C5004366-656F-4B0D-AA72-F408A57B781B}" name="Column10" headerRowDxfId="1575" dataDxfId="1574"/>
    <tableColumn id="11" xr3:uid="{5AC38B71-BD37-41CC-82DF-F041F805B328}" name="Column11" headerRowDxfId="1573" dataDxfId="1572"/>
    <tableColumn id="12" xr3:uid="{4D5C0465-FB18-4058-AC43-0304A7720551}" name="Column12" headerRowDxfId="1571" dataDxfId="1570"/>
    <tableColumn id="13" xr3:uid="{F6CEA24B-E28D-4465-A8D4-B059DD134E48}" name="Column13" headerRowDxfId="1569" dataDxfId="1568"/>
    <tableColumn id="14" xr3:uid="{B2A4AD0F-D953-4AD3-B085-7B258696A2C1}" name="Column14" headerRowDxfId="1567" dataDxfId="1566"/>
    <tableColumn id="15" xr3:uid="{E5BC72AE-71B7-47CD-AA2A-8B7742A87318}" name="Column15" headerRowDxfId="1565" dataDxfId="1564"/>
    <tableColumn id="16" xr3:uid="{4343D0D5-CEDF-4889-BEC9-B8B5F63AA731}" name="Column16" headerRowDxfId="1563" dataDxfId="1562"/>
    <tableColumn id="17" xr3:uid="{EAB5BC1A-1FAC-465A-A18A-E73CC75C4A0C}" name="Column17" headerRowDxfId="1561" dataDxfId="1560"/>
    <tableColumn id="18" xr3:uid="{DD9BAB52-1A7A-47D2-8F9A-0654C03227D1}" name="Column18" headerRowDxfId="1559" dataDxfId="1558"/>
    <tableColumn id="19" xr3:uid="{2BFF9CE2-2B8F-4189-B8E3-587061F8E184}" name="Column19" headerRowDxfId="1557" dataDxfId="1556"/>
    <tableColumn id="20" xr3:uid="{9EBBB2AA-59AB-4904-9B95-06490E1D7074}" name="Column20" headerRowDxfId="1555" dataDxfId="1554"/>
    <tableColumn id="21" xr3:uid="{CF4F5DF1-5246-4E0F-A1B5-8D161BDAA0C3}" name="Column21" headerRowDxfId="1553" dataDxfId="1552"/>
    <tableColumn id="22" xr3:uid="{A067E777-11BC-40D6-9559-7D8312CE02E8}" name="Column22" headerRowDxfId="1551" dataDxfId="1550"/>
    <tableColumn id="23" xr3:uid="{99C2943A-B98B-41A8-A04F-8074B886C59B}" name="Column23" headerRowDxfId="1549" dataDxfId="1548"/>
    <tableColumn id="24" xr3:uid="{1507FF85-C02D-4EA7-B539-39322809AB0A}" name="Column24" headerRowDxfId="1547" dataDxfId="1546"/>
    <tableColumn id="25" xr3:uid="{A9ED2F2A-535D-4CEF-BF85-29355DDA1E48}" name="Column25" headerRowDxfId="1545" dataDxfId="1544"/>
    <tableColumn id="26" xr3:uid="{D6701382-58A3-46F2-AED4-7D36731524EA}" name="Column26" headerRowDxfId="1543" dataDxfId="1542"/>
    <tableColumn id="27" xr3:uid="{E7CC068A-4CBA-435D-A5BE-FF61E544ED88}" name="Column27" headerRowDxfId="1541" dataDxfId="1540"/>
    <tableColumn id="28" xr3:uid="{FA9C6013-39AC-4F6A-B3AB-B4C4BD53A356}" name="Column28" headerRowDxfId="1539" dataDxfId="1538"/>
    <tableColumn id="29" xr3:uid="{235B547C-A43F-4110-A281-40E2B99ED602}" name="Column29" headerRowDxfId="1537" dataDxfId="1536"/>
    <tableColumn id="30" xr3:uid="{5C6F3517-696A-4BB7-928F-8F82DAE2748B}" name="Column30" headerRowDxfId="1535" dataDxfId="1534"/>
    <tableColumn id="31" xr3:uid="{922F2869-A9A5-4F91-9905-C51B3CB25712}" name="Column31" headerRowDxfId="1533" dataDxfId="1532"/>
    <tableColumn id="32" xr3:uid="{B25604E6-47FA-4FB4-95B4-87E9006EAF35}" name="Column32" headerRowDxfId="1531" dataDxfId="1530"/>
    <tableColumn id="33" xr3:uid="{B6DE2EA7-81C2-42BE-ABE5-15BBE07F01F1}" name="Column33" headerRowDxfId="1529" dataDxfId="1528"/>
    <tableColumn id="34" xr3:uid="{ACF1C2D9-143E-410B-8752-8D20CC03DDD9}" name="Column34" headerRowDxfId="1527" dataDxfId="1526"/>
    <tableColumn id="35" xr3:uid="{C66AC76F-988F-465C-921B-0F3615C96157}" name="Column35" headerRowDxfId="1525" dataDxfId="1524"/>
    <tableColumn id="36" xr3:uid="{2F17E46C-B164-4555-BDEE-EB01B7205713}" name="Column36" headerRowDxfId="1523" dataDxfId="1522"/>
    <tableColumn id="37" xr3:uid="{673F4C0C-97D8-4E5A-8289-58C8D823A5FC}" name="Column37" headerRowDxfId="1521" dataDxfId="1520"/>
    <tableColumn id="38" xr3:uid="{29680367-602A-4371-9F04-AC6AA3035AE9}" name="Column38" headerRowDxfId="1519" dataDxfId="1518"/>
    <tableColumn id="39" xr3:uid="{1CA802C1-FC68-47D1-8A52-71AB59BE4A2A}" name="Column39" headerRowDxfId="1517" dataDxfId="1516"/>
    <tableColumn id="40" xr3:uid="{FBDBC042-5DA4-4FA6-9BD6-61F14DA24DBF}" name="Column40" headerRowDxfId="1515" dataDxfId="1514"/>
    <tableColumn id="41" xr3:uid="{CD63CBD0-ECEC-4428-B4E5-CE399EB07C28}" name="Column41" headerRowDxfId="1513" dataDxfId="1512"/>
    <tableColumn id="42" xr3:uid="{EA1E8A82-C9D8-47B2-B163-CAFE2F87ED17}" name="Column42" headerRowDxfId="1511" dataDxfId="1510"/>
    <tableColumn id="43" xr3:uid="{EA15AC17-140C-4EA2-9478-BC5B6DED3C91}" name="Column43" headerRowDxfId="1509" dataDxfId="1508"/>
    <tableColumn id="44" xr3:uid="{8E28BB3F-7B4D-4369-93F6-DE15096EC41E}" name="Column44" headerRowDxfId="1507" dataDxfId="1506"/>
    <tableColumn id="45" xr3:uid="{07601886-EDE9-4475-A124-1B73B92723C8}" name="Column45" headerRowDxfId="1505" dataDxfId="1504"/>
    <tableColumn id="46" xr3:uid="{E03B6A45-93E3-4CFF-9581-7D3CBCE7BD87}" name="Column46" headerRowDxfId="1503" dataDxfId="1502"/>
    <tableColumn id="47" xr3:uid="{E2A2C5E4-E081-4B80-B6DF-E17B054A53B8}" name="Column47" headerRowDxfId="1501" dataDxfId="1500"/>
    <tableColumn id="48" xr3:uid="{2BC081B2-3ABD-48A2-A450-9B41A6894A75}" name="Column48" headerRowDxfId="1499" dataDxfId="1498"/>
    <tableColumn id="49" xr3:uid="{98947EC0-77E0-42AA-9EAD-459178A0D80C}" name="Column49" headerRowDxfId="1497" dataDxfId="1496"/>
    <tableColumn id="50" xr3:uid="{14CFF793-46AB-4BA4-BF3D-9B0380CFF05D}" name="Column50" headerRowDxfId="1495" dataDxfId="1494"/>
    <tableColumn id="51" xr3:uid="{3F43F1A8-7BBB-41A5-A41C-1FBB75009DEB}" name="Column51" headerRowDxfId="1493" dataDxfId="1492"/>
    <tableColumn id="52" xr3:uid="{6C7518B8-6BB9-4677-BE87-0BBC179EA746}" name="Column52" headerRowDxfId="1491" dataDxfId="1490"/>
    <tableColumn id="53" xr3:uid="{C8E3903F-4218-42D2-B873-16F52878E0ED}" name="Column53" headerRowDxfId="1489" dataDxfId="1488"/>
    <tableColumn id="54" xr3:uid="{02A687F0-D008-47DC-9B87-249523BE3216}" name="Column54" headerRowDxfId="1487" dataDxfId="1486"/>
    <tableColumn id="55" xr3:uid="{27E236CF-F8D2-4F94-A349-4B0AB3C89478}" name="Column55" headerRowDxfId="1485" dataDxfId="1484"/>
    <tableColumn id="56" xr3:uid="{8B63B056-C850-4646-9A7C-44BA2B736AA5}" name="Column56" headerRowDxfId="1483" dataDxfId="1482"/>
    <tableColumn id="57" xr3:uid="{45E6E4CA-B943-4426-9A5B-F9515311215B}" name="Column57" headerRowDxfId="1481" dataDxfId="1480"/>
    <tableColumn id="58" xr3:uid="{A02B5F86-6A4A-4C64-887E-A037003B487E}" name="Column58" headerRowDxfId="1479" dataDxfId="1478"/>
    <tableColumn id="59" xr3:uid="{C0AF2CCF-1C33-4FCA-AB35-BE61C247BBEC}" name="Column59" headerRowDxfId="1477" dataDxfId="1476"/>
    <tableColumn id="60" xr3:uid="{719248F1-8703-43B0-94C2-93AE3D4F9F10}" name="Column60" headerRowDxfId="1475" dataDxfId="1474"/>
    <tableColumn id="61" xr3:uid="{C49F8CB8-03F5-4CE3-8E4F-266F0A636841}" name="Column61" headerRowDxfId="1473" dataDxfId="1472"/>
    <tableColumn id="62" xr3:uid="{C03F0B9D-0239-4A45-89D0-7CA5E24A2F2C}" name="Column62" headerRowDxfId="1471" dataDxfId="1470"/>
    <tableColumn id="63" xr3:uid="{37FB2083-2E49-4BE8-938D-5256AC2E5DCF}" name="Column63" headerRowDxfId="1469" dataDxfId="1468"/>
    <tableColumn id="64" xr3:uid="{4C547B44-2681-4ACE-8C49-CCF94D29EC48}" name="Column64" headerRowDxfId="1467" dataDxfId="1466"/>
    <tableColumn id="65" xr3:uid="{1F03B918-B741-4FC1-AD4C-621B96DA635E}" name="Column65" headerRowDxfId="1465" dataDxfId="1464"/>
    <tableColumn id="66" xr3:uid="{668BDA29-C7CC-4293-A507-A47FBC56B18A}" name="Column66" headerRowDxfId="1463" dataDxfId="1462"/>
    <tableColumn id="67" xr3:uid="{39D9551E-FEE8-40DA-A245-EC7146687824}" name="Column67" headerRowDxfId="1461" dataDxfId="1460"/>
    <tableColumn id="68" xr3:uid="{74CB2712-E9A9-4C86-A832-D2B5521EEFC4}" name="Column68" headerRowDxfId="1459" dataDxfId="1458"/>
    <tableColumn id="69" xr3:uid="{4F5550E7-2D5D-49CC-9F10-3DEBBE3EEBA2}" name="Column69" headerRowDxfId="1457" dataDxfId="1456"/>
    <tableColumn id="70" xr3:uid="{AB3F39BF-3DAE-4683-AE85-051326C23C78}" name="Column70" headerRowDxfId="1455" dataDxfId="1454"/>
    <tableColumn id="71" xr3:uid="{3D85ADD0-1613-47D9-BAD5-4216948E1403}" name="Column71" headerRowDxfId="1453" dataDxfId="1452"/>
    <tableColumn id="72" xr3:uid="{E4166682-CD60-431B-8807-ADDAF980D8BE}" name="Column72" headerRowDxfId="1451" dataDxfId="1450"/>
    <tableColumn id="73" xr3:uid="{A2382F6F-BF07-4ABB-B592-B5B5774A0E36}" name="Column73" headerRowDxfId="1449" dataDxfId="1448"/>
    <tableColumn id="74" xr3:uid="{1A2197F9-A44E-4DE2-B3C9-328EB507BF9D}" name="Column74" headerRowDxfId="1447" dataDxfId="1446"/>
    <tableColumn id="75" xr3:uid="{FC92BB8B-94B8-4775-B099-981B4D366491}" name="Column75" headerRowDxfId="1445" dataDxfId="1444"/>
    <tableColumn id="76" xr3:uid="{E2CA9F80-7CC7-4602-B2BF-DB89D7582EC3}" name="Column76" headerRowDxfId="1443" dataDxfId="1442"/>
    <tableColumn id="77" xr3:uid="{CDFEAF1B-1D60-4C07-AF84-FD4B73269937}" name="Column77" headerRowDxfId="1441" dataDxfId="1440"/>
    <tableColumn id="78" xr3:uid="{F4A8BEAA-789C-4549-80F2-C97C5BB8CFA7}" name="Column78" headerRowDxfId="1439" dataDxfId="1438"/>
    <tableColumn id="79" xr3:uid="{2D5D9440-8AAD-4059-8952-8ED955482BC7}" name="Column79" headerRowDxfId="1437" dataDxfId="1436"/>
    <tableColumn id="80" xr3:uid="{136EB11B-358D-4BFF-8B92-FA3AA4ACE0FC}" name="Column80" headerRowDxfId="1435" dataDxfId="1434"/>
    <tableColumn id="81" xr3:uid="{25B1EE0B-F624-4F3A-A16B-2C63A7AF60C7}" name="Column81" headerRowDxfId="1433" dataDxfId="1432"/>
    <tableColumn id="82" xr3:uid="{19608F6C-A403-43CB-B4EF-5B7EAA256E6A}" name="Column82" headerRowDxfId="1431" dataDxfId="1430"/>
    <tableColumn id="83" xr3:uid="{50278D7F-091A-4519-87EA-6DDA34C3606D}" name="Column83" headerRowDxfId="1429" dataDxfId="1428"/>
    <tableColumn id="84" xr3:uid="{19020768-983D-4782-9F51-CADC5D3AFA2B}" name="Column84" headerRowDxfId="1427" dataDxfId="1426"/>
    <tableColumn id="85" xr3:uid="{3B70FEFB-259E-4F55-96B0-C475D6CA6935}" name="Column85" headerRowDxfId="1425" dataDxfId="1424"/>
    <tableColumn id="86" xr3:uid="{0846C472-E2A4-469F-9886-EFC57EE5EB2F}" name="Column86" headerRowDxfId="1423" dataDxfId="1422"/>
    <tableColumn id="87" xr3:uid="{C9740F7E-19EC-4D26-B19D-3492BF9986B3}" name="Column87" headerRowDxfId="1421" dataDxfId="1420"/>
    <tableColumn id="88" xr3:uid="{46C757E4-E16E-4B59-B1E0-7F4AD21F8832}" name="Column88" headerRowDxfId="1419" dataDxfId="1418"/>
    <tableColumn id="89" xr3:uid="{E3535800-C5D9-4C2F-806A-62B4D4455242}" name="Column89" headerRowDxfId="1417" dataDxfId="1416"/>
    <tableColumn id="90" xr3:uid="{8AE2E538-183C-46C1-872E-1E46649EF56E}" name="Column90" headerRowDxfId="1415" dataDxfId="1414"/>
    <tableColumn id="91" xr3:uid="{D5F5CA7F-2FD0-4CF8-887B-091EFA31C712}" name="Column91" headerRowDxfId="1413" dataDxfId="1412"/>
    <tableColumn id="92" xr3:uid="{0E60A0A8-F4EA-4D18-90A5-333885F9D9A5}" name="Column92" headerRowDxfId="1411" dataDxfId="1410"/>
    <tableColumn id="93" xr3:uid="{D76DF9EA-4E79-48D5-A051-E5B492D093BA}" name="Column93" headerRowDxfId="1409" dataDxfId="1408"/>
    <tableColumn id="94" xr3:uid="{FB55E24E-5926-481D-8556-32C39BF9C8C5}" name="Column94" headerRowDxfId="1407" dataDxfId="1406"/>
    <tableColumn id="95" xr3:uid="{0A79C36C-F04D-4369-BD98-1F47C68A874B}" name="Column95" headerRowDxfId="1405" dataDxfId="1404"/>
    <tableColumn id="96" xr3:uid="{FB939109-ED21-4C33-A5FA-A3E4171C9C9A}" name="Column96" headerRowDxfId="1403" dataDxfId="1402"/>
    <tableColumn id="97" xr3:uid="{4134FC3D-3F83-4090-AA14-92F51DDBC953}" name="Column97" headerRowDxfId="1401" dataDxfId="1400"/>
    <tableColumn id="98" xr3:uid="{BF7002AB-584A-44FB-A537-C07AE685570A}" name="Column98" headerRowDxfId="1399" dataDxfId="1398"/>
    <tableColumn id="99" xr3:uid="{59939AB4-1F04-4A2D-B63D-F42420A9E89C}" name="Column99" headerRowDxfId="1397" dataDxfId="1396"/>
    <tableColumn id="100" xr3:uid="{4C7C7EC0-90C3-41B2-B3EE-1836118605EB}" name="Column100" headerRowDxfId="1395" dataDxfId="1394"/>
    <tableColumn id="101" xr3:uid="{448CAD0C-5A68-429A-91AE-0812DD1E719D}" name="Column101" headerRowDxfId="1393" dataDxfId="1392"/>
    <tableColumn id="102" xr3:uid="{62AA8ACF-3EDD-4123-9C34-539E111E50B1}" name="Column102" headerRowDxfId="1391" dataDxfId="1390"/>
    <tableColumn id="103" xr3:uid="{9984E4C3-15E1-4D83-B2F0-6DA3044E897F}" name="Column103" headerRowDxfId="1389" dataDxfId="1388"/>
    <tableColumn id="104" xr3:uid="{DE9B7B0F-B811-405A-A8F0-9D37A068B6FF}" name="Column104" headerRowDxfId="1387" dataDxfId="1386"/>
    <tableColumn id="105" xr3:uid="{EDF22497-CE13-4DD1-9554-B01252E7FE4F}" name="Column105" headerRowDxfId="1385" dataDxfId="1384"/>
    <tableColumn id="106" xr3:uid="{15411686-4C7C-4FD1-8EA6-5796551D8FA0}" name="Column106" headerRowDxfId="1383" dataDxfId="1382"/>
    <tableColumn id="107" xr3:uid="{DA2760C2-BA35-496E-A163-D11949307F75}" name="Column107" headerRowDxfId="1381" dataDxfId="1380"/>
    <tableColumn id="108" xr3:uid="{55EA12E6-D2EB-4591-B921-3B00402C1252}" name="Column108" headerRowDxfId="1379" dataDxfId="1378"/>
    <tableColumn id="109" xr3:uid="{81D4B467-681E-4A9B-8E91-4B4EE3F297BD}" name="Column109" headerRowDxfId="1377" dataDxfId="1376"/>
    <tableColumn id="110" xr3:uid="{49E4B551-F65E-417E-A5DC-02C16298C3BF}" name="Column110" headerRowDxfId="1375" dataDxfId="1374"/>
    <tableColumn id="111" xr3:uid="{0C146553-591F-4D9A-AA6C-0FD82A216AB0}" name="Column111" headerRowDxfId="1373" dataDxfId="1372"/>
    <tableColumn id="112" xr3:uid="{FC3625A6-6E5F-44E3-8A94-A7C92EC21017}" name="Column112" headerRowDxfId="1371" dataDxfId="1370"/>
    <tableColumn id="113" xr3:uid="{7E477C3E-CA9B-434C-AAB1-A541466B9177}" name="Column113" headerRowDxfId="1369" dataDxfId="1368"/>
    <tableColumn id="114" xr3:uid="{56BF8FC7-2638-47BE-8CED-FC7837467748}" name="Column114" headerRowDxfId="1367" dataDxfId="1366"/>
    <tableColumn id="115" xr3:uid="{F1EE5D0E-1863-41D1-9C57-43FE91113654}" name="Column115" headerRowDxfId="1365" dataDxfId="1364"/>
    <tableColumn id="116" xr3:uid="{4C5EFCAB-6B2F-4A71-AAE3-DE35DD4FFB7B}" name="Column116" headerRowDxfId="1363" dataDxfId="1362"/>
    <tableColumn id="117" xr3:uid="{B874C921-AF3C-4EBE-8179-4F5B41712C2D}" name="Column117" headerRowDxfId="1361" dataDxfId="1360"/>
    <tableColumn id="118" xr3:uid="{191C3A89-3408-49C4-B228-9DE1A95E7BB5}" name="Column118" headerRowDxfId="1359" dataDxfId="1358"/>
    <tableColumn id="119" xr3:uid="{99996DC7-84CE-4B8E-9D60-2E85EF550E65}" name="Column119" headerRowDxfId="1357" dataDxfId="1356"/>
    <tableColumn id="120" xr3:uid="{8BE9CA97-5C03-4472-9FC7-1A19F63D8FAC}" name="Column120" headerRowDxfId="1355" dataDxfId="1354"/>
    <tableColumn id="121" xr3:uid="{F16E8855-AF57-4ADA-8177-8A6511F12794}" name="Column121" headerRowDxfId="1353" dataDxfId="1352"/>
    <tableColumn id="122" xr3:uid="{DE4F8582-9A8D-4D51-AD68-C3F88A0F2C18}" name="Column122" headerRowDxfId="1351" dataDxfId="1350"/>
    <tableColumn id="123" xr3:uid="{F6241A95-F1B3-492A-B14A-EDEE672100C3}" name="Column123" headerRowDxfId="1349" dataDxfId="1348"/>
    <tableColumn id="124" xr3:uid="{969E3E7F-2E9B-4ECB-89D8-5C9D2104AB65}" name="Column124" headerRowDxfId="1347" dataDxfId="1346"/>
    <tableColumn id="125" xr3:uid="{7767EE75-CBB3-466C-A80F-FF87BA94E24F}" name="Column125" headerRowDxfId="1345" dataDxfId="1344"/>
    <tableColumn id="126" xr3:uid="{B349A2B6-9B70-4EDA-9471-A2399FEC012F}" name="Column126" headerRowDxfId="1343" dataDxfId="1342"/>
    <tableColumn id="127" xr3:uid="{75373669-64B5-48E9-B16E-83808D15CA1C}" name="Column127" headerRowDxfId="1341" dataDxfId="1340"/>
    <tableColumn id="128" xr3:uid="{6A699543-502A-4545-9202-F56A7C3B7E7C}" name="Column128" headerRowDxfId="1339" dataDxfId="1338"/>
    <tableColumn id="129" xr3:uid="{9AEE1C1F-486C-43A8-9B2A-6365AB145605}" name="Column129" headerRowDxfId="1337" dataDxfId="1336"/>
    <tableColumn id="130" xr3:uid="{6CD60563-478E-4D1B-8261-E1A229158E22}" name="Column130" headerRowDxfId="1335" dataDxfId="1334"/>
    <tableColumn id="131" xr3:uid="{C96E5696-DD81-4233-8056-5BAE44EBCB33}" name="Column131" headerRowDxfId="1333" dataDxfId="1332"/>
    <tableColumn id="132" xr3:uid="{FA0F4AD9-5DA2-452A-BFC1-EA923498ADDD}" name="Column132" headerRowDxfId="1331" dataDxfId="1330"/>
    <tableColumn id="133" xr3:uid="{922E4CAF-4744-47BD-91A8-49F1201FC1AF}" name="Column133" headerRowDxfId="1329" dataDxfId="1328"/>
    <tableColumn id="134" xr3:uid="{F96F1D45-BFA1-4838-A08F-79AEC92DE49E}" name="Column134" headerRowDxfId="1327" dataDxfId="1326"/>
    <tableColumn id="135" xr3:uid="{1554211D-29EE-47DC-9994-39F20FA28CB1}" name="Column135" headerRowDxfId="1325" dataDxfId="1324"/>
    <tableColumn id="136" xr3:uid="{C9B24619-91A9-43DC-8B59-81C1B4941E50}" name="Column136" headerRowDxfId="1323" dataDxfId="1322"/>
    <tableColumn id="137" xr3:uid="{700DB72E-D922-4B10-B388-02972DEE2278}" name="Column137" headerRowDxfId="1321" dataDxfId="1320"/>
    <tableColumn id="138" xr3:uid="{E2F29B08-2CF8-475B-BD6C-232B95107BD6}" name="Column138" headerRowDxfId="1319" dataDxfId="1318"/>
    <tableColumn id="139" xr3:uid="{4ED021D0-830A-4B69-A544-E7367ACDFF9F}" name="Column139" headerRowDxfId="1317" dataDxfId="1316"/>
    <tableColumn id="140" xr3:uid="{081219C1-8A42-42D0-B96B-68CE4F6D6DAE}" name="Column140" headerRowDxfId="1315" dataDxfId="1314"/>
    <tableColumn id="141" xr3:uid="{EDB3BA27-A5E3-4FF7-BB88-9E6F4BE90BFF}" name="Column141" headerRowDxfId="1313" dataDxfId="1312"/>
    <tableColumn id="142" xr3:uid="{9A868F45-153C-44B0-87D0-C06EF9AC3CB0}" name="Column142" headerRowDxfId="1311" dataDxfId="1310"/>
    <tableColumn id="143" xr3:uid="{4787C722-ADDD-4537-B2DE-5381881AEC59}" name="Column143" headerRowDxfId="1309" dataDxfId="1308"/>
    <tableColumn id="144" xr3:uid="{F6B56D0F-6C29-41EA-9D53-5690F1920260}" name="Column144" headerRowDxfId="1307" dataDxfId="1306"/>
    <tableColumn id="145" xr3:uid="{04A72641-78C5-4C9F-89AC-50DF644DD3C1}" name="Column145" headerRowDxfId="1305" dataDxfId="1304"/>
    <tableColumn id="146" xr3:uid="{A1561F9C-330E-474A-9E0E-11527EB01121}" name="Column146" headerRowDxfId="1303" dataDxfId="1302"/>
    <tableColumn id="147" xr3:uid="{34A76968-7141-456F-A735-DB56320E4AF8}" name="Column147" headerRowDxfId="1301" dataDxfId="1300"/>
    <tableColumn id="148" xr3:uid="{248EDA0D-0C58-4CDD-AFEB-E82214D2120A}" name="Column148" headerRowDxfId="1299" dataDxfId="1298"/>
    <tableColumn id="149" xr3:uid="{E096BBE3-11DF-4C22-A0C5-5C8BAAAD1382}" name="Column149" headerRowDxfId="1297" dataDxfId="1296"/>
    <tableColumn id="150" xr3:uid="{A1785BF4-DB0B-4EC3-BCCD-82B8C3E92E0F}" name="Column150" headerRowDxfId="1295" dataDxfId="1294"/>
    <tableColumn id="151" xr3:uid="{7C09C450-DEF4-4BFC-8244-5C9A1FDE3B07}" name="Column151" headerRowDxfId="1293" dataDxfId="1292"/>
    <tableColumn id="152" xr3:uid="{9D38F021-E3B4-4574-89D8-FF82B64E08A8}" name="Column152" headerRowDxfId="1291" dataDxfId="1290"/>
    <tableColumn id="153" xr3:uid="{3DDEC7ED-18F0-4DCE-909C-12B61B3322E0}" name="Column153" headerRowDxfId="1289" dataDxfId="1288"/>
    <tableColumn id="154" xr3:uid="{81642068-8213-4C0F-BE60-18E5AFB5EA64}" name="Column154" headerRowDxfId="1287" dataDxfId="1286"/>
    <tableColumn id="155" xr3:uid="{88BEE662-3624-421E-A127-12AE37C1EDC8}" name="Column155" headerRowDxfId="1285" dataDxfId="1284"/>
    <tableColumn id="156" xr3:uid="{53CA83FB-CB78-44A2-B6BD-CF6E28F1C5E4}" name="Column156" headerRowDxfId="1283" dataDxfId="1282"/>
    <tableColumn id="157" xr3:uid="{D1CEC0CB-7C68-44F6-940E-BF44E0113C40}" name="Column157" headerRowDxfId="1281" dataDxfId="1280"/>
    <tableColumn id="158" xr3:uid="{22562E3C-BB86-4845-AF66-807F27BC1A59}" name="Column158" headerRowDxfId="1279" dataDxfId="1278"/>
    <tableColumn id="159" xr3:uid="{EE36765F-3D10-4DBE-A1A7-695B8BAE78FB}" name="Column159" headerRowDxfId="1277" dataDxfId="1276"/>
    <tableColumn id="160" xr3:uid="{4F8A155B-A2B4-422B-AB94-DC636E129DEB}" name="Column160" headerRowDxfId="1275" dataDxfId="1274"/>
    <tableColumn id="161" xr3:uid="{3485167E-77D4-4FBC-8DE9-B001BCED9AE2}" name="Column161" headerRowDxfId="1273" dataDxfId="1272"/>
    <tableColumn id="162" xr3:uid="{A85FD764-CD14-4E06-9147-9EB9CC8FA403}" name="Column162" headerRowDxfId="1271" dataDxfId="1270"/>
    <tableColumn id="163" xr3:uid="{12573E28-AF28-4B78-A7C5-9C38008F0518}" name="Column163" headerRowDxfId="1269" dataDxfId="1268"/>
    <tableColumn id="164" xr3:uid="{A15C5C29-FA7E-4056-8E02-464DE0ACFF7B}" name="Column164" headerRowDxfId="1267" dataDxfId="1266"/>
    <tableColumn id="165" xr3:uid="{214822E6-74B1-4CE1-B874-3FB2CF2087BB}" name="Column165" headerRowDxfId="1265" dataDxfId="1264"/>
    <tableColumn id="166" xr3:uid="{8098DF9A-6F78-4E2B-BE87-1BA37AD3799F}" name="Column166" headerRowDxfId="1263" dataDxfId="1262"/>
    <tableColumn id="167" xr3:uid="{8560EF79-44B0-4DD5-97F4-E7835174EDFE}" name="Column167" headerRowDxfId="1261" dataDxfId="1260"/>
    <tableColumn id="168" xr3:uid="{570503CE-B180-4FCB-841C-F38CA4024E34}" name="Column168" headerRowDxfId="1259" dataDxfId="1258"/>
    <tableColumn id="169" xr3:uid="{219CAECD-2D36-45AF-8B24-4D9904AB4993}" name="Column169" headerRowDxfId="1257" dataDxfId="1256"/>
    <tableColumn id="170" xr3:uid="{05B03137-84FA-4F28-840F-BCF46BCB2997}" name="Column170" headerRowDxfId="1255" dataDxfId="1254"/>
    <tableColumn id="171" xr3:uid="{1481590E-3370-4E9D-92E0-13F802A5773E}" name="Column171" headerRowDxfId="1253" dataDxfId="1252"/>
    <tableColumn id="172" xr3:uid="{2DF4F835-FEF2-4186-B4D7-98C072FE3E17}" name="Column172" headerRowDxfId="1251" dataDxfId="1250"/>
    <tableColumn id="173" xr3:uid="{B11ADFBC-49D6-44E8-9B88-315A5CAF5F35}" name="Column173" headerRowDxfId="1249" dataDxfId="1248"/>
    <tableColumn id="174" xr3:uid="{B90F38F1-AC15-40A8-8E31-E6B6D01E225A}" name="Column174" headerRowDxfId="1247" dataDxfId="1246"/>
    <tableColumn id="175" xr3:uid="{7B082813-F87C-4740-A1FF-4D807C498F4A}" name="Column175" headerRowDxfId="1245" dataDxfId="1244"/>
    <tableColumn id="176" xr3:uid="{289F6644-6203-46FA-BB45-BFE60FC411BA}" name="Column176" headerRowDxfId="1243" dataDxfId="1242"/>
    <tableColumn id="177" xr3:uid="{DC64D529-C105-47F9-AE4F-F253CDE94D02}" name="Column177" headerRowDxfId="1241" dataDxfId="1240"/>
    <tableColumn id="178" xr3:uid="{16B0B94F-5659-4BE2-9306-7FD67D87DFE0}" name="Column178" headerRowDxfId="1239" dataDxfId="1238"/>
    <tableColumn id="179" xr3:uid="{D754A734-120B-4184-8C36-5057E2AB311E}" name="Column179" headerRowDxfId="1237" dataDxfId="1236"/>
    <tableColumn id="180" xr3:uid="{30844343-9398-44B4-AB24-6FA2904BC14B}" name="Column180" headerRowDxfId="1235" dataDxfId="1234"/>
    <tableColumn id="181" xr3:uid="{0D325E78-2639-4E37-A5DE-C74286E9193D}" name="Column181" headerRowDxfId="1233" dataDxfId="1232"/>
    <tableColumn id="182" xr3:uid="{8381A7BF-4CC8-4E9F-8957-1FFCF8E06311}" name="Column182" headerRowDxfId="1231" dataDxfId="1230"/>
    <tableColumn id="183" xr3:uid="{B139F5C9-49F8-4B8E-9441-174F6451D56C}" name="Column183" headerRowDxfId="1229" dataDxfId="1228"/>
    <tableColumn id="184" xr3:uid="{C875A639-8C00-4B54-A506-DA17A08C2717}" name="Column184" headerRowDxfId="1227" dataDxfId="1226"/>
    <tableColumn id="185" xr3:uid="{CCAF759E-8D1A-4E85-BAFD-41FE3886352E}" name="Column185" headerRowDxfId="1225" dataDxfId="1224"/>
    <tableColumn id="186" xr3:uid="{4F26E9B4-08A2-4332-A761-C535D3DEA27F}" name="Column186" headerRowDxfId="1223" dataDxfId="1222"/>
    <tableColumn id="187" xr3:uid="{F85AD9B2-0AA4-447E-9715-419BAC6032A9}" name="Column187" headerRowDxfId="1221" dataDxfId="1220"/>
    <tableColumn id="188" xr3:uid="{2D3CECB1-846A-4A81-8DDF-63BFE864B430}" name="Column188" headerRowDxfId="1219" dataDxfId="1218"/>
    <tableColumn id="189" xr3:uid="{DF6B088B-9198-443B-A351-BFB02F2F225F}" name="Column189" headerRowDxfId="1217" dataDxfId="1216"/>
    <tableColumn id="190" xr3:uid="{3889D874-657E-4B63-BA2E-05217F8EF1A9}" name="Column190" headerRowDxfId="1215" dataDxfId="1214"/>
    <tableColumn id="191" xr3:uid="{12F56918-8E20-4DF9-B4DB-5B6829B0593D}" name="Column191" headerRowDxfId="1213" dataDxfId="1212"/>
    <tableColumn id="192" xr3:uid="{43C3C0CA-7C59-40D7-979D-BAD938693A9E}" name="Column192" headerRowDxfId="1211" dataDxfId="1210"/>
    <tableColumn id="193" xr3:uid="{41A31790-6BA8-4CF3-9873-9E1480493D10}" name="Column193" headerRowDxfId="1209" dataDxfId="1208"/>
    <tableColumn id="194" xr3:uid="{C699A560-FB81-4D82-9B63-E7F070C6D9A2}" name="Column194" headerRowDxfId="1207" dataDxfId="1206"/>
    <tableColumn id="195" xr3:uid="{C6F9B8E7-968A-4BB5-A5B2-DC7555CBE7AE}" name="Column195" headerRowDxfId="1205" dataDxfId="1204"/>
    <tableColumn id="196" xr3:uid="{554BB4EE-8FD8-437B-AE85-C80229A34F8F}" name="Column196" headerRowDxfId="1203" dataDxfId="1202"/>
    <tableColumn id="197" xr3:uid="{FF3E6C60-6728-4ADA-9247-1F17D86B39C9}" name="Column197" headerRowDxfId="1201" dataDxfId="1200"/>
    <tableColumn id="198" xr3:uid="{E4B8D9BC-CA0F-48A5-8334-E00D7FE5F1FD}" name="Column198" headerRowDxfId="1199" dataDxfId="1198"/>
    <tableColumn id="199" xr3:uid="{BBE8B921-3044-4874-805C-87DF018C3926}" name="Column199" headerRowDxfId="1197" dataDxfId="1196"/>
    <tableColumn id="200" xr3:uid="{4FE98B8D-3E82-406F-9F04-BAF8274C1FFB}" name="Column200" headerRowDxfId="1195" dataDxfId="1194"/>
    <tableColumn id="201" xr3:uid="{5D712CB3-D24E-45A5-9C30-56E2CA0DF512}" name="Column201" headerRowDxfId="1193" dataDxfId="1192"/>
    <tableColumn id="202" xr3:uid="{6E21955C-1BB8-41B5-9358-470728D88E07}" name="Column202" headerRowDxfId="1191" dataDxfId="1190"/>
    <tableColumn id="203" xr3:uid="{8BE084C5-7574-4CEE-A818-82C72D342709}" name="Column203" headerRowDxfId="1189" dataDxfId="1188"/>
    <tableColumn id="204" xr3:uid="{A1FCE365-C5EC-440C-AF08-B628C94F7F07}" name="Column204" headerRowDxfId="1187" dataDxfId="1186"/>
  </tableColumns>
  <tableStyleInfo name="TableStyleLight17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C19DD16-966B-4A20-8EFE-D9AD19110BA3}" name="Table51213" displayName="Table51213" ref="C53:GX53" headerRowCount="0" totalsRowShown="0" headerRowDxfId="1185" dataDxfId="1184">
  <tableColumns count="204">
    <tableColumn id="1" xr3:uid="{E0111748-F7D5-472C-A4E2-09082D5883A9}" name="Column1" headerRowDxfId="1183" dataDxfId="1182"/>
    <tableColumn id="2" xr3:uid="{1085C40F-C5FE-4B35-8614-8CE1490C92C6}" name="Column2" headerRowDxfId="1181" dataDxfId="1180"/>
    <tableColumn id="3" xr3:uid="{651504A3-31D3-46ED-8F0A-9D56171B1C37}" name="Column3" headerRowDxfId="1179" dataDxfId="1178"/>
    <tableColumn id="4" xr3:uid="{082BEE4E-1F4F-49DB-A0F9-B4DDC15DB0E4}" name="Column4" headerRowDxfId="1177" dataDxfId="1176"/>
    <tableColumn id="5" xr3:uid="{5D1F7344-CB64-4DA1-9F75-E5E740BCCBB2}" name="Column5" headerRowDxfId="1175" dataDxfId="1174"/>
    <tableColumn id="6" xr3:uid="{911D8097-3EAF-44DE-B5A2-6F4C286E5501}" name="Column6" headerRowDxfId="1173" dataDxfId="1172"/>
    <tableColumn id="7" xr3:uid="{A9826000-37D0-43C5-A1FF-C08F9E7EF9C3}" name="Column7" headerRowDxfId="1171" dataDxfId="1170"/>
    <tableColumn id="8" xr3:uid="{3594497E-9895-4DB9-A91A-718E5DBF7045}" name="Column8" headerRowDxfId="1169" dataDxfId="1168"/>
    <tableColumn id="9" xr3:uid="{0AE22059-20A1-4541-85B4-D8C55F835959}" name="Column9" headerRowDxfId="1167" dataDxfId="1166"/>
    <tableColumn id="10" xr3:uid="{429D914C-E8A3-4EA7-91D9-F7097ACA8B75}" name="Column10" headerRowDxfId="1165" dataDxfId="1164"/>
    <tableColumn id="11" xr3:uid="{AA9EF7CD-2715-461D-8404-07EC27801CBC}" name="Column11" headerRowDxfId="1163" dataDxfId="1162"/>
    <tableColumn id="12" xr3:uid="{BB586147-21BF-4DBC-9E32-A3C8A6829BD6}" name="Column12" headerRowDxfId="1161" dataDxfId="1160"/>
    <tableColumn id="13" xr3:uid="{9158B793-3E76-4FA1-AAF0-C8174FFB7F3E}" name="Column13" headerRowDxfId="1159" dataDxfId="1158"/>
    <tableColumn id="14" xr3:uid="{09FF62C8-58DE-41D3-A081-885F03820BCC}" name="Column14" headerRowDxfId="1157" dataDxfId="1156"/>
    <tableColumn id="15" xr3:uid="{373FAA1D-E4AB-4B10-8500-DD18267FF044}" name="Column15" headerRowDxfId="1155" dataDxfId="1154"/>
    <tableColumn id="16" xr3:uid="{929C4467-41EC-41C9-9487-EC4028AB5143}" name="Column16" headerRowDxfId="1153" dataDxfId="1152"/>
    <tableColumn id="17" xr3:uid="{CC8DDE4C-B218-4254-A5AB-D6406B45968D}" name="Column17" headerRowDxfId="1151" dataDxfId="1150"/>
    <tableColumn id="18" xr3:uid="{4F51A25D-2651-44AC-B53D-78BBC5B5C98A}" name="Column18" headerRowDxfId="1149" dataDxfId="1148"/>
    <tableColumn id="19" xr3:uid="{A0275473-D296-4C5E-8658-FEB8AD768FB7}" name="Column19" headerRowDxfId="1147" dataDxfId="1146"/>
    <tableColumn id="20" xr3:uid="{BE1E7769-D635-48F9-B4DE-AB191AD75AE0}" name="Column20" headerRowDxfId="1145" dataDxfId="1144"/>
    <tableColumn id="21" xr3:uid="{23369F19-199D-490A-8986-340923A80A94}" name="Column21" headerRowDxfId="1143" dataDxfId="1142"/>
    <tableColumn id="22" xr3:uid="{4E5033F3-D5AB-4D56-BA6D-F2B3BCB63BC3}" name="Column22" headerRowDxfId="1141" dataDxfId="1140"/>
    <tableColumn id="23" xr3:uid="{38A91C36-4296-48D4-8176-F65BCEB840CF}" name="Column23" headerRowDxfId="1139" dataDxfId="1138"/>
    <tableColumn id="24" xr3:uid="{1C977DA9-45E6-469A-9568-4C0D5F20D578}" name="Column24" headerRowDxfId="1137" dataDxfId="1136"/>
    <tableColumn id="25" xr3:uid="{1DD2F5D8-41CE-4BB3-B515-F6679BB25DAF}" name="Column25" headerRowDxfId="1135" dataDxfId="1134"/>
    <tableColumn id="26" xr3:uid="{46115C65-6EE0-426A-9E70-6578631DDEC2}" name="Column26" headerRowDxfId="1133" dataDxfId="1132"/>
    <tableColumn id="27" xr3:uid="{BA6BE35B-24E9-4640-BA31-39C84DC83218}" name="Column27" headerRowDxfId="1131" dataDxfId="1130"/>
    <tableColumn id="28" xr3:uid="{8125719E-E8D2-4820-B5DE-03FC9185A428}" name="Column28" headerRowDxfId="1129" dataDxfId="1128"/>
    <tableColumn id="29" xr3:uid="{896FE685-65E3-4671-A35B-63992AD862D8}" name="Column29" headerRowDxfId="1127" dataDxfId="1126"/>
    <tableColumn id="30" xr3:uid="{2A633783-6444-45D6-88DB-637FCBBE74B0}" name="Column30" headerRowDxfId="1125" dataDxfId="1124"/>
    <tableColumn id="31" xr3:uid="{599C3080-8556-4A47-863E-EAAEEF2BEE95}" name="Column31" headerRowDxfId="1123" dataDxfId="1122"/>
    <tableColumn id="32" xr3:uid="{C2E3D1EE-84E3-45AA-ADE0-DBB77B909FF1}" name="Column32" headerRowDxfId="1121" dataDxfId="1120"/>
    <tableColumn id="33" xr3:uid="{11B9A5A1-4DA2-4C44-A3E8-DFEEA9BB2C5C}" name="Column33" headerRowDxfId="1119" dataDxfId="1118"/>
    <tableColumn id="34" xr3:uid="{6D5D2657-E083-4BF6-86C4-6B53B0DD5D8F}" name="Column34" headerRowDxfId="1117" dataDxfId="1116"/>
    <tableColumn id="35" xr3:uid="{006D19E3-F123-44A7-B854-89690717AF99}" name="Column35" headerRowDxfId="1115" dataDxfId="1114"/>
    <tableColumn id="36" xr3:uid="{58038E43-7722-4CC9-B032-4E77CEFE43BF}" name="Column36" headerRowDxfId="1113" dataDxfId="1112"/>
    <tableColumn id="37" xr3:uid="{A25D8C7F-EE71-44D8-AE50-7A0968A2EB6C}" name="Column37" headerRowDxfId="1111" dataDxfId="1110"/>
    <tableColumn id="38" xr3:uid="{5E78AC05-9BFD-4AE3-8C2C-BD914E5E5872}" name="Column38" headerRowDxfId="1109" dataDxfId="1108"/>
    <tableColumn id="39" xr3:uid="{F5AB761F-32FF-4222-98B0-C520102650D6}" name="Column39" headerRowDxfId="1107" dataDxfId="1106"/>
    <tableColumn id="40" xr3:uid="{EBFEBBE2-F5B6-4342-A995-7388112DC6D3}" name="Column40" headerRowDxfId="1105" dataDxfId="1104"/>
    <tableColumn id="41" xr3:uid="{4D667AF5-71E2-4683-85C4-80538B7D258E}" name="Column41" headerRowDxfId="1103" dataDxfId="1102"/>
    <tableColumn id="42" xr3:uid="{10C7A93A-1EDC-453D-B5C1-20B99E828E9F}" name="Column42" headerRowDxfId="1101" dataDxfId="1100"/>
    <tableColumn id="43" xr3:uid="{771BD4E0-6BDA-42DF-B83C-19433D79512E}" name="Column43" headerRowDxfId="1099" dataDxfId="1098"/>
    <tableColumn id="44" xr3:uid="{87BB1C25-2842-4664-96BE-80828201CEAC}" name="Column44" headerRowDxfId="1097" dataDxfId="1096"/>
    <tableColumn id="45" xr3:uid="{088A2556-C8AE-4D71-BA98-91D7FAEC989E}" name="Column45" headerRowDxfId="1095" dataDxfId="1094"/>
    <tableColumn id="46" xr3:uid="{AD4A20CF-A92C-4E55-949A-C41739AD968D}" name="Column46" headerRowDxfId="1093" dataDxfId="1092"/>
    <tableColumn id="47" xr3:uid="{A757ABA9-F55B-426C-B02B-F64D298DD888}" name="Column47" headerRowDxfId="1091" dataDxfId="1090"/>
    <tableColumn id="48" xr3:uid="{641C843C-5DE4-420B-BA90-3AE0D25EE4C7}" name="Column48" headerRowDxfId="1089" dataDxfId="1088"/>
    <tableColumn id="49" xr3:uid="{12319B65-55EB-4147-9D2B-A16F978DC1C4}" name="Column49" headerRowDxfId="1087" dataDxfId="1086"/>
    <tableColumn id="50" xr3:uid="{73FEA4B6-E85B-460E-9A55-77C00FB24744}" name="Column50" headerRowDxfId="1085" dataDxfId="1084"/>
    <tableColumn id="51" xr3:uid="{F60D31AD-2CF5-40F1-8F0F-1AB57806B4D2}" name="Column51" headerRowDxfId="1083" dataDxfId="1082"/>
    <tableColumn id="52" xr3:uid="{A122ED37-F99C-4BB3-9831-2776899D09D8}" name="Column52" headerRowDxfId="1081" dataDxfId="1080"/>
    <tableColumn id="53" xr3:uid="{34BCBA49-EDD7-4C51-BF5A-DE1CE8A12096}" name="Column53" headerRowDxfId="1079" dataDxfId="1078"/>
    <tableColumn id="54" xr3:uid="{AFA3B051-DE07-4BBB-A964-6AD581E7FC59}" name="Column54" headerRowDxfId="1077" dataDxfId="1076"/>
    <tableColumn id="55" xr3:uid="{40E98BBF-F59D-4ADF-956E-AE17B6CAE5E3}" name="Column55" headerRowDxfId="1075" dataDxfId="1074"/>
    <tableColumn id="56" xr3:uid="{D6EDE5A4-C434-4D21-920A-C52415D8F587}" name="Column56" headerRowDxfId="1073" dataDxfId="1072"/>
    <tableColumn id="57" xr3:uid="{05DE963D-DB76-41D5-A897-DEF3D32BF03A}" name="Column57" headerRowDxfId="1071" dataDxfId="1070"/>
    <tableColumn id="58" xr3:uid="{50824864-17D1-4DFE-9518-0538291FAE89}" name="Column58" headerRowDxfId="1069" dataDxfId="1068"/>
    <tableColumn id="59" xr3:uid="{38EBD9FC-3446-4373-B603-428D2025587F}" name="Column59" headerRowDxfId="1067" dataDxfId="1066"/>
    <tableColumn id="60" xr3:uid="{4DA5DF08-E61D-433A-88BD-9519A95127AD}" name="Column60" headerRowDxfId="1065" dataDxfId="1064"/>
    <tableColumn id="61" xr3:uid="{42A3E8FF-76C7-4996-8211-153E0062263A}" name="Column61" headerRowDxfId="1063" dataDxfId="1062"/>
    <tableColumn id="62" xr3:uid="{F363EAA4-A068-47A4-85FB-098053EE9F93}" name="Column62" headerRowDxfId="1061" dataDxfId="1060"/>
    <tableColumn id="63" xr3:uid="{4B1C8358-1C54-4C94-9B9D-13BB205A664B}" name="Column63" headerRowDxfId="1059" dataDxfId="1058"/>
    <tableColumn id="64" xr3:uid="{5327C206-B070-4C47-A3CF-6800161578C9}" name="Column64" headerRowDxfId="1057" dataDxfId="1056"/>
    <tableColumn id="65" xr3:uid="{306E0709-6515-40CF-AA19-C6733D866259}" name="Column65" headerRowDxfId="1055" dataDxfId="1054"/>
    <tableColumn id="66" xr3:uid="{AF55FD93-5D64-4D54-95CD-986EBF4C1896}" name="Column66" headerRowDxfId="1053" dataDxfId="1052"/>
    <tableColumn id="67" xr3:uid="{4C92CC66-1D14-48DC-9F43-6A212E2DD98E}" name="Column67" headerRowDxfId="1051" dataDxfId="1050"/>
    <tableColumn id="68" xr3:uid="{B2657925-7C7A-4FEE-814C-558BC97C0C95}" name="Column68" headerRowDxfId="1049" dataDxfId="1048"/>
    <tableColumn id="69" xr3:uid="{CD37F724-4352-4535-8586-22EA3093E150}" name="Column69" headerRowDxfId="1047" dataDxfId="1046"/>
    <tableColumn id="70" xr3:uid="{121D3EB0-FF21-477C-A0B8-D1E35D9CF5DF}" name="Column70" headerRowDxfId="1045" dataDxfId="1044"/>
    <tableColumn id="71" xr3:uid="{1F725347-4B67-4A37-B0EA-A4704ED749E4}" name="Column71" headerRowDxfId="1043" dataDxfId="1042"/>
    <tableColumn id="72" xr3:uid="{0373386D-A05C-46FE-9AC4-C7907F1886F4}" name="Column72" headerRowDxfId="1041" dataDxfId="1040"/>
    <tableColumn id="73" xr3:uid="{F085DCE7-CB8A-45EB-B624-C3A84A795C4E}" name="Column73" headerRowDxfId="1039" dataDxfId="1038"/>
    <tableColumn id="74" xr3:uid="{22C74726-8F1F-4F9F-9C11-0DB51E269F83}" name="Column74" headerRowDxfId="1037" dataDxfId="1036"/>
    <tableColumn id="75" xr3:uid="{B2545E10-7B82-4AC9-B592-C9DD84786063}" name="Column75" headerRowDxfId="1035" dataDxfId="1034"/>
    <tableColumn id="76" xr3:uid="{365D4BB8-4E85-453D-989C-C23C62D8EA16}" name="Column76" headerRowDxfId="1033" dataDxfId="1032"/>
    <tableColumn id="77" xr3:uid="{5BA368E4-D1E7-418B-AADA-EA297E4A1846}" name="Column77" headerRowDxfId="1031" dataDxfId="1030"/>
    <tableColumn id="78" xr3:uid="{EAEF2609-BE06-47D6-A5CC-31B5648ACC6C}" name="Column78" headerRowDxfId="1029" dataDxfId="1028"/>
    <tableColumn id="79" xr3:uid="{6AFA49A8-E881-46F4-A2B7-21ADE826D50B}" name="Column79" headerRowDxfId="1027" dataDxfId="1026"/>
    <tableColumn id="80" xr3:uid="{05668225-7673-4E69-8F9B-8120C4DDA645}" name="Column80" headerRowDxfId="1025" dataDxfId="1024"/>
    <tableColumn id="81" xr3:uid="{1E36A12A-474B-4B3D-8A91-54A322CE1725}" name="Column81" headerRowDxfId="1023" dataDxfId="1022"/>
    <tableColumn id="82" xr3:uid="{232B5961-7E04-491F-ABA4-0401565D7716}" name="Column82" headerRowDxfId="1021" dataDxfId="1020"/>
    <tableColumn id="83" xr3:uid="{CCBC8310-0D61-4312-A46C-8DC341C46AB1}" name="Column83" headerRowDxfId="1019" dataDxfId="1018"/>
    <tableColumn id="84" xr3:uid="{2AD54BD0-783F-4F66-BE5C-80674DC270FD}" name="Column84" headerRowDxfId="1017" dataDxfId="1016"/>
    <tableColumn id="85" xr3:uid="{B8F27824-A040-4C3A-BDFA-C037CE795843}" name="Column85" headerRowDxfId="1015" dataDxfId="1014"/>
    <tableColumn id="86" xr3:uid="{8007509B-F6F8-42B6-9778-B4AC16B79BFF}" name="Column86" headerRowDxfId="1013" dataDxfId="1012"/>
    <tableColumn id="87" xr3:uid="{BA6C20D8-2B4D-4531-A74D-414F19541568}" name="Column87" headerRowDxfId="1011" dataDxfId="1010"/>
    <tableColumn id="88" xr3:uid="{3D0A1D01-3FD9-4770-91E6-F7876E9D7DF1}" name="Column88" headerRowDxfId="1009" dataDxfId="1008"/>
    <tableColumn id="89" xr3:uid="{253F402C-3BDA-404E-AEBF-0929061959CC}" name="Column89" headerRowDxfId="1007" dataDxfId="1006"/>
    <tableColumn id="90" xr3:uid="{EFB303E8-A9C6-41EB-A23F-61220CBBF5A0}" name="Column90" headerRowDxfId="1005" dataDxfId="1004"/>
    <tableColumn id="91" xr3:uid="{8DBF0C17-8EFE-44C8-9893-14847830474B}" name="Column91" headerRowDxfId="1003" dataDxfId="1002"/>
    <tableColumn id="92" xr3:uid="{17F86B0B-C745-42FA-8ED0-3FDCC911544E}" name="Column92" headerRowDxfId="1001" dataDxfId="1000"/>
    <tableColumn id="93" xr3:uid="{A83DB50D-A03C-4A9B-8995-2EC39EDDA6B4}" name="Column93" headerRowDxfId="999" dataDxfId="998"/>
    <tableColumn id="94" xr3:uid="{7E0E746F-EAE8-47BA-BE61-EFC9BD83BF99}" name="Column94" headerRowDxfId="997" dataDxfId="996"/>
    <tableColumn id="95" xr3:uid="{898AD503-281F-4CFB-8DB4-1E7CA155FF1C}" name="Column95" headerRowDxfId="995" dataDxfId="994"/>
    <tableColumn id="96" xr3:uid="{E4D5409F-0A0A-4056-9254-EB12F896885F}" name="Column96" headerRowDxfId="993" dataDxfId="992"/>
    <tableColumn id="97" xr3:uid="{628577E6-F5BB-4524-A54D-3E3C610DC678}" name="Column97" headerRowDxfId="991" dataDxfId="990"/>
    <tableColumn id="98" xr3:uid="{D4C0A8D8-CBF4-46C5-9D02-6D2132DDE35F}" name="Column98" headerRowDxfId="989" dataDxfId="988"/>
    <tableColumn id="99" xr3:uid="{F8664371-FC06-4D12-A292-55426843602F}" name="Column99" headerRowDxfId="987" dataDxfId="986"/>
    <tableColumn id="100" xr3:uid="{B0CEBB3F-844C-4250-9E53-B38827A9815B}" name="Column100" headerRowDxfId="985" dataDxfId="984"/>
    <tableColumn id="101" xr3:uid="{4B08488F-65EB-42D5-A8A6-AF8086A4AA22}" name="Column101" headerRowDxfId="983" dataDxfId="982"/>
    <tableColumn id="102" xr3:uid="{A7940484-5D40-4017-B1DF-28BFB71B342B}" name="Column102" headerRowDxfId="981" dataDxfId="980"/>
    <tableColumn id="103" xr3:uid="{614F2CDA-FA97-4EB4-B29F-345262219A39}" name="Column103" headerRowDxfId="979" dataDxfId="978"/>
    <tableColumn id="104" xr3:uid="{4A2C3297-3857-47F4-8592-4E97DCEAA27C}" name="Column104" headerRowDxfId="977" dataDxfId="976"/>
    <tableColumn id="105" xr3:uid="{52AAB884-1297-428E-8B74-249D113E4E84}" name="Column105" headerRowDxfId="975" dataDxfId="974"/>
    <tableColumn id="106" xr3:uid="{8DB3B360-F173-4891-AB33-F16261720479}" name="Column106" headerRowDxfId="973" dataDxfId="972"/>
    <tableColumn id="107" xr3:uid="{E63A0ED8-D70F-4981-B650-374C6BD640B5}" name="Column107" headerRowDxfId="971" dataDxfId="970"/>
    <tableColumn id="108" xr3:uid="{4453D1ED-8188-4470-B67A-D02DD96AA0A7}" name="Column108" headerRowDxfId="969" dataDxfId="968"/>
    <tableColumn id="109" xr3:uid="{12FF2439-BF75-4ACE-8200-7F36DE898136}" name="Column109" headerRowDxfId="967" dataDxfId="966"/>
    <tableColumn id="110" xr3:uid="{5B796F0E-2291-428C-911F-BAEE124E0D93}" name="Column110" headerRowDxfId="965" dataDxfId="964"/>
    <tableColumn id="111" xr3:uid="{BCC533CA-794D-4963-85D1-76320E47D8D6}" name="Column111" headerRowDxfId="963" dataDxfId="962"/>
    <tableColumn id="112" xr3:uid="{88CBA7A7-BB2C-4AAD-AF1A-54D3782F4589}" name="Column112" headerRowDxfId="961" dataDxfId="960"/>
    <tableColumn id="113" xr3:uid="{15F6D030-6B4D-4B53-93BF-B2D0695426BB}" name="Column113" headerRowDxfId="959" dataDxfId="958"/>
    <tableColumn id="114" xr3:uid="{DAFDF8F9-C137-47AF-A8EB-7F3BF95870A3}" name="Column114" headerRowDxfId="957" dataDxfId="956"/>
    <tableColumn id="115" xr3:uid="{7DE01ED1-7C39-4EEC-AA8C-861AF277712C}" name="Column115" headerRowDxfId="955" dataDxfId="954"/>
    <tableColumn id="116" xr3:uid="{751C684B-DFE8-45AC-8ADC-53AFF38E5B41}" name="Column116" headerRowDxfId="953" dataDxfId="952"/>
    <tableColumn id="117" xr3:uid="{41A13B19-4DD2-4F88-BCCB-95CCE3B749ED}" name="Column117" headerRowDxfId="951" dataDxfId="950"/>
    <tableColumn id="118" xr3:uid="{C5FA6202-8B34-425F-B6A9-40FA246D39F5}" name="Column118" headerRowDxfId="949" dataDxfId="948"/>
    <tableColumn id="119" xr3:uid="{38770745-FAE0-4046-B138-0809A88FBDEF}" name="Column119" headerRowDxfId="947" dataDxfId="946"/>
    <tableColumn id="120" xr3:uid="{C8AFCD8E-9A7D-4D81-99C6-D95C22FC99CB}" name="Column120" headerRowDxfId="945" dataDxfId="944"/>
    <tableColumn id="121" xr3:uid="{D6969298-1F6C-4330-AE06-E6C49F8D554E}" name="Column121" headerRowDxfId="943" dataDxfId="942"/>
    <tableColumn id="122" xr3:uid="{89F336C9-EDBB-46EE-88A7-60B5442780FC}" name="Column122" headerRowDxfId="941" dataDxfId="940"/>
    <tableColumn id="123" xr3:uid="{FB252111-8487-4071-A2A2-36759AB29513}" name="Column123" headerRowDxfId="939" dataDxfId="938"/>
    <tableColumn id="124" xr3:uid="{3163FB0E-EE3F-45B2-9FCC-F9E8C5B0DAC5}" name="Column124" headerRowDxfId="937" dataDxfId="936"/>
    <tableColumn id="125" xr3:uid="{AC8A28F7-FF53-4622-9C28-F934A6BA1C6B}" name="Column125" headerRowDxfId="935" dataDxfId="934"/>
    <tableColumn id="126" xr3:uid="{B8667372-FDF8-424F-9EB0-8ECB3E72225C}" name="Column126" headerRowDxfId="933" dataDxfId="932"/>
    <tableColumn id="127" xr3:uid="{0A3FCE25-3FA2-45B0-AE1E-214A3037BFF6}" name="Column127" headerRowDxfId="931" dataDxfId="930"/>
    <tableColumn id="128" xr3:uid="{B5F89325-D5DD-429C-90D3-93FC3FC514CA}" name="Column128" headerRowDxfId="929" dataDxfId="928"/>
    <tableColumn id="129" xr3:uid="{8CE4047E-4423-42E2-A027-B05A40E490CA}" name="Column129" headerRowDxfId="927" dataDxfId="926"/>
    <tableColumn id="130" xr3:uid="{8243A1BE-329B-4051-8AE5-AC2AD1D28237}" name="Column130" headerRowDxfId="925" dataDxfId="924"/>
    <tableColumn id="131" xr3:uid="{871040D6-1AFF-484B-8F67-13BE3D044197}" name="Column131" headerRowDxfId="923" dataDxfId="922"/>
    <tableColumn id="132" xr3:uid="{3429BCCF-9DE6-4FD9-8B32-F3C123F23DA2}" name="Column132" headerRowDxfId="921" dataDxfId="920"/>
    <tableColumn id="133" xr3:uid="{B6A9FE96-B9D4-4A9C-B283-06B84189B547}" name="Column133" headerRowDxfId="919" dataDxfId="918"/>
    <tableColumn id="134" xr3:uid="{E1E76614-9B5D-4E0A-91F3-360608B00CE9}" name="Column134" headerRowDxfId="917" dataDxfId="916"/>
    <tableColumn id="135" xr3:uid="{9F2ACE00-D978-44D6-A9FE-F25A0663A4CA}" name="Column135" headerRowDxfId="915" dataDxfId="914"/>
    <tableColumn id="136" xr3:uid="{267B5895-CD2B-415C-8498-615DA7FD0C9D}" name="Column136" headerRowDxfId="913" dataDxfId="912"/>
    <tableColumn id="137" xr3:uid="{119B3666-39CD-4E09-B919-7BF5AF447B81}" name="Column137" headerRowDxfId="911" dataDxfId="910"/>
    <tableColumn id="138" xr3:uid="{7F63F054-7994-4D41-9453-22E6AFE2EA38}" name="Column138" headerRowDxfId="909" dataDxfId="908"/>
    <tableColumn id="139" xr3:uid="{44C4AACF-41A2-4953-A140-1D664E42A6CE}" name="Column139" headerRowDxfId="907" dataDxfId="906"/>
    <tableColumn id="140" xr3:uid="{F65383B2-E262-4350-8D54-3D83FF58A1F9}" name="Column140" headerRowDxfId="905" dataDxfId="904"/>
    <tableColumn id="141" xr3:uid="{5AC4848F-DC3E-4691-BE46-425E5C68A515}" name="Column141" headerRowDxfId="903" dataDxfId="902"/>
    <tableColumn id="142" xr3:uid="{76C4B875-7CAF-4973-9169-A364B393E3C3}" name="Column142" headerRowDxfId="901" dataDxfId="900"/>
    <tableColumn id="143" xr3:uid="{CAE107EC-2605-447B-9BEC-EC6B58275BE3}" name="Column143" headerRowDxfId="899" dataDxfId="898"/>
    <tableColumn id="144" xr3:uid="{28D01B95-5982-423B-B245-000592BFF618}" name="Column144" headerRowDxfId="897" dataDxfId="896"/>
    <tableColumn id="145" xr3:uid="{2CBAC867-93D1-40E8-98AE-63644E40083C}" name="Column145" headerRowDxfId="895" dataDxfId="894"/>
    <tableColumn id="146" xr3:uid="{FE93E8BB-25F9-4D7F-89A7-4D230F6C36EC}" name="Column146" headerRowDxfId="893" dataDxfId="892"/>
    <tableColumn id="147" xr3:uid="{6A50060A-887A-45F7-9613-DF491A73B2B2}" name="Column147" headerRowDxfId="891" dataDxfId="890"/>
    <tableColumn id="148" xr3:uid="{E45A9B8F-C132-4861-8FF5-927428DBFB19}" name="Column148" headerRowDxfId="889" dataDxfId="888"/>
    <tableColumn id="149" xr3:uid="{D1304A08-AA26-4C8B-997C-BF8A09E73647}" name="Column149" headerRowDxfId="887" dataDxfId="886"/>
    <tableColumn id="150" xr3:uid="{B9B9A266-EA9A-419B-AE3F-BC533ADA77AB}" name="Column150" headerRowDxfId="885" dataDxfId="884"/>
    <tableColumn id="151" xr3:uid="{4F130516-2697-4870-A675-AA246475A152}" name="Column151" headerRowDxfId="883" dataDxfId="882"/>
    <tableColumn id="152" xr3:uid="{8A21A9B0-B267-4163-885B-FB02C2933AAB}" name="Column152" headerRowDxfId="881" dataDxfId="880"/>
    <tableColumn id="153" xr3:uid="{17425BCE-4962-4CAA-8D49-084191349AD1}" name="Column153" headerRowDxfId="879" dataDxfId="878"/>
    <tableColumn id="154" xr3:uid="{ABD2E8C9-F5DB-400B-B3AE-409747D4F6A0}" name="Column154" headerRowDxfId="877" dataDxfId="876"/>
    <tableColumn id="155" xr3:uid="{7562827E-67B4-4A68-AE12-78E87E55723F}" name="Column155" headerRowDxfId="875" dataDxfId="874"/>
    <tableColumn id="156" xr3:uid="{77A0C12F-0D57-49CD-A8C5-3A6817ABDD22}" name="Column156" headerRowDxfId="873" dataDxfId="872"/>
    <tableColumn id="157" xr3:uid="{3FBFDD56-084F-4803-B1F6-99D2D3B3ABA7}" name="Column157" headerRowDxfId="871" dataDxfId="870"/>
    <tableColumn id="158" xr3:uid="{95B548A0-210A-4377-8760-0D7C41D3517B}" name="Column158" headerRowDxfId="869" dataDxfId="868"/>
    <tableColumn id="159" xr3:uid="{0CD2329C-A046-458D-8004-52316AC3D193}" name="Column159" headerRowDxfId="867" dataDxfId="866"/>
    <tableColumn id="160" xr3:uid="{D3D87E7F-284A-417D-8370-4B252ACA6BE4}" name="Column160" headerRowDxfId="865" dataDxfId="864"/>
    <tableColumn id="161" xr3:uid="{A25EA43D-1CE8-4A4F-A846-10DD8A885864}" name="Column161" headerRowDxfId="863" dataDxfId="862"/>
    <tableColumn id="162" xr3:uid="{ACBEF2A1-3890-4598-98D2-C37FCBBCF683}" name="Column162" headerRowDxfId="861" dataDxfId="860"/>
    <tableColumn id="163" xr3:uid="{BBA9463A-E9DF-4527-B7F4-C17A28618A01}" name="Column163" headerRowDxfId="859" dataDxfId="858"/>
    <tableColumn id="164" xr3:uid="{6356F3FF-47F9-4BC9-AC3C-09B54C46F156}" name="Column164" headerRowDxfId="857" dataDxfId="856"/>
    <tableColumn id="165" xr3:uid="{34CDCBDB-A208-4EDC-B9DA-8F0615D7CA55}" name="Column165" headerRowDxfId="855" dataDxfId="854"/>
    <tableColumn id="166" xr3:uid="{9E10F48B-F247-4EA4-B152-4DEB8AEC81D0}" name="Column166" headerRowDxfId="853" dataDxfId="852"/>
    <tableColumn id="167" xr3:uid="{3F6DE333-E137-42CE-9843-E404621ACDA2}" name="Column167" headerRowDxfId="851" dataDxfId="850"/>
    <tableColumn id="168" xr3:uid="{CB4F1EA5-BFBC-4CB7-B849-2A206873944C}" name="Column168" headerRowDxfId="849" dataDxfId="848"/>
    <tableColumn id="169" xr3:uid="{662BD234-1A55-47D3-8FDE-BD71DD9FD005}" name="Column169" headerRowDxfId="847" dataDxfId="846"/>
    <tableColumn id="170" xr3:uid="{7F23CEE7-428D-4374-994F-AD47E41DC403}" name="Column170" headerRowDxfId="845" dataDxfId="844"/>
    <tableColumn id="171" xr3:uid="{E36E9AD5-FCD3-4BFA-BE2A-76C8EDA4930C}" name="Column171" headerRowDxfId="843" dataDxfId="842"/>
    <tableColumn id="172" xr3:uid="{8A0E7DCB-5FEC-4A64-87A8-ED4E0A33C0A1}" name="Column172" headerRowDxfId="841" dataDxfId="840"/>
    <tableColumn id="173" xr3:uid="{1F6402F3-F74E-43CB-9C91-8E0A2CDFE520}" name="Column173" headerRowDxfId="839" dataDxfId="838"/>
    <tableColumn id="174" xr3:uid="{331B6386-8764-40DF-B29B-A914AAFF1ED7}" name="Column174" headerRowDxfId="837" dataDxfId="836"/>
    <tableColumn id="175" xr3:uid="{7C653055-6CB7-4915-9738-79B8F8697EA7}" name="Column175" headerRowDxfId="835" dataDxfId="834"/>
    <tableColumn id="176" xr3:uid="{9481AD17-2994-47F4-98D9-20B8DB3DB7D3}" name="Column176" headerRowDxfId="833" dataDxfId="832"/>
    <tableColumn id="177" xr3:uid="{C2FBAB82-D92B-4A45-84DD-3E314691B9D3}" name="Column177" headerRowDxfId="831" dataDxfId="830"/>
    <tableColumn id="178" xr3:uid="{819B95C6-3B16-4DA1-A628-DAFF60C76ED1}" name="Column178" headerRowDxfId="829" dataDxfId="828"/>
    <tableColumn id="179" xr3:uid="{4402CC6D-A610-4437-81A3-113D55F936FA}" name="Column179" headerRowDxfId="827" dataDxfId="826"/>
    <tableColumn id="180" xr3:uid="{69BA5F91-EC9C-4337-A9FE-D14BCAF44E30}" name="Column180" headerRowDxfId="825" dataDxfId="824"/>
    <tableColumn id="181" xr3:uid="{B095378F-0D22-40B9-B858-43659AB36FFE}" name="Column181" headerRowDxfId="823" dataDxfId="822"/>
    <tableColumn id="182" xr3:uid="{6CF0F7E6-D7F7-428F-9735-21F9333341AD}" name="Column182" headerRowDxfId="821" dataDxfId="820"/>
    <tableColumn id="183" xr3:uid="{CD06DFF7-420B-4BEE-830B-524378D2B706}" name="Column183" headerRowDxfId="819" dataDxfId="818"/>
    <tableColumn id="184" xr3:uid="{11978C12-5B20-47DD-8116-2C6399BFA59B}" name="Column184" headerRowDxfId="817" dataDxfId="816"/>
    <tableColumn id="185" xr3:uid="{F12DC6D1-3F09-44AB-A38A-FE6AF2C847D0}" name="Column185" headerRowDxfId="815" dataDxfId="814"/>
    <tableColumn id="186" xr3:uid="{9DDBC979-758B-45FC-BB58-AE40F6EE3C60}" name="Column186" headerRowDxfId="813" dataDxfId="812"/>
    <tableColumn id="187" xr3:uid="{5618C6C5-600F-470F-87C4-BEE068094AF1}" name="Column187" headerRowDxfId="811" dataDxfId="810"/>
    <tableColumn id="188" xr3:uid="{2A0C2D7A-AEFE-4426-A064-72106615D8E2}" name="Column188" headerRowDxfId="809" dataDxfId="808"/>
    <tableColumn id="189" xr3:uid="{B0E08CB9-DF04-4630-8B54-50C522AB7C80}" name="Column189" headerRowDxfId="807" dataDxfId="806"/>
    <tableColumn id="190" xr3:uid="{C435DDFC-A6D3-49C9-9B2E-6A56F52AF692}" name="Column190" headerRowDxfId="805" dataDxfId="804"/>
    <tableColumn id="191" xr3:uid="{A372C7DF-911C-4F54-B948-BF013913CF34}" name="Column191" headerRowDxfId="803" dataDxfId="802"/>
    <tableColumn id="192" xr3:uid="{20D07797-F6E8-42B4-A29E-C6F4249D9DB4}" name="Column192" headerRowDxfId="801" dataDxfId="800"/>
    <tableColumn id="193" xr3:uid="{972FF76B-8126-4696-9D9B-23F22436EC26}" name="Column193" headerRowDxfId="799" dataDxfId="798"/>
    <tableColumn id="194" xr3:uid="{0D2364F5-393C-46DB-AF9B-A7A385327074}" name="Column194" headerRowDxfId="797" dataDxfId="796"/>
    <tableColumn id="195" xr3:uid="{5B216EA2-859F-4140-9672-552732D1889E}" name="Column195" headerRowDxfId="795" dataDxfId="794"/>
    <tableColumn id="196" xr3:uid="{9FDB93C4-C7A1-4ED8-A906-F50229BFF841}" name="Column196" headerRowDxfId="793" dataDxfId="792"/>
    <tableColumn id="197" xr3:uid="{46ED4ED8-F193-4DC0-8936-B36C5B358144}" name="Column197" headerRowDxfId="791" dataDxfId="790"/>
    <tableColumn id="198" xr3:uid="{05D9D3E7-D4C3-4103-ADA8-BAB84EA99F91}" name="Column198" headerRowDxfId="789" dataDxfId="788"/>
    <tableColumn id="199" xr3:uid="{EFE338E7-1360-488B-BA97-A959D5613E7B}" name="Column199" headerRowDxfId="787" dataDxfId="786"/>
    <tableColumn id="200" xr3:uid="{AF009997-D74E-4FE6-869C-05D3D7A8FCDF}" name="Column200" headerRowDxfId="785" dataDxfId="784"/>
    <tableColumn id="201" xr3:uid="{C848E7A1-62AB-4110-8344-5E4302F66885}" name="Column201" headerRowDxfId="783" dataDxfId="782"/>
    <tableColumn id="202" xr3:uid="{E45D6160-05D1-408A-9B7A-49FD3518FFC4}" name="Column202" headerRowDxfId="781" dataDxfId="780"/>
    <tableColumn id="203" xr3:uid="{0092D1F6-4635-45F1-86F5-08EBD68FB7EB}" name="Column203" headerRowDxfId="779" dataDxfId="778"/>
    <tableColumn id="204" xr3:uid="{583561C8-261F-4821-803B-F25F04AF42DA}" name="Column204" headerRowDxfId="777" dataDxfId="776"/>
  </tableColumns>
  <tableStyleInfo name="TableStyleLight17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805A8514-D340-4A1A-9299-CDB8F7C0594E}" name="Table6" displayName="Table6" ref="C5:GX16" headerRowCount="0" totalsRowShown="0" headerRowDxfId="775" dataDxfId="774">
  <tableColumns count="204">
    <tableColumn id="1" xr3:uid="{171C643F-EFCE-4D0A-8985-D5CACB53F7AB}" name="Column1" headerRowDxfId="773" dataDxfId="772"/>
    <tableColumn id="2" xr3:uid="{91999BD8-9469-4631-A4DB-A004FF5211F4}" name="Column2" headerRowDxfId="771" dataDxfId="770"/>
    <tableColumn id="3" xr3:uid="{D3D7846D-B2ED-43CB-A00C-F64E32869F23}" name="Column3" headerRowDxfId="769" dataDxfId="768"/>
    <tableColumn id="4" xr3:uid="{85366DAD-4113-411B-91FB-E448BDBF6111}" name="Column4" headerRowDxfId="767" dataDxfId="766"/>
    <tableColumn id="5" xr3:uid="{D94520F6-408C-4557-85FB-A106164599C8}" name="Column5" headerRowDxfId="765" dataDxfId="764"/>
    <tableColumn id="6" xr3:uid="{9124EE76-1F03-4174-A60E-136B10EA174F}" name="Column6" headerRowDxfId="763" dataDxfId="762"/>
    <tableColumn id="7" xr3:uid="{F900CD26-DD33-40AD-93BC-A8680D60C765}" name="Column7" headerRowDxfId="761" dataDxfId="760"/>
    <tableColumn id="8" xr3:uid="{089311CD-A39D-4DAB-9A45-0EDF02066E20}" name="Column8" headerRowDxfId="759" dataDxfId="758"/>
    <tableColumn id="9" xr3:uid="{4EB21723-12FC-4506-8537-2859573ECFC1}" name="Column9" headerRowDxfId="757" dataDxfId="756"/>
    <tableColumn id="10" xr3:uid="{38A82B5D-68EB-4F9F-8505-F361A00A91B1}" name="Column10" headerRowDxfId="755" dataDxfId="754"/>
    <tableColumn id="11" xr3:uid="{FED1E207-2E47-45DC-BD33-EB31CAAF421A}" name="Column11" headerRowDxfId="753" dataDxfId="752"/>
    <tableColumn id="12" xr3:uid="{BCF5179C-C57B-49EB-AEDC-485B5BBFDB4C}" name="Column12" headerRowDxfId="751" dataDxfId="750"/>
    <tableColumn id="13" xr3:uid="{2ED52F54-EDEC-413C-A9A5-F65299D6A33E}" name="Column13" headerRowDxfId="749" dataDxfId="748"/>
    <tableColumn id="14" xr3:uid="{AA560617-6B6F-4D15-BBB4-7C6ADD71D6ED}" name="Column14" headerRowDxfId="747" dataDxfId="746"/>
    <tableColumn id="15" xr3:uid="{BA4F0194-F783-4625-B98D-E08DD96A7260}" name="Column15" headerRowDxfId="745" dataDxfId="744"/>
    <tableColumn id="16" xr3:uid="{13754C9B-6ADA-4D15-93D9-B4C302BE342B}" name="Column16" headerRowDxfId="743" dataDxfId="742"/>
    <tableColumn id="17" xr3:uid="{2F5C23EB-45D7-4897-B801-4C964B0B8F58}" name="Column17" headerRowDxfId="741" dataDxfId="740"/>
    <tableColumn id="18" xr3:uid="{6A455026-91AC-473F-B468-4C5EC062B50B}" name="Column18" headerRowDxfId="739" dataDxfId="738"/>
    <tableColumn id="19" xr3:uid="{9FF00B74-A256-4ED8-8FC1-45B03D3B48A9}" name="Column19" headerRowDxfId="737" dataDxfId="736"/>
    <tableColumn id="20" xr3:uid="{5AC2FA54-06E0-4644-ADDA-55305ED726FF}" name="Column20" headerRowDxfId="735" dataDxfId="734"/>
    <tableColumn id="21" xr3:uid="{06F46E48-9F8A-464F-AC07-DECDE92E800E}" name="Column21" headerRowDxfId="733" dataDxfId="732"/>
    <tableColumn id="22" xr3:uid="{3AB7BF79-373A-46F4-AD27-048DDDBCA1EA}" name="Column22" headerRowDxfId="731" dataDxfId="730"/>
    <tableColumn id="23" xr3:uid="{FB44318D-18B3-4A39-9954-3579A86F99D8}" name="Column23" headerRowDxfId="729" dataDxfId="728"/>
    <tableColumn id="24" xr3:uid="{CEF25E1F-EF08-40D1-B586-C70F16FAB6D4}" name="Column24" headerRowDxfId="727" dataDxfId="726"/>
    <tableColumn id="25" xr3:uid="{18B93033-79AC-47F8-AAB0-3ED2E03C3CFD}" name="Column25" headerRowDxfId="725" dataDxfId="724"/>
    <tableColumn id="26" xr3:uid="{9AEAA208-BF15-4085-AA64-2E8E8AB805A1}" name="Column26" headerRowDxfId="723" dataDxfId="722"/>
    <tableColumn id="27" xr3:uid="{4DA1DEDF-EE7E-4577-A2EA-09618E9B9A56}" name="Column27" headerRowDxfId="721" dataDxfId="720"/>
    <tableColumn id="28" xr3:uid="{6489E52B-271F-4BAE-BEFF-F6DBA11EE6C4}" name="Column28" headerRowDxfId="719" dataDxfId="718"/>
    <tableColumn id="29" xr3:uid="{8677A04A-9EF1-4C29-8916-6D1B02C73F5F}" name="Column29" headerRowDxfId="717" dataDxfId="716"/>
    <tableColumn id="30" xr3:uid="{145FDF49-F96E-46C0-961A-D1C3ACD94961}" name="Column30" headerRowDxfId="715" dataDxfId="714"/>
    <tableColumn id="31" xr3:uid="{188D6F7A-D7D3-4A47-A1A9-0E2CAD1AAB26}" name="Column31" headerRowDxfId="713" dataDxfId="712"/>
    <tableColumn id="32" xr3:uid="{6A12E6EE-1EB4-4864-AD39-5777CEC1A0EF}" name="Column32" headerRowDxfId="711" dataDxfId="710"/>
    <tableColumn id="33" xr3:uid="{BE103ABB-4372-4BAE-819D-7E1DF4BFAB1D}" name="Column33" headerRowDxfId="709" dataDxfId="708"/>
    <tableColumn id="34" xr3:uid="{863968D2-74EB-44EC-9EA6-027610F9A701}" name="Column34" headerRowDxfId="707" dataDxfId="706"/>
    <tableColumn id="35" xr3:uid="{96EA6639-A626-4783-BAB8-213E4CCDA402}" name="Column35" headerRowDxfId="705" dataDxfId="704"/>
    <tableColumn id="36" xr3:uid="{C726A264-FFCB-457F-A7C2-3094CB8D83EB}" name="Column36" headerRowDxfId="703" dataDxfId="702"/>
    <tableColumn id="37" xr3:uid="{5664D91E-A382-4B73-AA0E-34F336D113DD}" name="Column37" headerRowDxfId="701" dataDxfId="700"/>
    <tableColumn id="38" xr3:uid="{BB76CDDC-91FA-44F8-A20D-C97766B01ED6}" name="Column38" headerRowDxfId="699" dataDxfId="698"/>
    <tableColumn id="39" xr3:uid="{3F53B2AC-5D10-44FB-B1EF-EA0BFDBE143F}" name="Column39" headerRowDxfId="697" dataDxfId="696"/>
    <tableColumn id="40" xr3:uid="{A571A7DD-E611-41D0-84B5-B1ABFD0B2253}" name="Column40" headerRowDxfId="695" dataDxfId="694"/>
    <tableColumn id="41" xr3:uid="{CA618D33-BE4F-4BD8-87A8-54993FBACB56}" name="Column41" headerRowDxfId="693" dataDxfId="692"/>
    <tableColumn id="42" xr3:uid="{A207F0F0-9568-4898-B392-A1DEB8D586C7}" name="Column42" headerRowDxfId="691" dataDxfId="690"/>
    <tableColumn id="43" xr3:uid="{960662BF-EDA5-4583-9942-78F7BC53746E}" name="Column43" headerRowDxfId="689" dataDxfId="688"/>
    <tableColumn id="44" xr3:uid="{9B97AC36-2714-441F-91FB-355755973BB8}" name="Column44" headerRowDxfId="687" dataDxfId="686"/>
    <tableColumn id="45" xr3:uid="{49961230-221D-4213-9FCD-B382C4777341}" name="Column45" headerRowDxfId="685" dataDxfId="684"/>
    <tableColumn id="46" xr3:uid="{6D15A941-C24D-41A2-AC60-053C32DB4FBD}" name="Column46" headerRowDxfId="683" dataDxfId="682"/>
    <tableColumn id="47" xr3:uid="{156EEE77-3F9A-47AA-AC33-FE9FD7C59050}" name="Column47" headerRowDxfId="681" dataDxfId="680"/>
    <tableColumn id="48" xr3:uid="{46EF27C4-8009-4BF4-B58E-B073B18881B6}" name="Column48" headerRowDxfId="679" dataDxfId="678"/>
    <tableColumn id="49" xr3:uid="{FD60BE70-757F-4F55-9B5B-2090E22D64C4}" name="Column49" headerRowDxfId="677" dataDxfId="676"/>
    <tableColumn id="50" xr3:uid="{D0C6932C-F0E7-4547-AE40-6956D5BC056B}" name="Column50" headerRowDxfId="675" dataDxfId="674"/>
    <tableColumn id="51" xr3:uid="{7FBD8370-24B1-400D-8391-08096BEB12E9}" name="Column51" headerRowDxfId="673" dataDxfId="672"/>
    <tableColumn id="52" xr3:uid="{3DF1C2BF-5FD2-42C2-AE0B-442DE96A0882}" name="Column52" headerRowDxfId="671" dataDxfId="670"/>
    <tableColumn id="53" xr3:uid="{C2217C78-06B2-484E-845F-CB03B56289A9}" name="Column53" headerRowDxfId="669" dataDxfId="668"/>
    <tableColumn id="54" xr3:uid="{3FE9D096-8788-4C39-9A29-FCE20779333F}" name="Column54" headerRowDxfId="667" dataDxfId="666"/>
    <tableColumn id="55" xr3:uid="{BCD1EC35-BCA5-420C-BB24-7D1DF0A28FD4}" name="Column55" headerRowDxfId="665" dataDxfId="664"/>
    <tableColumn id="56" xr3:uid="{5046B032-D702-42D0-91FC-A2EB11CB83AF}" name="Column56" headerRowDxfId="663" dataDxfId="662"/>
    <tableColumn id="57" xr3:uid="{7F72E916-75B5-4204-BE33-B6FBB9793269}" name="Column57" headerRowDxfId="661" dataDxfId="660"/>
    <tableColumn id="58" xr3:uid="{4E68A259-4DF4-435F-B1E4-ACE079B10E7F}" name="Column58" headerRowDxfId="659" dataDxfId="658"/>
    <tableColumn id="59" xr3:uid="{67D75963-AB7C-4FB7-A77C-44BEB4E983B8}" name="Column59" headerRowDxfId="657" dataDxfId="656"/>
    <tableColumn id="60" xr3:uid="{241EFC4E-B8CD-4193-A74C-05298EE4829C}" name="Column60" headerRowDxfId="655" dataDxfId="654"/>
    <tableColumn id="61" xr3:uid="{D2FF1F05-C996-40E8-B473-5398F84ED01D}" name="Column61" headerRowDxfId="653" dataDxfId="652"/>
    <tableColumn id="62" xr3:uid="{C23850F9-336E-4675-BD6F-B985B66C47E2}" name="Column62" headerRowDxfId="651" dataDxfId="650"/>
    <tableColumn id="63" xr3:uid="{BDC8DBF5-4ECA-49CC-B718-609DA3D56B60}" name="Column63" headerRowDxfId="649" dataDxfId="648"/>
    <tableColumn id="64" xr3:uid="{6C90D824-E642-43E8-B1A1-0BCFCD469058}" name="Column64" headerRowDxfId="647" dataDxfId="646"/>
    <tableColumn id="65" xr3:uid="{7FB7C55A-B39A-402D-ACE3-A432641DA9F4}" name="Column65" headerRowDxfId="645" dataDxfId="644"/>
    <tableColumn id="66" xr3:uid="{1F9CF125-3717-4095-AE6E-179808404403}" name="Column66" headerRowDxfId="643" dataDxfId="642"/>
    <tableColumn id="67" xr3:uid="{20265307-E588-4652-BE81-405435612BE0}" name="Column67" headerRowDxfId="641" dataDxfId="640"/>
    <tableColumn id="68" xr3:uid="{D35D6D14-47DE-4A14-951B-6F6C025C7184}" name="Column68" headerRowDxfId="639" dataDxfId="638"/>
    <tableColumn id="69" xr3:uid="{6AD3889F-7B89-4933-89B1-EA2CA0E5CF82}" name="Column69" headerRowDxfId="637" dataDxfId="636"/>
    <tableColumn id="70" xr3:uid="{3A316222-41EF-4C07-87D1-8373594BB485}" name="Column70" headerRowDxfId="635" dataDxfId="634"/>
    <tableColumn id="71" xr3:uid="{4EBFEA82-1DCC-4F23-BF3A-CC0C6DD89214}" name="Column71" headerRowDxfId="633" dataDxfId="632"/>
    <tableColumn id="72" xr3:uid="{4BEA6D43-EDBD-45BC-8ECD-9F3000948634}" name="Column72" headerRowDxfId="631" dataDxfId="630"/>
    <tableColumn id="73" xr3:uid="{BF4D0C73-68CF-4295-8C60-0F21F44C8CA5}" name="Column73" headerRowDxfId="629" dataDxfId="628"/>
    <tableColumn id="74" xr3:uid="{6504DE94-221D-49C4-ABD2-43A45CC3CDE7}" name="Column74" headerRowDxfId="627" dataDxfId="626"/>
    <tableColumn id="75" xr3:uid="{F63A9562-296A-4089-A8A3-A9003751F3EE}" name="Column75" headerRowDxfId="625" dataDxfId="624"/>
    <tableColumn id="76" xr3:uid="{6DD93FA1-1F1C-491A-82AF-0DED9F6F5AEB}" name="Column76" headerRowDxfId="623" dataDxfId="622"/>
    <tableColumn id="77" xr3:uid="{37C5E5AD-7DFA-4951-B9FE-46C1F7D8F661}" name="Column77" headerRowDxfId="621" dataDxfId="620"/>
    <tableColumn id="78" xr3:uid="{248F564D-F639-4AC5-A4A6-1D6B91BEEC7F}" name="Column78" headerRowDxfId="619" dataDxfId="618"/>
    <tableColumn id="79" xr3:uid="{A1A27023-3D64-4B12-97FD-E268162A3857}" name="Column79" headerRowDxfId="617" dataDxfId="616"/>
    <tableColumn id="80" xr3:uid="{C00E0DD2-86BD-432C-A7B6-A41C19FF994C}" name="Column80" headerRowDxfId="615" dataDxfId="614"/>
    <tableColumn id="81" xr3:uid="{B6B07F90-1BC0-471E-8662-BE05093106C2}" name="Column81" headerRowDxfId="613" dataDxfId="612"/>
    <tableColumn id="82" xr3:uid="{F0FACF5D-52FE-424E-8053-D0146208B5A7}" name="Column82" headerRowDxfId="611" dataDxfId="610"/>
    <tableColumn id="83" xr3:uid="{D57A6F08-BF6A-4B9E-ABA7-2E2CFFE6E16B}" name="Column83" headerRowDxfId="609" dataDxfId="608"/>
    <tableColumn id="84" xr3:uid="{4550FD84-0009-4760-8756-EE9D7BEF883F}" name="Column84" headerRowDxfId="607" dataDxfId="606"/>
    <tableColumn id="85" xr3:uid="{50A6BBB9-615E-4686-B2F1-16ACD234FEE5}" name="Column85" headerRowDxfId="605" dataDxfId="604"/>
    <tableColumn id="86" xr3:uid="{5681DEF9-4CB5-467D-9F51-0042C578E6E5}" name="Column86" headerRowDxfId="603" dataDxfId="602"/>
    <tableColumn id="87" xr3:uid="{8956E188-82F1-4E07-875B-00F4BA3C5A95}" name="Column87" headerRowDxfId="601" dataDxfId="600"/>
    <tableColumn id="88" xr3:uid="{4F435C51-F7F0-4A78-8E83-9BD06716B2DE}" name="Column88" headerRowDxfId="599" dataDxfId="598"/>
    <tableColumn id="89" xr3:uid="{059FB557-0EA4-44FE-A12E-227FD0EAC8C9}" name="Column89" headerRowDxfId="597" dataDxfId="596"/>
    <tableColumn id="90" xr3:uid="{9D5DA24D-2345-472F-AF4D-2BC66E2C8ED7}" name="Column90" headerRowDxfId="595" dataDxfId="594"/>
    <tableColumn id="91" xr3:uid="{6B586F40-E317-4A95-A3C9-927755F0F576}" name="Column91" headerRowDxfId="593" dataDxfId="592"/>
    <tableColumn id="92" xr3:uid="{4008371E-C31A-4E21-86EB-F4185A37A77E}" name="Column92" headerRowDxfId="591" dataDxfId="590"/>
    <tableColumn id="93" xr3:uid="{F01C10C5-98BA-4487-8367-AF463CC9C99A}" name="Column93" headerRowDxfId="589" dataDxfId="588"/>
    <tableColumn id="94" xr3:uid="{3663C1E6-B551-4351-A3EA-0218A3E3DB25}" name="Column94" headerRowDxfId="587" dataDxfId="586"/>
    <tableColumn id="95" xr3:uid="{E64FD290-5C96-482A-B7C3-F41E0D2F3F3D}" name="Column95" headerRowDxfId="585" dataDxfId="584"/>
    <tableColumn id="96" xr3:uid="{28C4A48C-2F8C-49E9-AE88-D0864729F8B8}" name="Column96" headerRowDxfId="583" dataDxfId="582"/>
    <tableColumn id="97" xr3:uid="{DB917438-54F8-40DF-B26C-67609E192349}" name="Column97" headerRowDxfId="581" dataDxfId="580"/>
    <tableColumn id="98" xr3:uid="{9B23EC32-4F54-431F-8DA9-57AC54A4826B}" name="Column98" headerRowDxfId="579" dataDxfId="578"/>
    <tableColumn id="99" xr3:uid="{B6AEF488-6DBB-4C3C-A2E1-A736DA00E190}" name="Column99" headerRowDxfId="577" dataDxfId="576"/>
    <tableColumn id="100" xr3:uid="{2676DDEF-FC3D-45FB-BDF4-C6BB61518A81}" name="Column100" headerRowDxfId="575" dataDxfId="574"/>
    <tableColumn id="101" xr3:uid="{2E2B3BF8-4CD8-478A-B15B-413AC4E8F9C4}" name="Column101" headerRowDxfId="573" dataDxfId="572"/>
    <tableColumn id="102" xr3:uid="{7E60C585-B8C2-4DF0-8498-4EC509F9111A}" name="Column102" headerRowDxfId="571" dataDxfId="570"/>
    <tableColumn id="103" xr3:uid="{790966D9-CACC-4430-ACF8-20EFC64DD528}" name="Column103" headerRowDxfId="569" dataDxfId="568"/>
    <tableColumn id="104" xr3:uid="{77C5949F-640E-494C-B221-A473D779E489}" name="Column104" headerRowDxfId="567" dataDxfId="566"/>
    <tableColumn id="105" xr3:uid="{838EDFD8-3637-4D37-9DEB-3A555BCCE214}" name="Column105" headerRowDxfId="565" dataDxfId="564"/>
    <tableColumn id="106" xr3:uid="{83254FBA-B940-4A55-9340-B8200FE0D88C}" name="Column106" headerRowDxfId="563" dataDxfId="562"/>
    <tableColumn id="107" xr3:uid="{49B44DCF-7C57-45E0-9D63-C9BEDE9E9A94}" name="Column107" headerRowDxfId="561" dataDxfId="560"/>
    <tableColumn id="108" xr3:uid="{75C4BB79-E06A-4143-9EDC-CB00C27ED3B9}" name="Column108" headerRowDxfId="559" dataDxfId="558"/>
    <tableColumn id="109" xr3:uid="{99693281-B257-4AA9-B8A4-89C5DD7D1D18}" name="Column109" headerRowDxfId="557" dataDxfId="556"/>
    <tableColumn id="110" xr3:uid="{5A81101D-A93F-4503-9341-58C158A24BF3}" name="Column110" headerRowDxfId="555" dataDxfId="554"/>
    <tableColumn id="111" xr3:uid="{A0188FBC-A893-44DD-AB3A-0FE6DAD78788}" name="Column111" headerRowDxfId="553" dataDxfId="552"/>
    <tableColumn id="112" xr3:uid="{A143DA87-A3A7-4CEB-8BD3-0DC0FBAB037E}" name="Column112" headerRowDxfId="551" dataDxfId="550"/>
    <tableColumn id="113" xr3:uid="{3272B84C-6361-4F22-ABEA-E01D144E9493}" name="Column113" headerRowDxfId="549" dataDxfId="548"/>
    <tableColumn id="114" xr3:uid="{62606ABF-DAB0-4AD6-907A-C48F60FD53AD}" name="Column114" headerRowDxfId="547" dataDxfId="546"/>
    <tableColumn id="115" xr3:uid="{BCA6DEA7-BF0D-4B38-A33E-29093CF7615D}" name="Column115" headerRowDxfId="545" dataDxfId="544"/>
    <tableColumn id="116" xr3:uid="{AB63F678-8150-47D1-93AC-B557CA8C0FE4}" name="Column116" headerRowDxfId="543" dataDxfId="542"/>
    <tableColumn id="117" xr3:uid="{AC47FEAA-9EC6-49C1-9F2D-7BF1575B70C1}" name="Column117" headerRowDxfId="541" dataDxfId="540"/>
    <tableColumn id="118" xr3:uid="{A9D63868-F5AA-42E1-B2A6-28F4406AEAA8}" name="Column118" headerRowDxfId="539" dataDxfId="538"/>
    <tableColumn id="119" xr3:uid="{764A49D9-ABBC-4C16-806E-30D46CA17938}" name="Column119" headerRowDxfId="537" dataDxfId="536"/>
    <tableColumn id="120" xr3:uid="{E2FEF5A9-47B9-4888-A29E-FD8D19A9C437}" name="Column120" headerRowDxfId="535" dataDxfId="534"/>
    <tableColumn id="121" xr3:uid="{BC2DD14A-C53A-4170-A8AA-CB9293CBC295}" name="Column121" headerRowDxfId="533" dataDxfId="532"/>
    <tableColumn id="122" xr3:uid="{B482F200-F972-413F-86A9-AA4C27C5E2E7}" name="Column122" headerRowDxfId="531" dataDxfId="530"/>
    <tableColumn id="123" xr3:uid="{FF3E7864-C03A-4DB6-A5BC-9472CAD1620F}" name="Column123" headerRowDxfId="529" dataDxfId="528"/>
    <tableColumn id="124" xr3:uid="{01A68F99-BB39-46B3-91C7-9A5A9FA6D325}" name="Column124" headerRowDxfId="527" dataDxfId="526"/>
    <tableColumn id="125" xr3:uid="{0D74F28F-5BAC-4A06-93D6-0986ED79A814}" name="Column125" headerRowDxfId="525" dataDxfId="524"/>
    <tableColumn id="126" xr3:uid="{430CF90B-CC89-466A-9D19-5FE23516350D}" name="Column126" headerRowDxfId="523" dataDxfId="522"/>
    <tableColumn id="127" xr3:uid="{C8354B43-5A91-4D28-B330-636F7E3E0133}" name="Column127" headerRowDxfId="521" dataDxfId="520"/>
    <tableColumn id="128" xr3:uid="{730CBF57-9A52-47B8-813F-29A257A86505}" name="Column128" headerRowDxfId="519" dataDxfId="518"/>
    <tableColumn id="129" xr3:uid="{65E992C7-633F-49AD-B551-E007A020D667}" name="Column129" headerRowDxfId="517" dataDxfId="516"/>
    <tableColumn id="130" xr3:uid="{D901AAA3-2D3B-4FA6-B1B6-DD7B07A59A0B}" name="Column130" headerRowDxfId="515" dataDxfId="514"/>
    <tableColumn id="131" xr3:uid="{3D0C02C3-295A-41C7-9516-1C7765FB2655}" name="Column131" headerRowDxfId="513" dataDxfId="512"/>
    <tableColumn id="132" xr3:uid="{87E53850-63B8-43A8-8A04-40D9BFB4E2EA}" name="Column132" headerRowDxfId="511" dataDxfId="510"/>
    <tableColumn id="133" xr3:uid="{A06FED41-DD5B-45BA-AF2D-4F059581F84F}" name="Column133" headerRowDxfId="509" dataDxfId="508"/>
    <tableColumn id="134" xr3:uid="{B648CFF8-8F51-48A5-B6BA-EB48F6E4BE0A}" name="Column134" headerRowDxfId="507" dataDxfId="506"/>
    <tableColumn id="135" xr3:uid="{E2C7D2F3-8064-44DE-834B-FA97A25C0FE8}" name="Column135" headerRowDxfId="505" dataDxfId="504"/>
    <tableColumn id="136" xr3:uid="{57100BF2-0B00-4DB9-BF3D-4C9370EB59B9}" name="Column136" headerRowDxfId="503" dataDxfId="502"/>
    <tableColumn id="137" xr3:uid="{5C93ED42-B514-44BF-A28D-14CBBE53E966}" name="Column137" headerRowDxfId="501" dataDxfId="500"/>
    <tableColumn id="138" xr3:uid="{DD41E88B-704C-4A06-8EC8-DB9B23F4D8A6}" name="Column138" headerRowDxfId="499" dataDxfId="498"/>
    <tableColumn id="139" xr3:uid="{F6759919-49A3-4DCB-B68B-C61AD3F997B5}" name="Column139" headerRowDxfId="497" dataDxfId="496"/>
    <tableColumn id="140" xr3:uid="{FF3772A9-889E-4E92-8151-5F7F11876EF6}" name="Column140" headerRowDxfId="495" dataDxfId="494"/>
    <tableColumn id="141" xr3:uid="{E300030A-F044-4C06-BE71-D061351934C0}" name="Column141" headerRowDxfId="493" dataDxfId="492"/>
    <tableColumn id="142" xr3:uid="{CE466D59-076C-4AE4-BE4F-6826395AE14F}" name="Column142" headerRowDxfId="491" dataDxfId="490"/>
    <tableColumn id="143" xr3:uid="{70D0CF88-57EC-4EB7-AB0E-137525E60F87}" name="Column143" headerRowDxfId="489" dataDxfId="488"/>
    <tableColumn id="144" xr3:uid="{1466B0EA-76D1-430E-AD8C-26D605EE1F51}" name="Column144" headerRowDxfId="487" dataDxfId="486"/>
    <tableColumn id="145" xr3:uid="{4801C8B5-8E33-4121-9C6C-0C8EB78A2446}" name="Column145" headerRowDxfId="485" dataDxfId="484"/>
    <tableColumn id="146" xr3:uid="{32DD4794-DBBD-4081-B313-8361B07D967C}" name="Column146" headerRowDxfId="483" dataDxfId="482"/>
    <tableColumn id="147" xr3:uid="{4234A3D1-B29E-46FA-9DDA-20878FCD9BEB}" name="Column147" headerRowDxfId="481" dataDxfId="480"/>
    <tableColumn id="148" xr3:uid="{BFC54A8B-7AC2-46C8-A3CD-4D064457002E}" name="Column148" headerRowDxfId="479" dataDxfId="478"/>
    <tableColumn id="149" xr3:uid="{830D4D95-BD21-4C3C-81F3-06D8693D1CD9}" name="Column149" headerRowDxfId="477" dataDxfId="476"/>
    <tableColumn id="150" xr3:uid="{57A45AA1-C394-411F-979D-D9D3A73E3F1E}" name="Column150" headerRowDxfId="475" dataDxfId="474"/>
    <tableColumn id="151" xr3:uid="{6346086F-5816-42CF-B46E-269522322140}" name="Column151" headerRowDxfId="473" dataDxfId="472"/>
    <tableColumn id="152" xr3:uid="{26F55449-5546-4532-933B-047696A1C286}" name="Column152" headerRowDxfId="471" dataDxfId="470"/>
    <tableColumn id="153" xr3:uid="{D92107C1-FFA2-43DA-B0C1-501A10A658B7}" name="Column153" headerRowDxfId="469" dataDxfId="468"/>
    <tableColumn id="154" xr3:uid="{B1A14247-EAF1-4823-BFA5-5C2E16380515}" name="Column154" headerRowDxfId="467" dataDxfId="466"/>
    <tableColumn id="155" xr3:uid="{81566A4D-246D-4C1A-A421-BC89648B43CD}" name="Column155" headerRowDxfId="465" dataDxfId="464"/>
    <tableColumn id="156" xr3:uid="{58B7B6F7-DBCE-4681-BB88-4C799C85737D}" name="Column156" headerRowDxfId="463" dataDxfId="462"/>
    <tableColumn id="157" xr3:uid="{EE8C8A2C-610E-4974-8AAC-29865B955CDE}" name="Column157" headerRowDxfId="461" dataDxfId="460"/>
    <tableColumn id="158" xr3:uid="{40899AD1-BE7D-4245-89BA-9EC3E4D3ECB6}" name="Column158" headerRowDxfId="459" dataDxfId="458"/>
    <tableColumn id="159" xr3:uid="{0F75DD68-26F9-484D-8082-477F201252AD}" name="Column159" headerRowDxfId="457" dataDxfId="456"/>
    <tableColumn id="160" xr3:uid="{592C392C-ACFE-4A72-BB58-3F535EF5670C}" name="Column160" headerRowDxfId="455" dataDxfId="454"/>
    <tableColumn id="161" xr3:uid="{632A0321-A0A3-471A-B5F7-E86DDB2DD2FB}" name="Column161" headerRowDxfId="453" dataDxfId="452"/>
    <tableColumn id="162" xr3:uid="{D9E5B692-0953-4F7B-A4BC-DC317E8D88CB}" name="Column162" headerRowDxfId="451" dataDxfId="450"/>
    <tableColumn id="163" xr3:uid="{94D44254-F636-4F9F-A745-2F6939A05E89}" name="Column163" headerRowDxfId="449" dataDxfId="448"/>
    <tableColumn id="164" xr3:uid="{580C4831-2706-4574-A0A8-41ACF0027A50}" name="Column164" headerRowDxfId="447" dataDxfId="446"/>
    <tableColumn id="165" xr3:uid="{183BCC7A-6772-447A-BB18-69C0C1D02CEB}" name="Column165" headerRowDxfId="445" dataDxfId="444"/>
    <tableColumn id="166" xr3:uid="{E35825E6-DD4E-41A2-9938-0DC9B1754962}" name="Column166" headerRowDxfId="443" dataDxfId="442"/>
    <tableColumn id="167" xr3:uid="{D024BEB6-934E-49AD-8B01-43F3B9115A00}" name="Column167" headerRowDxfId="441" dataDxfId="440"/>
    <tableColumn id="168" xr3:uid="{1C1F2630-9DCC-4A91-A33E-CF2DCDAB34A2}" name="Column168" headerRowDxfId="439" dataDxfId="438"/>
    <tableColumn id="169" xr3:uid="{3CD93FC6-6829-43DC-ACFE-91485F91973B}" name="Column169" headerRowDxfId="437" dataDxfId="436"/>
    <tableColumn id="170" xr3:uid="{10D8EA9F-435B-4281-84D5-54E15701742E}" name="Column170" headerRowDxfId="435" dataDxfId="434"/>
    <tableColumn id="171" xr3:uid="{48F556B1-4A12-42D5-B2A2-B9A2AF5963BD}" name="Column171" headerRowDxfId="433" dataDxfId="432"/>
    <tableColumn id="172" xr3:uid="{54F66434-A5A1-41C2-953F-C6FE79465C97}" name="Column172" headerRowDxfId="431" dataDxfId="430"/>
    <tableColumn id="173" xr3:uid="{3DCDFBD8-7D5D-4F73-AFD1-F296F046C711}" name="Column173" headerRowDxfId="429" dataDxfId="428"/>
    <tableColumn id="174" xr3:uid="{1B311F0F-DE6E-4676-9331-15B8E699C833}" name="Column174" headerRowDxfId="427" dataDxfId="426"/>
    <tableColumn id="175" xr3:uid="{606CE7B1-1300-4459-8FCB-D6EBBAF54004}" name="Column175" headerRowDxfId="425" dataDxfId="424"/>
    <tableColumn id="176" xr3:uid="{0A559254-D211-40D7-BD92-370FD7536D19}" name="Column176" headerRowDxfId="423" dataDxfId="422"/>
    <tableColumn id="177" xr3:uid="{D5AE1A86-A018-4FB1-BFF8-DBBC0407A512}" name="Column177" headerRowDxfId="421" dataDxfId="420"/>
    <tableColumn id="178" xr3:uid="{E9D7879E-F0F0-4BDF-BB04-FBC3208377AC}" name="Column178" headerRowDxfId="419" dataDxfId="418"/>
    <tableColumn id="179" xr3:uid="{9472FE1C-E4FF-4237-A9B0-C3B702CA5706}" name="Column179" headerRowDxfId="417" dataDxfId="416"/>
    <tableColumn id="180" xr3:uid="{B125A9FB-C04B-4616-8F36-EBDCCE4B7F46}" name="Column180" headerRowDxfId="415" dataDxfId="414"/>
    <tableColumn id="181" xr3:uid="{0CAE4256-D83E-4D2D-8242-B37E642409F1}" name="Column181" headerRowDxfId="413" dataDxfId="412"/>
    <tableColumn id="182" xr3:uid="{D9D61C9A-09EA-40B5-B9F7-D6497D514010}" name="Column182" headerRowDxfId="411" dataDxfId="410"/>
    <tableColumn id="183" xr3:uid="{59CE348B-FCA3-4299-B051-D214399547B1}" name="Column183" headerRowDxfId="409" dataDxfId="408"/>
    <tableColumn id="184" xr3:uid="{F9559BF4-E2CE-4B88-BE50-1F91162E09AF}" name="Column184" headerRowDxfId="407" dataDxfId="406"/>
    <tableColumn id="185" xr3:uid="{32D7DCA2-78CB-45BE-8F2D-7AF8FE8626D4}" name="Column185" headerRowDxfId="405" dataDxfId="404"/>
    <tableColumn id="186" xr3:uid="{3065E28D-A620-40A7-9ADF-1D6EB54E6320}" name="Column186" headerRowDxfId="403" dataDxfId="402"/>
    <tableColumn id="187" xr3:uid="{7C55039E-BD99-4DF1-90D7-E486E8BEBB00}" name="Column187" headerRowDxfId="401" dataDxfId="400"/>
    <tableColumn id="188" xr3:uid="{D515FD48-3E25-4437-8822-EF54B0F6617E}" name="Column188" headerRowDxfId="399" dataDxfId="398"/>
    <tableColumn id="189" xr3:uid="{DD564FAE-480B-4920-8A91-AB26F58D8143}" name="Column189" headerRowDxfId="397" dataDxfId="396"/>
    <tableColumn id="190" xr3:uid="{B4E8836A-168B-4E1F-81DD-1C88AB453595}" name="Column190" headerRowDxfId="395" dataDxfId="394"/>
    <tableColumn id="191" xr3:uid="{A911835E-16C7-4A4E-A7FB-5211A90373C0}" name="Column191" headerRowDxfId="393" dataDxfId="392"/>
    <tableColumn id="192" xr3:uid="{7AC9DDFD-9AB2-4A7A-989D-A78C6E1883D4}" name="Column192" headerRowDxfId="391" dataDxfId="390"/>
    <tableColumn id="193" xr3:uid="{6EDB42E1-6BC9-4378-9647-BC26AF516A68}" name="Column193" headerRowDxfId="389" dataDxfId="388"/>
    <tableColumn id="194" xr3:uid="{1C4381A2-91B3-4E8E-8228-497432DAE746}" name="Column194" headerRowDxfId="387" dataDxfId="386"/>
    <tableColumn id="195" xr3:uid="{57B37560-5563-4114-9899-6D570BA9C246}" name="Column195" headerRowDxfId="385" dataDxfId="384"/>
    <tableColumn id="196" xr3:uid="{88FD3AF7-6365-4115-81FF-AC3CACF9E289}" name="Column196" headerRowDxfId="383" dataDxfId="382"/>
    <tableColumn id="197" xr3:uid="{042AF481-9C21-4B04-A1C2-AA1AA5265860}" name="Column197" headerRowDxfId="381" dataDxfId="380"/>
    <tableColumn id="198" xr3:uid="{31F3DA0F-0B98-4D03-888B-08B4CF6D0789}" name="Column198" headerRowDxfId="379" dataDxfId="378"/>
    <tableColumn id="199" xr3:uid="{DCCE9E72-1652-4D51-B3F6-DB31E2539F8A}" name="Column199" headerRowDxfId="377" dataDxfId="376"/>
    <tableColumn id="200" xr3:uid="{355797BB-1374-45BE-80C6-8B342BACE020}" name="Column200" headerRowDxfId="375" dataDxfId="374"/>
    <tableColumn id="201" xr3:uid="{ED94F028-4BA3-4736-BF3A-25D903023647}" name="Column201" headerRowDxfId="373" dataDxfId="372"/>
    <tableColumn id="202" xr3:uid="{6627D3F6-B353-4517-959F-C41CABCF8B96}" name="Column202" headerRowDxfId="371" dataDxfId="370"/>
    <tableColumn id="203" xr3:uid="{5D67EB6C-7693-45AD-BFDC-641D01670C8C}" name="Column203" headerRowDxfId="369" dataDxfId="368"/>
    <tableColumn id="204" xr3:uid="{5E188839-0D27-4FE1-B1C4-604D2222AB35}" name="Column204" headerRowDxfId="367" dataDxfId="366"/>
  </tableColumns>
  <tableStyleInfo name="TableStyleLight19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AACB1C74-D779-4B95-967A-96983D8A0D57}" name="Table7" displayName="Table7" ref="C20:GX24" headerRowCount="0" totalsRowShown="0" headerRowDxfId="365" dataDxfId="364">
  <tableColumns count="204">
    <tableColumn id="1" xr3:uid="{697E4941-5512-4A16-B353-A674D9DC99EB}" name="Column1" headerRowDxfId="363"/>
    <tableColumn id="2" xr3:uid="{BE8E0D34-FFBF-4317-A928-F757DCA85120}" name="Column2" headerRowDxfId="362"/>
    <tableColumn id="3" xr3:uid="{BEE67CAF-7A1D-474A-879B-3E5F4A8231C8}" name="Column3" headerRowDxfId="361" dataDxfId="360"/>
    <tableColumn id="4" xr3:uid="{6142979E-1813-4047-9A60-4DC33865E250}" name="Column4" headerRowDxfId="359"/>
    <tableColumn id="5" xr3:uid="{BF1CE7E9-C5F6-4805-810B-1E89739B8AF8}" name="Column5" headerRowDxfId="358"/>
    <tableColumn id="6" xr3:uid="{713C9E9C-A2CA-4269-8226-919EB637CC8D}" name="Column6" headerRowDxfId="357" dataDxfId="356"/>
    <tableColumn id="7" xr3:uid="{E1C1B7C5-4B0B-4056-A170-F3C4A9580FF2}" name="Column7" headerRowDxfId="355"/>
    <tableColumn id="8" xr3:uid="{DBA6A433-1938-4B3B-ABFE-C90EEB0AE61D}" name="Column8" headerRowDxfId="354"/>
    <tableColumn id="9" xr3:uid="{A1C2354C-171D-4C8B-BF47-EE851B126F89}" name="Column9" headerRowDxfId="353" dataDxfId="352"/>
    <tableColumn id="10" xr3:uid="{A795AC6A-6EA3-4D30-AE27-5482EB52894D}" name="Column10" headerRowDxfId="351"/>
    <tableColumn id="11" xr3:uid="{339C12DC-3F87-4953-9809-EC117883570C}" name="Column11" headerRowDxfId="350"/>
    <tableColumn id="12" xr3:uid="{E2EC821A-74D7-4875-9D78-DF4C1E48E3B6}" name="Column12" headerRowDxfId="349"/>
    <tableColumn id="13" xr3:uid="{C2DF41B0-063B-44E2-B591-3F9C014D2F8F}" name="Column13" headerRowDxfId="348" dataDxfId="347"/>
    <tableColumn id="14" xr3:uid="{6D898EE8-0B42-49C1-8A16-F34BD6121BF8}" name="Column14" headerRowDxfId="346"/>
    <tableColumn id="15" xr3:uid="{9A4FF360-6BA5-41DB-BA5F-7A05CEDB387E}" name="Column15" headerRowDxfId="345"/>
    <tableColumn id="16" xr3:uid="{659B9A54-3ED2-4828-B777-6556F8837013}" name="Column16" headerRowDxfId="344" dataDxfId="343"/>
    <tableColumn id="17" xr3:uid="{7803ED3F-EBB4-4F49-A674-B1BCB2AD6FD9}" name="Column17" headerRowDxfId="342"/>
    <tableColumn id="18" xr3:uid="{42A3E341-E05F-4590-9333-CFEE5A8F46E7}" name="Column18" headerRowDxfId="341" dataDxfId="340"/>
    <tableColumn id="19" xr3:uid="{1B3DDC0D-52F3-46AC-9543-95EA3DB6549B}" name="Column19" headerRowDxfId="339"/>
    <tableColumn id="20" xr3:uid="{B88B96B5-B8F2-4F32-B202-3FDD9D4F1643}" name="Column20" headerRowDxfId="338" dataDxfId="337"/>
    <tableColumn id="21" xr3:uid="{F6663B10-59F3-4ED1-9D10-06EB28EF2FC7}" name="Column21" headerRowDxfId="336" dataDxfId="335"/>
    <tableColumn id="22" xr3:uid="{0B5D7F6C-A87E-4A54-8273-2E52D0F8D1A6}" name="Column22" headerRowDxfId="334" dataDxfId="333"/>
    <tableColumn id="23" xr3:uid="{B3A45439-E7E9-4A2F-8AB8-B537133CB807}" name="Column23" headerRowDxfId="332"/>
    <tableColumn id="24" xr3:uid="{B559F236-7C8E-4BFF-94A7-3555B571C743}" name="Column24" headerRowDxfId="331" dataDxfId="330"/>
    <tableColumn id="25" xr3:uid="{5A5C8400-126A-4648-84E2-105FB42AD03F}" name="Column25" headerRowDxfId="329" dataDxfId="328"/>
    <tableColumn id="26" xr3:uid="{A0CED317-3623-44D8-88F1-D8A62970DAE0}" name="Column26" headerRowDxfId="327" dataDxfId="326"/>
    <tableColumn id="27" xr3:uid="{56D55450-6035-4F33-8030-85241AB6BCE8}" name="Column27" headerRowDxfId="325" dataDxfId="324"/>
    <tableColumn id="28" xr3:uid="{1690A9A4-2557-4428-B673-1631A25E2177}" name="Column28" headerRowDxfId="323" dataDxfId="322"/>
    <tableColumn id="29" xr3:uid="{96DBD845-1326-47B6-AEBE-3B586A715E8F}" name="Column29" headerRowDxfId="321"/>
    <tableColumn id="30" xr3:uid="{DA5D083F-D380-4296-A332-CFD67F00D3A9}" name="Column30" headerRowDxfId="320"/>
    <tableColumn id="31" xr3:uid="{FF1F2262-4905-4CDC-93C2-E85495A12580}" name="Column31" headerRowDxfId="319" dataDxfId="318"/>
    <tableColumn id="32" xr3:uid="{0A65D0E3-6C2D-48C4-96F4-B0F8C5DDB1AE}" name="Column32" headerRowDxfId="317" dataDxfId="316"/>
    <tableColumn id="33" xr3:uid="{4BCB09FA-6D05-4595-B9D3-D4C60EE2526A}" name="Column33" headerRowDxfId="315" dataDxfId="314"/>
    <tableColumn id="34" xr3:uid="{658B4DFD-CB8E-4F26-ADD2-8F622B1972FB}" name="Column34" headerRowDxfId="313" dataDxfId="312"/>
    <tableColumn id="35" xr3:uid="{4AEFAAAA-133A-49C4-A57E-B5A1B0755B32}" name="Column35" headerRowDxfId="311" dataDxfId="310"/>
    <tableColumn id="36" xr3:uid="{3523EBF7-E026-4FB9-B124-7EE91BB8AF05}" name="Column36" headerRowDxfId="309" dataDxfId="308"/>
    <tableColumn id="37" xr3:uid="{9FB6E536-7BFB-4958-934C-DF80571F3742}" name="Column37" headerRowDxfId="307"/>
    <tableColumn id="38" xr3:uid="{1289555B-770C-451D-8D19-789303DE03A7}" name="Column38" headerRowDxfId="306" dataDxfId="305"/>
    <tableColumn id="39" xr3:uid="{49ABE74F-5FAB-4A42-B2AC-CD16DD5A5406}" name="Column39" headerRowDxfId="304"/>
    <tableColumn id="40" xr3:uid="{FF7AB332-AA8E-4051-856A-8D54B2FD870C}" name="Column40" headerRowDxfId="303" dataDxfId="302"/>
    <tableColumn id="41" xr3:uid="{129075CD-A438-4350-BEC2-AAF0EE440959}" name="Column41" headerRowDxfId="301" dataDxfId="300"/>
    <tableColumn id="42" xr3:uid="{37EB48CD-6B6A-4503-8BE2-AC91260CCA07}" name="Column42" headerRowDxfId="299" dataDxfId="298"/>
    <tableColumn id="43" xr3:uid="{7880C19B-0C65-459F-9145-C995AEE8AA27}" name="Column43" headerRowDxfId="297" dataDxfId="296"/>
    <tableColumn id="44" xr3:uid="{3FE04EFD-F1EF-43E5-98A7-1436AC5F4D64}" name="Column44" headerRowDxfId="295" dataDxfId="294"/>
    <tableColumn id="45" xr3:uid="{F7D2C5F2-FAA0-4303-BC67-F46C2D497E29}" name="Column45" headerRowDxfId="293" dataDxfId="292"/>
    <tableColumn id="46" xr3:uid="{E2BDC17F-ACB0-4F5C-AF9B-2BEC971E435A}" name="Column46" headerRowDxfId="291" dataDxfId="290"/>
    <tableColumn id="47" xr3:uid="{DFAF21D3-BEB8-4E73-9986-E18AC89C24B4}" name="Column47" headerRowDxfId="289" dataDxfId="288"/>
    <tableColumn id="48" xr3:uid="{D7E3BFDC-35B0-4D0D-8370-03751ECA7703}" name="Column48" headerRowDxfId="287"/>
    <tableColumn id="49" xr3:uid="{F1DEBEA3-ADD4-4615-8EF9-019BC9C14DEC}" name="Column49" headerRowDxfId="286" dataDxfId="285"/>
    <tableColumn id="50" xr3:uid="{AF09D682-B372-46FE-B949-E59023582FDB}" name="Column50" headerRowDxfId="284" dataDxfId="283"/>
    <tableColumn id="51" xr3:uid="{696CB584-A86B-40DD-9A5D-3B110A30B700}" name="Column51" headerRowDxfId="282"/>
    <tableColumn id="52" xr3:uid="{9488D1D7-9D57-4FF9-901B-D5328A84CA9B}" name="Column52" headerRowDxfId="281" dataDxfId="280"/>
    <tableColumn id="53" xr3:uid="{02A1D32C-04C7-4A46-B8D8-214547662673}" name="Column53" headerRowDxfId="279" dataDxfId="278"/>
    <tableColumn id="54" xr3:uid="{DAAD76BA-C5D4-4B1D-A8FE-E5485CCFED83}" name="Column54" headerRowDxfId="277"/>
    <tableColumn id="55" xr3:uid="{37E5747E-D1FF-437F-B534-06A0A4AD6652}" name="Column55" headerRowDxfId="276"/>
    <tableColumn id="56" xr3:uid="{C769086A-A212-4457-BD81-05730340D97B}" name="Column56" headerRowDxfId="275" dataDxfId="274"/>
    <tableColumn id="57" xr3:uid="{C3617766-3786-4227-94B3-714B0566FD25}" name="Column57" headerRowDxfId="273" dataDxfId="272"/>
    <tableColumn id="58" xr3:uid="{32A802E7-030D-40AC-9EA8-3B57085CBD7A}" name="Column58" headerRowDxfId="271" dataDxfId="270"/>
    <tableColumn id="59" xr3:uid="{4FDA8609-73FB-4B8F-832A-AD1172D19A0A}" name="Column59" headerRowDxfId="269" dataDxfId="268"/>
    <tableColumn id="60" xr3:uid="{847FA4F4-26D2-4A2A-BE85-60BE2056D6A8}" name="Column60" headerRowDxfId="267" dataDxfId="266"/>
    <tableColumn id="61" xr3:uid="{0FE9860D-0583-4117-A55D-2ED43A029BF8}" name="Column61" headerRowDxfId="265"/>
    <tableColumn id="62" xr3:uid="{8C3BB16F-3E37-446D-B42B-105E42952E02}" name="Column62" headerRowDxfId="264" dataDxfId="263"/>
    <tableColumn id="63" xr3:uid="{2A8DD027-5428-4FFA-875C-6CA86EC9DD5A}" name="Column63" headerRowDxfId="262" dataDxfId="261"/>
    <tableColumn id="64" xr3:uid="{F153499E-2526-4FA3-B84A-B34471079C72}" name="Column64" headerRowDxfId="260" dataDxfId="259"/>
    <tableColumn id="65" xr3:uid="{B8F8E30B-F5C5-4A2F-AFA3-B26F74A1122D}" name="Column65" headerRowDxfId="258" dataDxfId="257"/>
    <tableColumn id="66" xr3:uid="{89701A2A-E251-4306-A71A-28DFBEB9AB9E}" name="Column66" headerRowDxfId="256" dataDxfId="255"/>
    <tableColumn id="67" xr3:uid="{090474A9-512C-4371-A129-F1B8B9E744BE}" name="Column67" headerRowDxfId="254" dataDxfId="253"/>
    <tableColumn id="68" xr3:uid="{56D5DCD7-0B75-49F5-8FDB-1D75FDC1D774}" name="Column68" headerRowDxfId="252" dataDxfId="251"/>
    <tableColumn id="69" xr3:uid="{763571E6-74F8-41D4-8F09-736BEB9D14BE}" name="Column69" headerRowDxfId="250" dataDxfId="249"/>
    <tableColumn id="70" xr3:uid="{2FF7653C-9144-42D5-8BA5-7254ED790821}" name="Column70" headerRowDxfId="248" dataDxfId="247"/>
    <tableColumn id="71" xr3:uid="{6F89442A-1465-4AA9-8D6B-FC20FDBAF797}" name="Column71" headerRowDxfId="246" dataDxfId="245"/>
    <tableColumn id="72" xr3:uid="{2B583E52-E3CE-415F-A950-7BC720D8F413}" name="Column72" headerRowDxfId="244"/>
    <tableColumn id="73" xr3:uid="{A51BE14B-A8D4-4CDE-82AB-8023D089D093}" name="Column73" headerRowDxfId="243" dataDxfId="242"/>
    <tableColumn id="74" xr3:uid="{8541405D-FD22-41D3-B797-BB262C499033}" name="Column74" headerRowDxfId="241" dataDxfId="240"/>
    <tableColumn id="75" xr3:uid="{1DD3CD96-5EF7-4069-841C-6BD4D9684D67}" name="Column75" headerRowDxfId="239" dataDxfId="238"/>
    <tableColumn id="76" xr3:uid="{8833A9C2-F6C4-41F1-A906-4BD9CC27219C}" name="Column76" headerRowDxfId="237" dataDxfId="236"/>
    <tableColumn id="77" xr3:uid="{B0F9A910-2452-40F2-9EE9-960EC8007C1E}" name="Column77" headerRowDxfId="235" dataDxfId="234"/>
    <tableColumn id="78" xr3:uid="{F8748149-9FCB-4FCA-A9FE-62E72DACAE17}" name="Column78" headerRowDxfId="233"/>
    <tableColumn id="79" xr3:uid="{E9DC6D71-FB2D-4AC2-ABFC-8C07349BEE9B}" name="Column79" headerRowDxfId="232" dataDxfId="231"/>
    <tableColumn id="80" xr3:uid="{F07E7F44-6D58-44A4-B079-76D73471B84C}" name="Column80" headerRowDxfId="230" dataDxfId="229"/>
    <tableColumn id="81" xr3:uid="{5B711E7B-9135-4D76-9B8E-88C0AC3B2EBD}" name="Column81" headerRowDxfId="228" dataDxfId="227"/>
    <tableColumn id="82" xr3:uid="{EF16A864-B3F1-4330-BEA8-24C54E5F2155}" name="Column82" headerRowDxfId="226" dataDxfId="225"/>
    <tableColumn id="83" xr3:uid="{F6D46696-CA9E-4D39-8143-0F017448A01D}" name="Column83" headerRowDxfId="224" dataDxfId="223"/>
    <tableColumn id="84" xr3:uid="{93F6CB34-C664-4DC4-AEC2-C922324CD76E}" name="Column84" headerRowDxfId="222"/>
    <tableColumn id="85" xr3:uid="{74EADA5F-5449-406B-BC1F-E2E4773F64AA}" name="Column85" headerRowDxfId="221" dataDxfId="220"/>
    <tableColumn id="86" xr3:uid="{D14EB831-BCFA-494F-BD4E-CA0DC25A3099}" name="Column86" headerRowDxfId="219" dataDxfId="218"/>
    <tableColumn id="87" xr3:uid="{FC3DA8A1-4D0F-419B-98B0-30C69C000E35}" name="Column87" headerRowDxfId="217" dataDxfId="216"/>
    <tableColumn id="88" xr3:uid="{06522226-F281-46B5-981F-8E1DDCE78AB0}" name="Column88" headerRowDxfId="215" dataDxfId="214"/>
    <tableColumn id="89" xr3:uid="{26A72C50-E30B-4C0D-8FB2-C4BAE95F5338}" name="Column89" headerRowDxfId="213" dataDxfId="212"/>
    <tableColumn id="90" xr3:uid="{6543474E-F2D9-4073-9FC6-EA1A0ACA1653}" name="Column90" headerRowDxfId="211" dataDxfId="210"/>
    <tableColumn id="91" xr3:uid="{21F312AC-64EA-4A61-B0BF-D6FE3E1FCE2B}" name="Column91" headerRowDxfId="209" dataDxfId="208"/>
    <tableColumn id="92" xr3:uid="{B9710E19-3D5B-4D67-B626-EE56E07314CE}" name="Column92" headerRowDxfId="207" dataDxfId="206"/>
    <tableColumn id="93" xr3:uid="{428F40C4-1E0C-4488-8FD3-B0353746A5F9}" name="Column93" headerRowDxfId="205" dataDxfId="204"/>
    <tableColumn id="94" xr3:uid="{5380F81E-965B-4FB8-B4C8-B95825455AE3}" name="Column94" headerRowDxfId="203" dataDxfId="202"/>
    <tableColumn id="95" xr3:uid="{B187AB07-64D2-4438-ABC1-174F8945720A}" name="Column95" headerRowDxfId="201" dataDxfId="200"/>
    <tableColumn id="96" xr3:uid="{7712B195-4444-40EF-8120-BB31CD774FBC}" name="Column96" headerRowDxfId="199" dataDxfId="198"/>
    <tableColumn id="97" xr3:uid="{048711D8-D6CF-4798-A8F8-6649C6499E7D}" name="Column97" headerRowDxfId="197" dataDxfId="196"/>
    <tableColumn id="98" xr3:uid="{F36E6600-26E4-47F2-87F2-D3872CF14DBE}" name="Column98" headerRowDxfId="195" dataDxfId="194"/>
    <tableColumn id="99" xr3:uid="{D029281A-ED68-492C-BF24-97F10A06513D}" name="Column99" headerRowDxfId="193" dataDxfId="192"/>
    <tableColumn id="100" xr3:uid="{6DEB96DF-229D-4B3B-91B4-DF4DC1572C38}" name="Column100" headerRowDxfId="191" dataDxfId="190"/>
    <tableColumn id="101" xr3:uid="{25B86CA7-CE53-479E-BBB0-B2EE0A8C5C1B}" name="Column101" headerRowDxfId="189" dataDxfId="188"/>
    <tableColumn id="102" xr3:uid="{320E0E99-F036-4A99-BB4C-BD716C96B254}" name="Column102" headerRowDxfId="187" dataDxfId="186"/>
    <tableColumn id="103" xr3:uid="{98600B17-2900-433C-B628-9565F6486FF5}" name="Column103" headerRowDxfId="185" dataDxfId="184"/>
    <tableColumn id="104" xr3:uid="{FB1A3B15-9E4B-4296-9C94-3F27C29803EA}" name="Column104" headerRowDxfId="183" dataDxfId="182"/>
    <tableColumn id="105" xr3:uid="{94A194C4-C068-402C-9EFB-E1B51F5927EA}" name="Column105" headerRowDxfId="181" dataDxfId="180"/>
    <tableColumn id="106" xr3:uid="{353680CA-1AB8-4A61-AF00-277187A20F34}" name="Column106" headerRowDxfId="179" dataDxfId="178"/>
    <tableColumn id="107" xr3:uid="{873DCCD5-A9DC-45F5-98B2-65D02DF3A483}" name="Column107" headerRowDxfId="177" dataDxfId="176"/>
    <tableColumn id="108" xr3:uid="{713D9C12-8715-47E8-AF25-332587FD0862}" name="Column108" headerRowDxfId="175" dataDxfId="174"/>
    <tableColumn id="109" xr3:uid="{33FE5C7C-AD8E-4FA2-924F-EEF407466BBD}" name="Column109" headerRowDxfId="173"/>
    <tableColumn id="110" xr3:uid="{846C98D1-35A0-4641-BABC-F135509B4F61}" name="Column110" headerRowDxfId="172" dataDxfId="171"/>
    <tableColumn id="111" xr3:uid="{788294C8-FA28-4FCB-9EC1-C3FB9B623813}" name="Column111" headerRowDxfId="170" dataDxfId="169"/>
    <tableColumn id="112" xr3:uid="{BABC094F-C4AE-46B8-8CBE-6281AED99F43}" name="Column112" headerRowDxfId="168"/>
    <tableColumn id="113" xr3:uid="{0CD44E43-236D-4F7D-BED6-CDF5CDD071F0}" name="Column113" headerRowDxfId="167"/>
    <tableColumn id="114" xr3:uid="{90EAC770-28D9-4C51-AAC7-A942BD381C43}" name="Column114" headerRowDxfId="166" dataDxfId="165"/>
    <tableColumn id="115" xr3:uid="{48BFAC39-9320-46C9-932E-B067339E2FA6}" name="Column115" headerRowDxfId="164" dataDxfId="163"/>
    <tableColumn id="116" xr3:uid="{C95D27A1-8AEB-430C-9D68-3749D08C930A}" name="Column116" headerRowDxfId="162" dataDxfId="161"/>
    <tableColumn id="117" xr3:uid="{B5E8A17D-8A50-4B3D-A934-91A901D6D536}" name="Column117" headerRowDxfId="160" dataDxfId="159"/>
    <tableColumn id="118" xr3:uid="{F729C920-62B5-43D9-86E5-E93E2672B9C7}" name="Column118" headerRowDxfId="158" dataDxfId="157"/>
    <tableColumn id="119" xr3:uid="{570CD42B-4F82-4BCF-AA16-FBD5A0CB9D57}" name="Column119" headerRowDxfId="156" dataDxfId="155"/>
    <tableColumn id="120" xr3:uid="{1A0A87AD-26C3-4295-96F8-76CCE107C012}" name="Column120" headerRowDxfId="154" dataDxfId="153"/>
    <tableColumn id="121" xr3:uid="{669DD4F3-020A-4A6C-9F83-AD9A531133E5}" name="Column121" headerRowDxfId="152"/>
    <tableColumn id="122" xr3:uid="{E1B0F63D-1536-42DD-A414-52EAFC23D6E5}" name="Column122" headerRowDxfId="151"/>
    <tableColumn id="123" xr3:uid="{FBD06717-7E1E-4A98-94CD-2687AFFF66BC}" name="Column123" headerRowDxfId="150"/>
    <tableColumn id="124" xr3:uid="{898FF4E4-1FCE-4AD5-BEB6-07C39B031CE5}" name="Column124" headerRowDxfId="149" dataDxfId="148"/>
    <tableColumn id="125" xr3:uid="{3D48AB2C-6123-44B6-8C28-60635A1CC3CE}" name="Column125" headerRowDxfId="147" dataDxfId="146"/>
    <tableColumn id="126" xr3:uid="{8B7D2E25-AD31-4CA8-98D4-A268287B90E6}" name="Column126" headerRowDxfId="145"/>
    <tableColumn id="127" xr3:uid="{4FCF797D-54CE-400C-AFBA-2FBE7AB2AD8E}" name="Column127" headerRowDxfId="144" dataDxfId="143"/>
    <tableColumn id="128" xr3:uid="{19E93EE8-C310-47B0-A462-7AC90EDB33FE}" name="Column128" headerRowDxfId="142" dataDxfId="141"/>
    <tableColumn id="129" xr3:uid="{FABF37B9-A026-4775-A762-2094A005859A}" name="Column129" headerRowDxfId="140" dataDxfId="139"/>
    <tableColumn id="130" xr3:uid="{5C7BE10C-F693-4247-BAA4-D61351DC5BED}" name="Column130" headerRowDxfId="138"/>
    <tableColumn id="131" xr3:uid="{C5BAFFFD-1802-4ADC-A792-AD092AF50499}" name="Column131" headerRowDxfId="137" dataDxfId="136"/>
    <tableColumn id="132" xr3:uid="{3A2F650F-6981-43E6-9B8E-BD199DEEEB2B}" name="Column132" headerRowDxfId="135"/>
    <tableColumn id="133" xr3:uid="{B7690D0F-504B-4103-8E52-95E64D639BD6}" name="Column133" headerRowDxfId="134" dataDxfId="133"/>
    <tableColumn id="134" xr3:uid="{97D14C14-65B5-450A-9070-CDCC156B733E}" name="Column134" headerRowDxfId="132" dataDxfId="131"/>
    <tableColumn id="135" xr3:uid="{18D24766-38AC-41CA-ADB8-9C0BDA76A9B0}" name="Column135" headerRowDxfId="130"/>
    <tableColumn id="136" xr3:uid="{5CE0F16F-7BAC-4578-9C6A-742B061EB9A3}" name="Column136" headerRowDxfId="129" dataDxfId="128"/>
    <tableColumn id="137" xr3:uid="{D5D179C0-CCFE-4E91-9643-3771119E5306}" name="Column137" headerRowDxfId="127" dataDxfId="126"/>
    <tableColumn id="138" xr3:uid="{ED3C3277-74D5-42F4-93D0-9C7FD716F1DA}" name="Column138" headerRowDxfId="125" dataDxfId="124"/>
    <tableColumn id="139" xr3:uid="{61357BC6-F5E1-4848-9E14-5BA3A9907674}" name="Column139" headerRowDxfId="123" dataDxfId="122"/>
    <tableColumn id="140" xr3:uid="{A6B8BD44-7733-4BED-AF71-7E543C3AA552}" name="Column140" headerRowDxfId="121"/>
    <tableColumn id="141" xr3:uid="{CFBF301D-139E-441E-94AF-BEB8CF02696E}" name="Column141" headerRowDxfId="120" dataDxfId="119"/>
    <tableColumn id="142" xr3:uid="{1E2E06C5-30F7-4F8A-98C4-3020F1F3589C}" name="Column142" headerRowDxfId="118" dataDxfId="117"/>
    <tableColumn id="143" xr3:uid="{3E2730C1-8FFA-4653-A4EA-41AC74E270E2}" name="Column143" headerRowDxfId="116" dataDxfId="115"/>
    <tableColumn id="144" xr3:uid="{A013439F-58BA-48F6-A64C-F0687A39D500}" name="Column144" headerRowDxfId="114"/>
    <tableColumn id="145" xr3:uid="{21BB0217-1F9F-4DBF-B7A6-39B6C0F90E70}" name="Column145" headerRowDxfId="113"/>
    <tableColumn id="146" xr3:uid="{04F0CD01-0664-4538-AE44-FE2BC86C09DF}" name="Column146" headerRowDxfId="112" dataDxfId="111"/>
    <tableColumn id="147" xr3:uid="{A5018EBF-A93B-4A06-A633-43F2F4B90E6F}" name="Column147" headerRowDxfId="110" dataDxfId="109"/>
    <tableColumn id="148" xr3:uid="{60CC1693-029D-47C8-B591-397E4ACE6374}" name="Column148" headerRowDxfId="108" dataDxfId="107"/>
    <tableColumn id="149" xr3:uid="{F812BAEA-0F1F-4FB9-A46F-A2F0B608DD39}" name="Column149" headerRowDxfId="106" dataDxfId="105"/>
    <tableColumn id="150" xr3:uid="{AD407B08-A270-4FAB-AFD1-40AA97E30494}" name="Column150" headerRowDxfId="104" dataDxfId="103"/>
    <tableColumn id="151" xr3:uid="{B86D98CD-465E-4C79-844C-2F3948E81CAE}" name="Column151" headerRowDxfId="102" dataDxfId="101"/>
    <tableColumn id="152" xr3:uid="{BE3F13AD-C4F6-4534-AECB-FA9AD684637F}" name="Column152" headerRowDxfId="100" dataDxfId="99"/>
    <tableColumn id="153" xr3:uid="{6DE35164-DEBA-405D-BB20-57FBE8AED94C}" name="Column153" headerRowDxfId="98" dataDxfId="97"/>
    <tableColumn id="154" xr3:uid="{71BC1B16-1429-4BE1-AF11-933611377E4D}" name="Column154" headerRowDxfId="96"/>
    <tableColumn id="155" xr3:uid="{DE9C541A-FA15-4DA2-BB03-9E5836060BB7}" name="Column155" headerRowDxfId="95" dataDxfId="94"/>
    <tableColumn id="156" xr3:uid="{8423248B-F496-46B8-AB71-B0C54B55C6F1}" name="Column156" headerRowDxfId="93"/>
    <tableColumn id="157" xr3:uid="{3E156950-3E7E-4A79-9938-A00D0CF6A78D}" name="Column157" headerRowDxfId="92"/>
    <tableColumn id="158" xr3:uid="{A2096AF3-CD3B-4894-B926-17A6058E0595}" name="Column158" headerRowDxfId="91"/>
    <tableColumn id="159" xr3:uid="{90D13C98-DD04-41E4-B7CA-E155482BA1B0}" name="Column159" headerRowDxfId="90"/>
    <tableColumn id="160" xr3:uid="{404DC342-7B51-47C8-835F-AAA78526AF65}" name="Column160" headerRowDxfId="89" dataDxfId="88"/>
    <tableColumn id="161" xr3:uid="{2709A23E-7230-4D5A-A9FA-B745CF3808D2}" name="Column161" headerRowDxfId="87" dataDxfId="86"/>
    <tableColumn id="162" xr3:uid="{59946D5E-839D-4570-B31E-F3F331776652}" name="Column162" headerRowDxfId="85" dataDxfId="84"/>
    <tableColumn id="163" xr3:uid="{3A25C38E-5F99-47F6-A321-12D5237FB2A9}" name="Column163" headerRowDxfId="83" dataDxfId="82"/>
    <tableColumn id="164" xr3:uid="{FD8B03BC-6EB7-4095-9A3E-E99D494A9456}" name="Column164" headerRowDxfId="81" dataDxfId="80"/>
    <tableColumn id="165" xr3:uid="{22637DD2-E133-4B30-990A-2500852129EE}" name="Column165" headerRowDxfId="79" dataDxfId="78"/>
    <tableColumn id="166" xr3:uid="{19008B93-FE26-4698-8628-C50A6BF999A8}" name="Column166" headerRowDxfId="77" dataDxfId="76"/>
    <tableColumn id="167" xr3:uid="{C9155B9A-D457-4A0F-877C-CE8576A779F5}" name="Column167" headerRowDxfId="75" dataDxfId="74"/>
    <tableColumn id="168" xr3:uid="{3A56DE77-9D3F-4A28-9816-ABD65ABF5FA0}" name="Column168" headerRowDxfId="73" dataDxfId="72"/>
    <tableColumn id="169" xr3:uid="{45BAF692-934B-42A8-92E8-DC39254EBA15}" name="Column169" headerRowDxfId="71" dataDxfId="70"/>
    <tableColumn id="170" xr3:uid="{BFD23866-A410-489A-8CD4-79E2BB6ADA09}" name="Column170" headerRowDxfId="69" dataDxfId="68"/>
    <tableColumn id="171" xr3:uid="{F4987550-6D94-4064-81B2-8D94401F5690}" name="Column171" headerRowDxfId="67" dataDxfId="66"/>
    <tableColumn id="172" xr3:uid="{6C87E2D5-4A0C-4C2F-82FD-2743C9D2CD70}" name="Column172" headerRowDxfId="65" dataDxfId="64"/>
    <tableColumn id="173" xr3:uid="{5DB6CDFF-66D5-401D-9347-F86BE7C88C21}" name="Column173" headerRowDxfId="63" dataDxfId="62"/>
    <tableColumn id="174" xr3:uid="{3B12CC4F-8A34-4136-BA93-8EAA997F60B5}" name="Column174" headerRowDxfId="61" dataDxfId="60"/>
    <tableColumn id="175" xr3:uid="{1A9044D5-3043-4A73-81EF-4B20F1218284}" name="Column175" headerRowDxfId="59" dataDxfId="58"/>
    <tableColumn id="176" xr3:uid="{BD63E950-3230-42A2-8CC4-9390D88B9CFA}" name="Column176" headerRowDxfId="57" dataDxfId="56"/>
    <tableColumn id="177" xr3:uid="{0A303819-D5CA-42FE-9D3B-3B63AF95E358}" name="Column177" headerRowDxfId="55" dataDxfId="54"/>
    <tableColumn id="178" xr3:uid="{8A281BF1-C60F-41C3-830D-6A7EC862D752}" name="Column178" headerRowDxfId="53" dataDxfId="52"/>
    <tableColumn id="179" xr3:uid="{9B5877E9-4EB0-4609-900C-0479E1A8C830}" name="Column179" headerRowDxfId="51" dataDxfId="50"/>
    <tableColumn id="180" xr3:uid="{1B32B944-1F7A-4F44-8A01-3FE225417A1C}" name="Column180" headerRowDxfId="49" dataDxfId="48"/>
    <tableColumn id="181" xr3:uid="{B2D84B07-1C71-47EB-8206-166F61895128}" name="Column181" headerRowDxfId="47" dataDxfId="46"/>
    <tableColumn id="182" xr3:uid="{DDCD1039-93A6-4CD6-A0BB-CBA5262F3AD8}" name="Column182" headerRowDxfId="45" dataDxfId="44"/>
    <tableColumn id="183" xr3:uid="{35C631A9-6143-4044-B49E-17E98C2A5609}" name="Column183" headerRowDxfId="43" dataDxfId="42"/>
    <tableColumn id="184" xr3:uid="{DFC1BC8B-B1C1-40D6-B3DB-D7BD9967015C}" name="Column184" headerRowDxfId="41" dataDxfId="40"/>
    <tableColumn id="185" xr3:uid="{D1654F8C-0E7C-421A-865E-4EEC91EE5082}" name="Column185" headerRowDxfId="39" dataDxfId="38"/>
    <tableColumn id="186" xr3:uid="{09E57649-84E4-4E25-9F0F-0443FCD284CB}" name="Column186" headerRowDxfId="37" dataDxfId="36"/>
    <tableColumn id="187" xr3:uid="{7B11125B-B8F9-4D57-BC46-BB10ABDD2250}" name="Column187" headerRowDxfId="35" dataDxfId="34"/>
    <tableColumn id="188" xr3:uid="{BA8017F7-7495-427C-9EF2-B13C0D5502A0}" name="Column188" headerRowDxfId="33" dataDxfId="32"/>
    <tableColumn id="189" xr3:uid="{DA3D61B2-8BF7-482D-AAEE-E622455E40E4}" name="Column189" headerRowDxfId="31" dataDxfId="30"/>
    <tableColumn id="190" xr3:uid="{9510EB86-4E04-407F-8EC7-C81E51A25F14}" name="Column190" headerRowDxfId="29" dataDxfId="28">
      <calculatedColumnFormula>'[1]Jet Fuel Data'!GJ18*-1</calculatedColumnFormula>
    </tableColumn>
    <tableColumn id="191" xr3:uid="{39033E4C-55E2-4C1F-BA4F-04ABCF6D9F8F}" name="Column191" headerRowDxfId="27" dataDxfId="26">
      <calculatedColumnFormula>'[1]Jet Fuel Data'!GK18*-1</calculatedColumnFormula>
    </tableColumn>
    <tableColumn id="192" xr3:uid="{F4C95434-E322-46E4-A319-88C8F7077421}" name="Column192" headerRowDxfId="25" dataDxfId="24"/>
    <tableColumn id="193" xr3:uid="{87AA0CF8-47B9-4D21-AA64-42A92664F2F0}" name="Column193" headerRowDxfId="23" dataDxfId="22"/>
    <tableColumn id="194" xr3:uid="{3FD712E6-04AC-4982-A9D6-3A423FEFAD96}" name="Column194" headerRowDxfId="21" dataDxfId="20"/>
    <tableColumn id="195" xr3:uid="{A63BAC65-307F-4440-BF2E-08F165044044}" name="Column195" headerRowDxfId="19" dataDxfId="18"/>
    <tableColumn id="196" xr3:uid="{B1983CC9-79BE-4F8F-92AF-86A3BC1234A6}" name="Column196" headerRowDxfId="17" dataDxfId="16"/>
    <tableColumn id="197" xr3:uid="{E1B3D497-A9DF-4769-9C1F-CB787930869D}" name="Column197" headerRowDxfId="15" dataDxfId="14"/>
    <tableColumn id="198" xr3:uid="{23692D8E-FD15-4958-A6F1-B1711A688664}" name="Column198" headerRowDxfId="13" dataDxfId="12"/>
    <tableColumn id="199" xr3:uid="{0C1CA96F-4926-4778-A322-BACA368A6F19}" name="Column199" headerRowDxfId="11" dataDxfId="10"/>
    <tableColumn id="200" xr3:uid="{3EC8781A-77E6-4FED-A49F-F096E8247931}" name="Column200" headerRowDxfId="9" dataDxfId="8"/>
    <tableColumn id="201" xr3:uid="{E09B2263-1E40-4A29-8D93-AA1567BEC879}" name="Column201" headerRowDxfId="7" dataDxfId="6"/>
    <tableColumn id="202" xr3:uid="{8BB8EECB-5EAC-441F-A619-1C8ED13905D0}" name="Column202" headerRowDxfId="5" dataDxfId="4"/>
    <tableColumn id="203" xr3:uid="{0825781A-1DF1-41FD-A91D-ADF0CD99E236}" name="Column203" headerRowDxfId="3" dataDxfId="2"/>
    <tableColumn id="204" xr3:uid="{B5E9C043-8D32-4BEF-A7C2-08764B9680FB}" name="Column204" headerRowDxfId="1" dataDxfId="0"/>
  </tableColumns>
  <tableStyleInfo name="TableStyleLight2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A862B0A-052A-49F4-BB0F-4900BB5971CF}" name="Table2" displayName="Table2" ref="C20:GX24" headerRowCount="0" totalsRowShown="0" headerRowDxfId="4361" dataDxfId="4360">
  <tableColumns count="204">
    <tableColumn id="1" xr3:uid="{52E970F5-7F94-42E1-AEBF-20BAF10948B1}" name="Column1" headerRowDxfId="4359" dataDxfId="4358"/>
    <tableColumn id="2" xr3:uid="{77A17676-E251-4DE6-BB99-0AF46229C5D8}" name="Column2" headerRowDxfId="4357" dataDxfId="4356"/>
    <tableColumn id="3" xr3:uid="{76576870-147F-4FAC-AED8-2B61C23CD8F6}" name="Column3" headerRowDxfId="4355" dataDxfId="4354"/>
    <tableColumn id="4" xr3:uid="{1FAAC0B5-2D30-4133-ACC5-FB77EC914180}" name="Column4" headerRowDxfId="4353" dataDxfId="4352"/>
    <tableColumn id="5" xr3:uid="{6C8044D8-3652-4051-A192-EB5CAE6C8D10}" name="Column5" headerRowDxfId="4351" dataDxfId="4350"/>
    <tableColumn id="6" xr3:uid="{12154C57-E527-4880-9CA0-4D551C9A31DE}" name="Column6" headerRowDxfId="4349" dataDxfId="4348"/>
    <tableColumn id="7" xr3:uid="{E5EC1BFC-0E3A-4861-8158-B70D94B3847E}" name="Column7" headerRowDxfId="4347" dataDxfId="4346"/>
    <tableColumn id="8" xr3:uid="{A945FDC1-C267-4AAA-96A2-2E26E438B5C5}" name="Column8" headerRowDxfId="4345" dataDxfId="4344"/>
    <tableColumn id="9" xr3:uid="{F4EF46A9-8947-48A7-83A9-E7C5C102C363}" name="Column9" headerRowDxfId="4343" dataDxfId="4342"/>
    <tableColumn id="10" xr3:uid="{6A16360A-B962-4A9D-9AC1-4931F4C16FC5}" name="Column10" headerRowDxfId="4341" dataDxfId="4340"/>
    <tableColumn id="11" xr3:uid="{0864B3E3-F626-4CF3-B44B-9D5CB45430F4}" name="Column11" headerRowDxfId="4339" dataDxfId="4338"/>
    <tableColumn id="12" xr3:uid="{BC562DD3-AD9D-4EE0-B1DA-1277FCD3F222}" name="Column12" headerRowDxfId="4337" dataDxfId="4336"/>
    <tableColumn id="13" xr3:uid="{A8EB42BF-39D2-49B4-A015-67F469A4E3FF}" name="Column13" headerRowDxfId="4335" dataDxfId="4334"/>
    <tableColumn id="14" xr3:uid="{CA8F02D0-D245-4488-AE4F-1ECFF35CA774}" name="Column14" headerRowDxfId="4333" dataDxfId="4332"/>
    <tableColumn id="15" xr3:uid="{15E5E7C3-48A3-4DE4-980C-16B70B0D12D1}" name="Column15" headerRowDxfId="4331" dataDxfId="4330"/>
    <tableColumn id="16" xr3:uid="{EF4B6DA7-B8CF-4759-B4B9-D1F18BBBE171}" name="Column16" headerRowDxfId="4329" dataDxfId="4328"/>
    <tableColumn id="17" xr3:uid="{C4D8A41D-EF4A-4C89-881C-7CC06ACD9CE1}" name="Column17" headerRowDxfId="4327" dataDxfId="4326"/>
    <tableColumn id="18" xr3:uid="{22E968BF-E502-40E8-8763-B317F8E8ED3F}" name="Column18" headerRowDxfId="4325" dataDxfId="4324"/>
    <tableColumn id="19" xr3:uid="{7DC0DD3D-A255-422D-A11F-7E78C75CA6B6}" name="Column19" headerRowDxfId="4323" dataDxfId="4322"/>
    <tableColumn id="20" xr3:uid="{7DF1F047-9012-44A7-9DC3-75062D2B2F04}" name="Column20" headerRowDxfId="4321" dataDxfId="4320"/>
    <tableColumn id="21" xr3:uid="{EA742A86-D816-415A-AF05-ED1CF6FA6A27}" name="Column21" headerRowDxfId="4319" dataDxfId="4318"/>
    <tableColumn id="22" xr3:uid="{71D5F3FC-97EB-4ADE-A05F-9F148C1677F2}" name="Column22" headerRowDxfId="4317" dataDxfId="4316"/>
    <tableColumn id="23" xr3:uid="{CC1764F4-04F6-4119-8C78-6AA38C92DF43}" name="Column23" headerRowDxfId="4315" dataDxfId="4314"/>
    <tableColumn id="24" xr3:uid="{6ED12EBD-B181-4A4B-95FC-B3472C3DED4C}" name="Column24" headerRowDxfId="4313" dataDxfId="4312"/>
    <tableColumn id="25" xr3:uid="{78DE16F9-E131-495F-A1CF-3D65580B5640}" name="Column25" headerRowDxfId="4311" dataDxfId="4310"/>
    <tableColumn id="26" xr3:uid="{7A2EAC6D-B69F-42E6-9EC9-19F9F9DFDE7D}" name="Column26" headerRowDxfId="4309" dataDxfId="4308"/>
    <tableColumn id="27" xr3:uid="{582E54C2-A9CF-46D2-879E-1BD903B25C2D}" name="Column27" headerRowDxfId="4307" dataDxfId="4306"/>
    <tableColumn id="28" xr3:uid="{64A54B52-1807-490E-9499-D230E9384997}" name="Column28" headerRowDxfId="4305" dataDxfId="4304"/>
    <tableColumn id="29" xr3:uid="{7432BC43-4447-4E92-BE7B-0D369C530D1A}" name="Column29" headerRowDxfId="4303" dataDxfId="4302"/>
    <tableColumn id="30" xr3:uid="{1E29D985-6EA3-45AB-B983-96BDA2845294}" name="Column30" headerRowDxfId="4301" dataDxfId="4300"/>
    <tableColumn id="31" xr3:uid="{11001811-0248-4C76-89AE-CC33393F6647}" name="Column31" headerRowDxfId="4299" dataDxfId="4298"/>
    <tableColumn id="32" xr3:uid="{8926C3E4-8FE2-4CAA-B176-A505A1F6E234}" name="Column32" headerRowDxfId="4297" dataDxfId="4296"/>
    <tableColumn id="33" xr3:uid="{F3A831F9-6B20-417C-B292-92B753F78343}" name="Column33" headerRowDxfId="4295" dataDxfId="4294"/>
    <tableColumn id="34" xr3:uid="{D541D639-8A3A-4D1F-8A96-DEF7C7A04408}" name="Column34" headerRowDxfId="4293" dataDxfId="4292"/>
    <tableColumn id="35" xr3:uid="{5EDF4E73-B20C-4E1C-8E64-7FF836CF3338}" name="Column35" headerRowDxfId="4291" dataDxfId="4290"/>
    <tableColumn id="36" xr3:uid="{9B31091F-8F66-46AE-B8F1-7FCC7FB84083}" name="Column36" headerRowDxfId="4289" dataDxfId="4288"/>
    <tableColumn id="37" xr3:uid="{6D8B95EF-CA1D-4D43-859F-858A2008BBF6}" name="Column37" headerRowDxfId="4287" dataDxfId="4286"/>
    <tableColumn id="38" xr3:uid="{92420416-ABE9-4AEC-BC39-BA214B2CF3E0}" name="Column38" headerRowDxfId="4285" dataDxfId="4284"/>
    <tableColumn id="39" xr3:uid="{AAC5FD2A-C285-4BA2-9B9F-8A4E2BB6B3F9}" name="Column39" headerRowDxfId="4283" dataDxfId="4282"/>
    <tableColumn id="40" xr3:uid="{E80C069C-7020-400B-8505-5729245E05CC}" name="Column40" headerRowDxfId="4281" dataDxfId="4280"/>
    <tableColumn id="41" xr3:uid="{FE05A9DA-1B3F-4822-B9CB-D2F005868E95}" name="Column41" headerRowDxfId="4279" dataDxfId="4278"/>
    <tableColumn id="42" xr3:uid="{656139D1-AEFA-49C9-873F-F57B3A265691}" name="Column42" headerRowDxfId="4277" dataDxfId="4276"/>
    <tableColumn id="43" xr3:uid="{BF62A813-4D5F-4AD6-AFE6-0D93FAF502BC}" name="Column43" headerRowDxfId="4275" dataDxfId="4274"/>
    <tableColumn id="44" xr3:uid="{E26EC171-AE77-4424-8BA3-E8A160854591}" name="Column44" headerRowDxfId="4273" dataDxfId="4272"/>
    <tableColumn id="45" xr3:uid="{59B0701C-8ED8-4B80-92B3-B8821E7DD18B}" name="Column45" headerRowDxfId="4271" dataDxfId="4270"/>
    <tableColumn id="46" xr3:uid="{14739755-C10F-42E8-A7CA-A65CE74964EF}" name="Column46" headerRowDxfId="4269" dataDxfId="4268"/>
    <tableColumn id="47" xr3:uid="{F2B77A0C-B372-453F-95F1-C5AE8AC3DF4A}" name="Column47" headerRowDxfId="4267" dataDxfId="4266"/>
    <tableColumn id="48" xr3:uid="{022C14AE-F2FF-4392-8412-996725B0DB4E}" name="Column48" headerRowDxfId="4265" dataDxfId="4264"/>
    <tableColumn id="49" xr3:uid="{3F829A25-9DC8-4609-8587-ED417BD79D03}" name="Column49" headerRowDxfId="4263" dataDxfId="4262"/>
    <tableColumn id="50" xr3:uid="{798B92A4-08C7-4948-A065-4B807A5823AD}" name="Column50" headerRowDxfId="4261" dataDxfId="4260"/>
    <tableColumn id="51" xr3:uid="{5CFF94F0-046D-485E-A043-7369839D98EC}" name="Column51" headerRowDxfId="4259" dataDxfId="4258"/>
    <tableColumn id="52" xr3:uid="{47EC9803-7554-4490-82EB-0379E0969F78}" name="Column52" headerRowDxfId="4257" dataDxfId="4256"/>
    <tableColumn id="53" xr3:uid="{70BBD2BA-DE2F-48BB-98CD-D801B0B62BC6}" name="Column53" headerRowDxfId="4255" dataDxfId="4254"/>
    <tableColumn id="54" xr3:uid="{0B765181-88DE-46F8-A1C8-E52A02F6BB02}" name="Column54" headerRowDxfId="4253" dataDxfId="4252"/>
    <tableColumn id="55" xr3:uid="{218A7D83-3297-4CC7-8581-FD147DBBCA2D}" name="Column55" headerRowDxfId="4251" dataDxfId="4250"/>
    <tableColumn id="56" xr3:uid="{D8FCFB1C-3A28-4BD2-B012-A40DE4B72BD2}" name="Column56" headerRowDxfId="4249" dataDxfId="4248"/>
    <tableColumn id="57" xr3:uid="{7CFBDC2B-2F35-4FA0-B9BF-E66DA464E5E0}" name="Column57" headerRowDxfId="4247" dataDxfId="4246"/>
    <tableColumn id="58" xr3:uid="{3CAA4562-BBB3-4BED-A22E-8B546B86E525}" name="Column58" headerRowDxfId="4245" dataDxfId="4244"/>
    <tableColumn id="59" xr3:uid="{17AE2202-4AB0-4A03-89E7-28FC4F479D4A}" name="Column59" headerRowDxfId="4243" dataDxfId="4242"/>
    <tableColumn id="60" xr3:uid="{1DFECBB3-C3B7-49BC-A6BA-633C4372F7E3}" name="Column60" headerRowDxfId="4241" dataDxfId="4240"/>
    <tableColumn id="61" xr3:uid="{13C689E6-9AE2-4F76-B0B8-C966FA132FAF}" name="Column61" headerRowDxfId="4239" dataDxfId="4238"/>
    <tableColumn id="62" xr3:uid="{C9B2B28C-02D6-4DD1-8FD8-728AB22AACAF}" name="Column62" headerRowDxfId="4237" dataDxfId="4236"/>
    <tableColumn id="63" xr3:uid="{1CB60292-4B02-4EDE-AC06-EB0890DE7F2A}" name="Column63" headerRowDxfId="4235" dataDxfId="4234"/>
    <tableColumn id="64" xr3:uid="{24DC78FD-8F27-4215-8866-9CE6FE315B22}" name="Column64" headerRowDxfId="4233" dataDxfId="4232"/>
    <tableColumn id="65" xr3:uid="{B814244B-F9C9-4DB2-8A14-6A12678DD5CF}" name="Column65" headerRowDxfId="4231" dataDxfId="4230"/>
    <tableColumn id="66" xr3:uid="{80952D7E-296B-4944-AD27-87F95A7367FE}" name="Column66" headerRowDxfId="4229" dataDxfId="4228"/>
    <tableColumn id="67" xr3:uid="{5BED298B-EF6B-4460-BBD1-A6A93906C311}" name="Column67" headerRowDxfId="4227" dataDxfId="4226"/>
    <tableColumn id="68" xr3:uid="{EEB0F5AF-2601-4019-AA7A-E26E9BB3E5AE}" name="Column68" headerRowDxfId="4225" dataDxfId="4224"/>
    <tableColumn id="69" xr3:uid="{59FEDEFA-0066-4BCA-B10C-95238B2783B7}" name="Column69" headerRowDxfId="4223" dataDxfId="4222"/>
    <tableColumn id="70" xr3:uid="{9AECF959-E2A6-4011-B0F4-9BE9DE335E79}" name="Column70" headerRowDxfId="4221" dataDxfId="4220"/>
    <tableColumn id="71" xr3:uid="{BF41A8F4-FDCB-4EE1-8422-85645EDE1BF2}" name="Column71" headerRowDxfId="4219" dataDxfId="4218"/>
    <tableColumn id="72" xr3:uid="{E982BB25-9275-41D3-945A-57A7E7179D65}" name="Column72" headerRowDxfId="4217" dataDxfId="4216"/>
    <tableColumn id="73" xr3:uid="{4D462BD1-A8DA-4087-8C2E-6123B70C6DD1}" name="Column73" headerRowDxfId="4215" dataDxfId="4214"/>
    <tableColumn id="74" xr3:uid="{80092DAA-EAA3-41B0-903A-667F38A44FA2}" name="Column74" headerRowDxfId="4213" dataDxfId="4212"/>
    <tableColumn id="75" xr3:uid="{C7CF3113-6E9D-4DC6-AB0D-78B3D1859357}" name="Column75" headerRowDxfId="4211" dataDxfId="4210"/>
    <tableColumn id="76" xr3:uid="{0F03C967-0DA8-4EFB-8FD4-B91B85F3E05D}" name="Column76" headerRowDxfId="4209" dataDxfId="4208"/>
    <tableColumn id="77" xr3:uid="{A99144A0-189C-446B-A648-53AB94B44BC6}" name="Column77" headerRowDxfId="4207" dataDxfId="4206"/>
    <tableColumn id="78" xr3:uid="{11CD0F5F-A07C-460B-A7FC-95DB68486E5A}" name="Column78" headerRowDxfId="4205" dataDxfId="4204"/>
    <tableColumn id="79" xr3:uid="{0493849C-87A5-484F-9C03-174FA6B49C90}" name="Column79" headerRowDxfId="4203" dataDxfId="4202"/>
    <tableColumn id="80" xr3:uid="{35D6E89F-BFCF-452A-9505-19F1F43A246F}" name="Column80" headerRowDxfId="4201" dataDxfId="4200"/>
    <tableColumn id="81" xr3:uid="{0F3F6EFD-9EB0-4ECF-8106-B890C5A5240B}" name="Column81" headerRowDxfId="4199" dataDxfId="4198"/>
    <tableColumn id="82" xr3:uid="{E4E15F7C-2E4F-4D71-A458-96191E80AE13}" name="Column82" headerRowDxfId="4197" dataDxfId="4196"/>
    <tableColumn id="83" xr3:uid="{8B42350F-BC6E-4BB4-9CB3-1EC80E512EF2}" name="Column83" headerRowDxfId="4195" dataDxfId="4194"/>
    <tableColumn id="84" xr3:uid="{06436228-69ED-4D4B-AD13-5DBB4F8B2575}" name="Column84" headerRowDxfId="4193" dataDxfId="4192"/>
    <tableColumn id="85" xr3:uid="{6A562A62-0B34-43A0-AFF6-F80123EC67AB}" name="Column85" headerRowDxfId="4191" dataDxfId="4190"/>
    <tableColumn id="86" xr3:uid="{F4D26D03-0ADC-4176-BEB3-CE5B6BE66D8B}" name="Column86" headerRowDxfId="4189" dataDxfId="4188"/>
    <tableColumn id="87" xr3:uid="{6B680F56-BCBB-457A-B0B3-952E884CCCAD}" name="Column87" headerRowDxfId="4187" dataDxfId="4186"/>
    <tableColumn id="88" xr3:uid="{720214D8-B654-4D39-B2CD-ADABA86A40CB}" name="Column88" headerRowDxfId="4185" dataDxfId="4184"/>
    <tableColumn id="89" xr3:uid="{16A5501F-1755-4B6D-BF03-88AF8CF031BD}" name="Column89" headerRowDxfId="4183" dataDxfId="4182"/>
    <tableColumn id="90" xr3:uid="{24AB14CD-FF36-4FB5-B40C-9CB8317F48D4}" name="Column90" headerRowDxfId="4181" dataDxfId="4180"/>
    <tableColumn id="91" xr3:uid="{D322B8FE-F9EC-417D-AB35-CAA2591C95AF}" name="Column91" headerRowDxfId="4179" dataDxfId="4178"/>
    <tableColumn id="92" xr3:uid="{5AD4235F-CB3A-4697-B583-014B72EBF21F}" name="Column92" headerRowDxfId="4177" dataDxfId="4176"/>
    <tableColumn id="93" xr3:uid="{CD2E2499-9C4B-4947-B212-D8559A621A28}" name="Column93" headerRowDxfId="4175" dataDxfId="4174"/>
    <tableColumn id="94" xr3:uid="{31BF39A7-529F-4786-BD6D-71F5F135E618}" name="Column94" headerRowDxfId="4173" dataDxfId="4172"/>
    <tableColumn id="95" xr3:uid="{49E37CAF-D6BF-413B-ADD4-FB13CE17C6C8}" name="Column95" headerRowDxfId="4171" dataDxfId="4170"/>
    <tableColumn id="96" xr3:uid="{357DC95C-F182-42F6-ABB1-017568D5C941}" name="Column96" headerRowDxfId="4169" dataDxfId="4168"/>
    <tableColumn id="97" xr3:uid="{AD5C84E4-BC08-40A8-AD09-3FC93E44F797}" name="Column97" headerRowDxfId="4167" dataDxfId="4166"/>
    <tableColumn id="98" xr3:uid="{2A5CBC80-2D36-4E95-9C16-E081B3CA44D3}" name="Column98" headerRowDxfId="4165" dataDxfId="4164"/>
    <tableColumn id="99" xr3:uid="{CC75CF90-1D22-4B2C-80B1-4E7C3391FF67}" name="Column99" headerRowDxfId="4163" dataDxfId="4162"/>
    <tableColumn id="100" xr3:uid="{0F0E6C4B-3AC4-4284-BC51-EC68F09ADE22}" name="Column100" headerRowDxfId="4161" dataDxfId="4160"/>
    <tableColumn id="101" xr3:uid="{C54AA42D-E288-40D2-8A12-974C1CAE33CE}" name="Column101" headerRowDxfId="4159" dataDxfId="4158"/>
    <tableColumn id="102" xr3:uid="{E5692693-94ED-444D-8219-8485A3B4BAED}" name="Column102" headerRowDxfId="4157" dataDxfId="4156"/>
    <tableColumn id="103" xr3:uid="{213530F3-96BF-47FE-84F2-E0AC7DC0784A}" name="Column103" headerRowDxfId="4155" dataDxfId="4154"/>
    <tableColumn id="104" xr3:uid="{03C3A56A-6ED0-4F8C-923D-0B64E7EE901D}" name="Column104" headerRowDxfId="4153" dataDxfId="4152"/>
    <tableColumn id="105" xr3:uid="{B644502A-7E38-4353-A1A2-5EB1BD780F05}" name="Column105" headerRowDxfId="4151" dataDxfId="4150"/>
    <tableColumn id="106" xr3:uid="{62A9E675-040C-4D88-BB4F-85D73E51F609}" name="Column106" headerRowDxfId="4149" dataDxfId="4148"/>
    <tableColumn id="107" xr3:uid="{7DDC3169-301D-450D-9094-937544E8D799}" name="Column107" headerRowDxfId="4147" dataDxfId="4146"/>
    <tableColumn id="108" xr3:uid="{2C216B9B-ED39-49AE-8D7E-B0202E6A5445}" name="Column108" headerRowDxfId="4145" dataDxfId="4144"/>
    <tableColumn id="109" xr3:uid="{0C13EAB9-E08B-47FC-9532-5379BF9D2962}" name="Column109" headerRowDxfId="4143" dataDxfId="4142"/>
    <tableColumn id="110" xr3:uid="{DEDAB425-E1D7-40C0-9F48-53FA23EE9D14}" name="Column110" headerRowDxfId="4141" dataDxfId="4140"/>
    <tableColumn id="111" xr3:uid="{9A61CDEB-7E0A-4125-B5E3-C68293F9945B}" name="Column111" headerRowDxfId="4139" dataDxfId="4138"/>
    <tableColumn id="112" xr3:uid="{CBE59348-E7F9-483B-9AC3-51B030BA00ED}" name="Column112" headerRowDxfId="4137" dataDxfId="4136"/>
    <tableColumn id="113" xr3:uid="{052BE9E3-8575-44F3-BC22-67A3BE60C894}" name="Column113" headerRowDxfId="4135" dataDxfId="4134"/>
    <tableColumn id="114" xr3:uid="{7AF3016C-BD05-4F02-BC9E-472CC59648C6}" name="Column114" headerRowDxfId="4133" dataDxfId="4132"/>
    <tableColumn id="115" xr3:uid="{A8D3D8DF-22BC-4EF6-8EE9-92902EB72134}" name="Column115" headerRowDxfId="4131" dataDxfId="4130"/>
    <tableColumn id="116" xr3:uid="{52550979-6658-4BC2-BDA6-7D4F8B8D7A5D}" name="Column116" headerRowDxfId="4129" dataDxfId="4128"/>
    <tableColumn id="117" xr3:uid="{4FC72FB8-1955-4E43-B7CF-E4EB71227591}" name="Column117" headerRowDxfId="4127" dataDxfId="4126"/>
    <tableColumn id="118" xr3:uid="{1350C1C6-75D6-4E0D-B43E-C3C1C61A6884}" name="Column118" headerRowDxfId="4125" dataDxfId="4124"/>
    <tableColumn id="119" xr3:uid="{B1D47088-0F45-4129-A73B-33F48F5E231F}" name="Column119" headerRowDxfId="4123" dataDxfId="4122"/>
    <tableColumn id="120" xr3:uid="{C1EE0E61-EF9B-4B16-B425-68690BD71A0D}" name="Column120" headerRowDxfId="4121" dataDxfId="4120"/>
    <tableColumn id="121" xr3:uid="{BD51F8B7-D4AB-4787-A108-0E1CB6A08798}" name="Column121" headerRowDxfId="4119" dataDxfId="4118"/>
    <tableColumn id="122" xr3:uid="{51FFF48E-5F7F-4AD2-9543-555C993C31B7}" name="Column122" headerRowDxfId="4117" dataDxfId="4116"/>
    <tableColumn id="123" xr3:uid="{220840E7-25A8-4623-88EA-88EEACC9C78D}" name="Column123" headerRowDxfId="4115" dataDxfId="4114"/>
    <tableColumn id="124" xr3:uid="{02C7CE86-C812-4682-8E54-5097260BB899}" name="Column124" headerRowDxfId="4113" dataDxfId="4112"/>
    <tableColumn id="125" xr3:uid="{CAD0EFB1-7A93-42E3-B5CB-B93F042175BF}" name="Column125" headerRowDxfId="4111" dataDxfId="4110"/>
    <tableColumn id="126" xr3:uid="{8B8D42E1-9A1F-4A88-922A-11674B9A3CD9}" name="Column126" headerRowDxfId="4109" dataDxfId="4108"/>
    <tableColumn id="127" xr3:uid="{4DD025A1-6380-4166-A110-964FEF580D18}" name="Column127" headerRowDxfId="4107" dataDxfId="4106"/>
    <tableColumn id="128" xr3:uid="{458F1BED-0B7E-4EFC-B2BE-EE59262133F4}" name="Column128" headerRowDxfId="4105" dataDxfId="4104"/>
    <tableColumn id="129" xr3:uid="{E3D6EB56-DBEF-49D4-B2DD-6363BD3CEA79}" name="Column129" headerRowDxfId="4103" dataDxfId="4102"/>
    <tableColumn id="130" xr3:uid="{1A2B5A8B-BDA1-4E06-A3C2-A62EBA030125}" name="Column130" headerRowDxfId="4101" dataDxfId="4100"/>
    <tableColumn id="131" xr3:uid="{082061B6-92B6-43AC-B10B-44A2A96AF2D2}" name="Column131" headerRowDxfId="4099" dataDxfId="4098"/>
    <tableColumn id="132" xr3:uid="{326F7C24-F5F0-44AC-8AAF-05043E58CE3B}" name="Column132" headerRowDxfId="4097" dataDxfId="4096"/>
    <tableColumn id="133" xr3:uid="{020CBEF5-E7D4-48F7-BC1F-3C23A7A77C20}" name="Column133" headerRowDxfId="4095" dataDxfId="4094"/>
    <tableColumn id="134" xr3:uid="{6C99C6A0-E50D-43B1-BCFC-4D18294F6B63}" name="Column134" headerRowDxfId="4093" dataDxfId="4092"/>
    <tableColumn id="135" xr3:uid="{1C44235E-DB21-4E55-AEE8-EF235EB605EA}" name="Column135" headerRowDxfId="4091" dataDxfId="4090"/>
    <tableColumn id="136" xr3:uid="{69236030-905E-4652-A1E3-F7680C65E19F}" name="Column136" headerRowDxfId="4089" dataDxfId="4088"/>
    <tableColumn id="137" xr3:uid="{ACBDB955-0829-4790-98FC-5D3BFFDF4764}" name="Column137" headerRowDxfId="4087" dataDxfId="4086"/>
    <tableColumn id="138" xr3:uid="{7000E9E5-7055-4E78-A037-CE57FF5053D5}" name="Column138" headerRowDxfId="4085" dataDxfId="4084"/>
    <tableColumn id="139" xr3:uid="{67C30734-3721-4C54-9980-0A795E37DE82}" name="Column139" headerRowDxfId="4083" dataDxfId="4082"/>
    <tableColumn id="140" xr3:uid="{97026C19-9552-4574-B3BE-C37F2EC253AC}" name="Column140" headerRowDxfId="4081" dataDxfId="4080"/>
    <tableColumn id="141" xr3:uid="{2D6B9B64-9E87-4178-84C2-6B1B3FC71A9B}" name="Column141" headerRowDxfId="4079" dataDxfId="4078"/>
    <tableColumn id="142" xr3:uid="{533DFD3A-7E5D-4238-97B2-38CA655020DC}" name="Column142" headerRowDxfId="4077" dataDxfId="4076"/>
    <tableColumn id="143" xr3:uid="{7F05D9F2-7725-4A48-B600-B0A7909A6137}" name="Column143" headerRowDxfId="4075" dataDxfId="4074"/>
    <tableColumn id="144" xr3:uid="{67005349-DD8D-461B-93C3-E8B83B5E3F8F}" name="Column144" headerRowDxfId="4073" dataDxfId="4072"/>
    <tableColumn id="145" xr3:uid="{FFF140F6-D8E2-45D3-B99B-AC40BBD07E85}" name="Column145" headerRowDxfId="4071" dataDxfId="4070"/>
    <tableColumn id="146" xr3:uid="{15791A0E-F175-435E-9B4E-7F3116C54473}" name="Column146" headerRowDxfId="4069" dataDxfId="4068"/>
    <tableColumn id="147" xr3:uid="{2F277BCA-3FC7-4BCB-B47A-88D13F22804D}" name="Column147" headerRowDxfId="4067" dataDxfId="4066"/>
    <tableColumn id="148" xr3:uid="{505F3B2C-75F0-45A6-8783-B8CCC19875B5}" name="Column148" headerRowDxfId="4065" dataDxfId="4064"/>
    <tableColumn id="149" xr3:uid="{4A772A4A-B87E-4C04-9442-1CD622C22308}" name="Column149" headerRowDxfId="4063" dataDxfId="4062"/>
    <tableColumn id="150" xr3:uid="{74B841F4-3FF8-472B-8466-DFD5FEF90FDC}" name="Column150" headerRowDxfId="4061" dataDxfId="4060"/>
    <tableColumn id="151" xr3:uid="{578B6A3B-B8A6-4662-A69F-BC15D73BFB1B}" name="Column151" headerRowDxfId="4059" dataDxfId="4058"/>
    <tableColumn id="152" xr3:uid="{121F1C2A-5C61-48CB-9631-986226F22CB7}" name="Column152" headerRowDxfId="4057" dataDxfId="4056"/>
    <tableColumn id="153" xr3:uid="{179E44EF-5B0F-4210-B869-1F18B9B6B890}" name="Column153" headerRowDxfId="4055" dataDxfId="4054"/>
    <tableColumn id="154" xr3:uid="{DEC1E59B-F9B6-48F1-9120-36A635956282}" name="Column154" headerRowDxfId="4053" dataDxfId="4052"/>
    <tableColumn id="155" xr3:uid="{CC2E46F6-D6EC-4083-9494-A7C2690FED37}" name="Column155" headerRowDxfId="4051" dataDxfId="4050"/>
    <tableColumn id="156" xr3:uid="{5BB8AAEB-D56E-4B44-B902-723F28FF4737}" name="Column156" headerRowDxfId="4049" dataDxfId="4048"/>
    <tableColumn id="157" xr3:uid="{76F8C605-B9BC-4570-9396-BE45CA215B9E}" name="Column157" headerRowDxfId="4047" dataDxfId="4046"/>
    <tableColumn id="158" xr3:uid="{BA896181-8A7C-46BC-A391-AE2828F60ACF}" name="Column158" headerRowDxfId="4045" dataDxfId="4044"/>
    <tableColumn id="159" xr3:uid="{6CB4C9E8-CF95-4382-B190-DC78047510F1}" name="Column159" headerRowDxfId="4043" dataDxfId="4042"/>
    <tableColumn id="160" xr3:uid="{0F7011BD-06A3-4242-99A7-9CA1D5FF212A}" name="Column160" headerRowDxfId="4041" dataDxfId="4040"/>
    <tableColumn id="161" xr3:uid="{E1DF8967-E1B8-4EFB-8078-D37FC1FE4B91}" name="Column161" headerRowDxfId="4039" dataDxfId="4038"/>
    <tableColumn id="162" xr3:uid="{DAF11536-C14D-43DE-9094-3C121A7C9EF9}" name="Column162" headerRowDxfId="4037" dataDxfId="4036"/>
    <tableColumn id="163" xr3:uid="{A28DBA85-D2D0-4C0E-98C7-736937F85329}" name="Column163" headerRowDxfId="4035" dataDxfId="4034"/>
    <tableColumn id="164" xr3:uid="{7EA11C44-566A-4438-9D87-389EC165D208}" name="Column164" headerRowDxfId="4033" dataDxfId="4032"/>
    <tableColumn id="165" xr3:uid="{8D1E5855-2A23-419D-8D0E-3E82A7F1FB93}" name="Column165" headerRowDxfId="4031" dataDxfId="4030"/>
    <tableColumn id="166" xr3:uid="{0B4069AA-3F1D-44FD-A394-73EFCDD49524}" name="Column166" headerRowDxfId="4029" dataDxfId="4028"/>
    <tableColumn id="167" xr3:uid="{E5DDDFC9-CC9F-4410-B225-952D8C8170F9}" name="Column167" headerRowDxfId="4027" dataDxfId="4026"/>
    <tableColumn id="168" xr3:uid="{842E6FD1-81AA-4BCB-8B34-B665473494D6}" name="Column168" headerRowDxfId="4025" dataDxfId="4024"/>
    <tableColumn id="169" xr3:uid="{E3EBBF92-4541-43CC-8E0E-BD6824E2F902}" name="Column169" headerRowDxfId="4023" dataDxfId="4022">
      <calculatedColumnFormula>('[1]Gasoline Data'!FO16-'[1]Gasoline Data'!FO17)*-1</calculatedColumnFormula>
    </tableColumn>
    <tableColumn id="170" xr3:uid="{42C3BC66-EA40-46E2-90DD-24365CEB48C6}" name="Column170" headerRowDxfId="4021" dataDxfId="4020">
      <calculatedColumnFormula>('[1]Gasoline Data'!FP16-'[1]Gasoline Data'!FP17)*-1</calculatedColumnFormula>
    </tableColumn>
    <tableColumn id="171" xr3:uid="{960D1079-1744-4DBE-8386-10876FC0BF81}" name="Column171" headerRowDxfId="4019" dataDxfId="4018">
      <calculatedColumnFormula>('[1]Gasoline Data'!FQ16-'[1]Gasoline Data'!FQ17)*-1</calculatedColumnFormula>
    </tableColumn>
    <tableColumn id="172" xr3:uid="{57BCC4A3-9B6D-45BC-A446-0588A9A62160}" name="Column172" headerRowDxfId="4017" dataDxfId="4016">
      <calculatedColumnFormula>('[1]Gasoline Data'!FR16-'[1]Gasoline Data'!FR17)*-1</calculatedColumnFormula>
    </tableColumn>
    <tableColumn id="173" xr3:uid="{0796CB8A-1B9A-49A0-9002-12F2E7FB8DE7}" name="Column173" headerRowDxfId="4015" dataDxfId="4014">
      <calculatedColumnFormula>('[1]Gasoline Data'!FS16-'[1]Gasoline Data'!FS17)*-1</calculatedColumnFormula>
    </tableColumn>
    <tableColumn id="174" xr3:uid="{2CB8DF37-37E4-4C7A-990C-8D6796749501}" name="Column174" headerRowDxfId="4013" dataDxfId="4012">
      <calculatedColumnFormula>('[1]Gasoline Data'!FT16-'[1]Gasoline Data'!FT17)*-1</calculatedColumnFormula>
    </tableColumn>
    <tableColumn id="175" xr3:uid="{D5EA4857-5B2C-45ED-A3C3-DAF37D849275}" name="Column175" headerRowDxfId="4011" dataDxfId="4010">
      <calculatedColumnFormula>('[1]Gasoline Data'!FU16-'[1]Gasoline Data'!FU17)*-1</calculatedColumnFormula>
    </tableColumn>
    <tableColumn id="176" xr3:uid="{3DDA3C55-1CDA-4973-BA4E-504333FF553C}" name="Column176" headerRowDxfId="4009" dataDxfId="4008">
      <calculatedColumnFormula>('[1]Gasoline Data'!FV16-'[1]Gasoline Data'!FV17)*-1</calculatedColumnFormula>
    </tableColumn>
    <tableColumn id="177" xr3:uid="{0122E151-84D7-4C43-AD72-6FB20901FA9D}" name="Column177" headerRowDxfId="4007" dataDxfId="4006">
      <calculatedColumnFormula>('[1]Gasoline Data'!FW16-'[1]Gasoline Data'!FW17)*-1</calculatedColumnFormula>
    </tableColumn>
    <tableColumn id="178" xr3:uid="{9D42D133-9B4A-43DC-8E2F-7A3FD0A2A9EF}" name="Column178" headerRowDxfId="4005" dataDxfId="4004">
      <calculatedColumnFormula>('[1]Gasoline Data'!FX16-'[1]Gasoline Data'!FX17)*-1</calculatedColumnFormula>
    </tableColumn>
    <tableColumn id="179" xr3:uid="{D2FDF055-933A-4CF0-B40D-3E00005A86B8}" name="Column179" headerRowDxfId="4003" dataDxfId="4002">
      <calculatedColumnFormula>('[1]Gasoline Data'!FY16-'[1]Gasoline Data'!FY17)*-1</calculatedColumnFormula>
    </tableColumn>
    <tableColumn id="180" xr3:uid="{6FCA3D7C-5C01-44DD-A9D3-300E6198504F}" name="Column180" headerRowDxfId="4001" dataDxfId="4000">
      <calculatedColumnFormula>('[1]Gasoline Data'!FZ16-'[1]Gasoline Data'!FZ17)*-1</calculatedColumnFormula>
    </tableColumn>
    <tableColumn id="181" xr3:uid="{34BA2A01-B2D2-4758-A007-4E7A6317B323}" name="Column181" headerRowDxfId="3999" dataDxfId="3998"/>
    <tableColumn id="182" xr3:uid="{D3CCA2AC-2523-4029-B3A6-84BC041C61F2}" name="Column182" headerRowDxfId="3997" dataDxfId="3996"/>
    <tableColumn id="183" xr3:uid="{FC3F6D32-E9A6-4FD7-9B5A-94D6ED9FF259}" name="Column183" headerRowDxfId="3995" dataDxfId="3994"/>
    <tableColumn id="184" xr3:uid="{C2EF76C2-ED71-4758-B365-4F822C84ED74}" name="Column184" headerRowDxfId="3993" dataDxfId="3992"/>
    <tableColumn id="185" xr3:uid="{F0428F76-7D52-4E74-B6BB-90E99E86ED8F}" name="Column185" headerRowDxfId="3991" dataDxfId="3990"/>
    <tableColumn id="186" xr3:uid="{CF94C35C-BDFD-4BCF-AB18-FE8CA482FEDE}" name="Column186" headerRowDxfId="3989" dataDxfId="3988"/>
    <tableColumn id="187" xr3:uid="{7B36DD54-6F60-4267-9BE6-6D16DBB00FBC}" name="Column187" headerRowDxfId="3987" dataDxfId="3986"/>
    <tableColumn id="188" xr3:uid="{CD9311AC-5CBE-468D-9E10-2FA1A9301CD7}" name="Column188" headerRowDxfId="3985" dataDxfId="3984"/>
    <tableColumn id="189" xr3:uid="{7D4EF9C1-91C8-4253-81B7-675113B4976B}" name="Column189" headerRowDxfId="3983" dataDxfId="3982"/>
    <tableColumn id="190" xr3:uid="{EA48BF4F-D049-4C19-8003-70F1E55A63D0}" name="Column190" headerRowDxfId="3981" dataDxfId="3980">
      <calculatedColumnFormula>GJ18+GJ19</calculatedColumnFormula>
    </tableColumn>
    <tableColumn id="191" xr3:uid="{183915D8-DE55-4417-8C83-36CEC7F8FB7D}" name="Column191" headerRowDxfId="3979" dataDxfId="3978">
      <calculatedColumnFormula>GK18+GK19</calculatedColumnFormula>
    </tableColumn>
    <tableColumn id="192" xr3:uid="{C9F4CFAA-51AA-460C-8766-85699C12AA60}" name="Column192" headerRowDxfId="3977" dataDxfId="3976"/>
    <tableColumn id="193" xr3:uid="{8BAFBF89-E8A2-4785-9B0F-5B8ABFF0A9CF}" name="Column193" headerRowDxfId="3975" dataDxfId="3974"/>
    <tableColumn id="194" xr3:uid="{57CAE523-959F-419F-8C18-5F5CF1793166}" name="Column194" headerRowDxfId="3973" dataDxfId="3972"/>
    <tableColumn id="195" xr3:uid="{A9643E57-5CAA-4F26-8A37-72609FFEAF9E}" name="Column195" headerRowDxfId="3971" dataDxfId="3970"/>
    <tableColumn id="196" xr3:uid="{5B7993AD-BAB1-4EBD-8827-457F0833B9D4}" name="Column196" headerRowDxfId="3969" dataDxfId="3968"/>
    <tableColumn id="197" xr3:uid="{E45CE0A4-5A0A-489D-9A04-92DFABC26492}" name="Column197" headerRowDxfId="3967" dataDxfId="3966"/>
    <tableColumn id="198" xr3:uid="{6FF0AE70-D62B-4144-ABF0-0E6694867DDA}" name="Column198" headerRowDxfId="3965" dataDxfId="3964"/>
    <tableColumn id="199" xr3:uid="{784EA884-32B9-4848-8693-0A3E0947DF6F}" name="Column199" headerRowDxfId="3963" dataDxfId="3962"/>
    <tableColumn id="200" xr3:uid="{8B29E465-AD3B-46A2-B501-DABFB7B3CDE8}" name="Column200" headerRowDxfId="3961" dataDxfId="3960"/>
    <tableColumn id="201" xr3:uid="{1C03F7DE-D2FC-4D2A-A49D-3BC2C720A029}" name="Column201" headerRowDxfId="3959" dataDxfId="3958"/>
    <tableColumn id="202" xr3:uid="{B11E68DA-B1F7-4C10-B9CB-1239F20A1881}" name="Column202" headerRowDxfId="3957" dataDxfId="3956"/>
    <tableColumn id="203" xr3:uid="{34FE01B9-CC0C-47E5-8BA2-E2A4344635C4}" name="Column203" headerRowDxfId="3955" dataDxfId="3954"/>
    <tableColumn id="204" xr3:uid="{2A6A9204-B5FC-4A25-8E03-3961B62D300A}" name="Column204" headerRowDxfId="3953" dataDxfId="3952"/>
  </tableColumns>
  <tableStyleInfo name="TableStyleLight2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8FED6783-3AD2-464F-8555-B2745DEC4D84}" name="Table13" displayName="Table13" ref="C5:GX16" headerRowCount="0" totalsRowShown="0">
  <tableColumns count="204">
    <tableColumn id="1" xr3:uid="{5B466FAD-E83A-44D7-9EB7-3EAB5E2F0C5F}" name="Column1"/>
    <tableColumn id="2" xr3:uid="{C4B53F84-1F58-4A4E-9944-9A1B3037401D}" name="Column2"/>
    <tableColumn id="3" xr3:uid="{E04D5BCA-7561-4CCA-A11A-4EA763864852}" name="Column3"/>
    <tableColumn id="4" xr3:uid="{CD5665C0-DFE7-4EE2-BAF2-232A49C6B8C4}" name="Column4"/>
    <tableColumn id="5" xr3:uid="{24E255CB-CD7C-4B77-9383-CD88C01E5CBA}" name="Column5"/>
    <tableColumn id="6" xr3:uid="{6C399415-1B27-44E3-A6AD-13D6FC7D26ED}" name="Column6"/>
    <tableColumn id="7" xr3:uid="{9E83598F-C1BA-47C2-98A2-F589E4C3AC0F}" name="Column7"/>
    <tableColumn id="8" xr3:uid="{4FB3AC02-0595-4BF9-AC64-987F585E9DB2}" name="Column8"/>
    <tableColumn id="9" xr3:uid="{E1ADCFB5-C191-4AFD-BC85-3AF380F88F27}" name="Column9"/>
    <tableColumn id="10" xr3:uid="{7D9A5E28-51A0-4797-90DF-79A2409127C5}" name="Column10"/>
    <tableColumn id="11" xr3:uid="{33C66B45-035E-419A-A5E6-FE2F8934EDBA}" name="Column11"/>
    <tableColumn id="12" xr3:uid="{63344277-A262-4649-AC96-61B412D70614}" name="Column12"/>
    <tableColumn id="13" xr3:uid="{F8D304BE-99ED-4D09-8CEF-81D0069FDD6A}" name="Column13"/>
    <tableColumn id="14" xr3:uid="{A3E5E16A-2C89-44FA-A0D5-68341209CBA5}" name="Column14"/>
    <tableColumn id="15" xr3:uid="{7E3C3782-AC13-4FC4-A5AA-79E671521E0C}" name="Column15"/>
    <tableColumn id="16" xr3:uid="{3BE4547D-B80D-4874-B8B2-DDE275603E74}" name="Column16"/>
    <tableColumn id="17" xr3:uid="{4DBB5CA7-FC88-47E0-8E4B-78E2A1C0F343}" name="Column17"/>
    <tableColumn id="18" xr3:uid="{92ECBFDB-A50F-4E7C-BE9E-FC481CE459A0}" name="Column18"/>
    <tableColumn id="19" xr3:uid="{569A4061-E2EC-4C83-ABD3-02CC35EFE7B0}" name="Column19"/>
    <tableColumn id="20" xr3:uid="{8CC0CF49-845F-4157-BBEC-65F60EB794C3}" name="Column20"/>
    <tableColumn id="21" xr3:uid="{7B44EFD3-650E-478F-9568-565558A6E998}" name="Column21"/>
    <tableColumn id="22" xr3:uid="{7445C19B-0B60-4431-81D1-3BEFD2F297A5}" name="Column22"/>
    <tableColumn id="23" xr3:uid="{5D6ED690-C84A-4291-BD1F-DEB1F7B985FE}" name="Column23"/>
    <tableColumn id="24" xr3:uid="{EA547401-2046-46F3-818A-9C99B9816BF1}" name="Column24"/>
    <tableColumn id="25" xr3:uid="{DBF22D65-C9DA-46A7-8E09-637B8E9FE2D7}" name="Column25"/>
    <tableColumn id="26" xr3:uid="{ECBF3B0A-B232-483A-9DB8-C9A564CD23FF}" name="Column26"/>
    <tableColumn id="27" xr3:uid="{0F8C2820-7A46-4E00-BBE7-4F2A59032021}" name="Column27"/>
    <tableColumn id="28" xr3:uid="{5E6BFC03-8A61-4EB3-8BF5-7FAC91C281FA}" name="Column28"/>
    <tableColumn id="29" xr3:uid="{C6F50210-F003-4355-B4A9-019B8BED1811}" name="Column29"/>
    <tableColumn id="30" xr3:uid="{FF8DE8A4-D044-47A7-8C31-41F3DCAADD5A}" name="Column30"/>
    <tableColumn id="31" xr3:uid="{6C8AFE98-B700-445E-857A-BB9D2088A777}" name="Column31"/>
    <tableColumn id="32" xr3:uid="{481A7524-6220-4387-AFE7-93A01F2EAEF1}" name="Column32"/>
    <tableColumn id="33" xr3:uid="{D3FA0286-AEB1-4F40-AD07-7C355295B2A6}" name="Column33"/>
    <tableColumn id="34" xr3:uid="{A99E1378-5D01-42C3-B5A5-0AAD56D9F634}" name="Column34"/>
    <tableColumn id="35" xr3:uid="{B13542B5-C591-4B9D-AB55-42FE6BE91B19}" name="Column35"/>
    <tableColumn id="36" xr3:uid="{6A76151B-86A9-4F1B-A81B-5253A05C62C5}" name="Column36"/>
    <tableColumn id="37" xr3:uid="{2E1425CC-514D-4609-8907-0BFF7C20848D}" name="Column37"/>
    <tableColumn id="38" xr3:uid="{00AEB087-22CB-4720-9702-09AACE6ACFD9}" name="Column38"/>
    <tableColumn id="39" xr3:uid="{37747B61-3603-4C55-BAC3-B03F5DA408C2}" name="Column39"/>
    <tableColumn id="40" xr3:uid="{2E36632B-6062-43B3-955F-5D552158CB6A}" name="Column40"/>
    <tableColumn id="41" xr3:uid="{E1B15B8F-EED6-428E-B896-7DC3490069D5}" name="Column41"/>
    <tableColumn id="42" xr3:uid="{5629EA1C-FD94-4E00-A0BC-04FC43737096}" name="Column42"/>
    <tableColumn id="43" xr3:uid="{17365BBB-0232-4118-A9CD-DC684FE909BB}" name="Column43"/>
    <tableColumn id="44" xr3:uid="{ADDD8231-40FA-47F6-AE24-C6CC4E336A51}" name="Column44"/>
    <tableColumn id="45" xr3:uid="{EDD1A501-17A3-49F1-B707-9BE3B22B3237}" name="Column45"/>
    <tableColumn id="46" xr3:uid="{E7F606D8-8193-4591-9AA9-87F9BC6DC5B7}" name="Column46"/>
    <tableColumn id="47" xr3:uid="{96858048-24E3-4C3E-A9AC-FFA8E949B44B}" name="Column47"/>
    <tableColumn id="48" xr3:uid="{A062F853-F07F-4E62-96C3-5084DF9F48C7}" name="Column48"/>
    <tableColumn id="49" xr3:uid="{3BE795CD-EA79-46E0-80FA-2FC336C5FB6C}" name="Column49"/>
    <tableColumn id="50" xr3:uid="{D54B0F7F-6E23-4C16-9E81-0D0AB052E873}" name="Column50"/>
    <tableColumn id="51" xr3:uid="{6E7B1239-CD9F-4649-9188-642235A16F06}" name="Column51"/>
    <tableColumn id="52" xr3:uid="{3B1CFFF9-86C4-4C03-9727-B1D157C3CD1C}" name="Column52"/>
    <tableColumn id="53" xr3:uid="{3C7A3EAF-C8EE-41F0-BE11-70D108C7ED68}" name="Column53"/>
    <tableColumn id="54" xr3:uid="{50BB5E1D-ACE8-45EA-967C-54B171E3C5CF}" name="Column54"/>
    <tableColumn id="55" xr3:uid="{F8F70219-C702-4C19-88EF-E2CC31E114DD}" name="Column55"/>
    <tableColumn id="56" xr3:uid="{FFCA613F-E9AC-43B1-834E-070A8A7F6CE5}" name="Column56"/>
    <tableColumn id="57" xr3:uid="{F83257FF-03EA-47EA-8905-45BA34C416B1}" name="Column57"/>
    <tableColumn id="58" xr3:uid="{918EBB85-3453-4DC7-A0B6-525B588496CE}" name="Column58"/>
    <tableColumn id="59" xr3:uid="{F1A7544B-A904-4FE4-8E1F-8F8C54679272}" name="Column59"/>
    <tableColumn id="60" xr3:uid="{C7F3AD21-084D-4F76-86DC-3BAD779345C7}" name="Column60"/>
    <tableColumn id="61" xr3:uid="{9CCEB2F0-4886-4517-9AEA-A752CBAF100A}" name="Column61"/>
    <tableColumn id="62" xr3:uid="{987B61BC-98AD-4A27-A855-554AA6E00038}" name="Column62"/>
    <tableColumn id="63" xr3:uid="{0E33141E-A53B-425D-97CB-44BB0EF615AF}" name="Column63"/>
    <tableColumn id="64" xr3:uid="{757519EE-3C3D-4688-9BAA-F3B0C508B5AB}" name="Column64"/>
    <tableColumn id="65" xr3:uid="{BAF97956-F035-463B-ABFF-8B82A082E56C}" name="Column65"/>
    <tableColumn id="66" xr3:uid="{1C247AF8-3C3B-4E31-A18E-6604521E32CF}" name="Column66"/>
    <tableColumn id="67" xr3:uid="{0F236B46-4671-4DA6-AF64-CBF92671E9C8}" name="Column67"/>
    <tableColumn id="68" xr3:uid="{5427E069-5124-446D-9E82-581AAF4B1C38}" name="Column68"/>
    <tableColumn id="69" xr3:uid="{F145795B-B320-45F4-B05E-95B34EE3D2FD}" name="Column69"/>
    <tableColumn id="70" xr3:uid="{A239CC98-2212-47E9-9A5E-82D74364F08A}" name="Column70"/>
    <tableColumn id="71" xr3:uid="{9CF54483-059C-4029-82F0-8B659C0BFD5E}" name="Column71"/>
    <tableColumn id="72" xr3:uid="{56C26D10-7662-44EC-8B3D-229C7270C7DB}" name="Column72"/>
    <tableColumn id="73" xr3:uid="{2AEFDA7C-B13C-4212-837A-CA344C9AAAF7}" name="Column73"/>
    <tableColumn id="74" xr3:uid="{2DF49ED1-3FBA-4859-BF69-B1E3714F2D46}" name="Column74"/>
    <tableColumn id="75" xr3:uid="{B26BFE5B-8F06-4FFC-8DDE-B5D6CD0E5E2E}" name="Column75"/>
    <tableColumn id="76" xr3:uid="{DE125290-E8A2-4582-B548-557F9C69E472}" name="Column76"/>
    <tableColumn id="77" xr3:uid="{B8F18CE0-E1FB-4895-9B2D-B84C0BBF6480}" name="Column77"/>
    <tableColumn id="78" xr3:uid="{0321A52F-7D06-46C7-9DB3-1C7C2D9C806B}" name="Column78"/>
    <tableColumn id="79" xr3:uid="{E7751076-6C60-4DD7-92EF-7E8468C01D20}" name="Column79"/>
    <tableColumn id="80" xr3:uid="{4DD30704-8A78-48FC-BF43-5EA6DACF7A08}" name="Column80"/>
    <tableColumn id="81" xr3:uid="{D257A3E7-2963-44F0-B2F9-A3D30FA6FB79}" name="Column81"/>
    <tableColumn id="82" xr3:uid="{D26D9BC5-E88A-4EAF-AE3A-4CA7A9149755}" name="Column82"/>
    <tableColumn id="83" xr3:uid="{532DF38B-2287-44D4-A44E-AE16A4479142}" name="Column83"/>
    <tableColumn id="84" xr3:uid="{FD715F9B-2096-45B1-A3D3-051E9E80CADF}" name="Column84"/>
    <tableColumn id="85" xr3:uid="{7117F965-B6CB-47A7-BB50-F58E5C8CE8CD}" name="Column85"/>
    <tableColumn id="86" xr3:uid="{72F86F9C-87AF-4E37-A81F-9EC51CC9869A}" name="Column86"/>
    <tableColumn id="87" xr3:uid="{0CBFCE62-D9A9-4506-94E1-9E16CB72207D}" name="Column87"/>
    <tableColumn id="88" xr3:uid="{B0F6E6D9-43E1-47D3-8308-9F54E6AD1250}" name="Column88"/>
    <tableColumn id="89" xr3:uid="{9B15EBF2-463C-41B4-9062-DF0FDACB3C0F}" name="Column89"/>
    <tableColumn id="90" xr3:uid="{9D709DBE-B46E-49BC-821D-EE3F932DEDEA}" name="Column90"/>
    <tableColumn id="91" xr3:uid="{2E38DC4B-C32E-43C8-A82A-1B563E401D0F}" name="Column91"/>
    <tableColumn id="92" xr3:uid="{E97FFF54-6CB7-48DB-8359-3E0A245E04DE}" name="Column92"/>
    <tableColumn id="93" xr3:uid="{5C4FF1FF-9B44-4382-857E-78148D5664A0}" name="Column93"/>
    <tableColumn id="94" xr3:uid="{748D94D9-E1F5-4116-BC90-D88947EA8BE5}" name="Column94"/>
    <tableColumn id="95" xr3:uid="{83459844-5323-4748-B3E0-3AF3AE78C638}" name="Column95"/>
    <tableColumn id="96" xr3:uid="{52A49543-B2E0-4186-BDF2-D3CB7DE93E04}" name="Column96"/>
    <tableColumn id="97" xr3:uid="{033B4E12-5CE8-440D-BD25-E090C81B2DFB}" name="Column97"/>
    <tableColumn id="98" xr3:uid="{08831F26-E231-4E30-91DD-A041BE000401}" name="Column98"/>
    <tableColumn id="99" xr3:uid="{94C28F7F-F030-4F12-8E9B-FD715B3A2C4E}" name="Column99"/>
    <tableColumn id="100" xr3:uid="{5C961F8A-D224-4964-B0AB-10CC711A4CFE}" name="Column100"/>
    <tableColumn id="101" xr3:uid="{11F11105-A2A5-4E1F-B6AA-05B1CE596579}" name="Column101"/>
    <tableColumn id="102" xr3:uid="{EACBDCC4-8F68-4293-BC70-A7FEC9896832}" name="Column102"/>
    <tableColumn id="103" xr3:uid="{79125FD9-C29A-44BF-8048-24DC6E88749B}" name="Column103"/>
    <tableColumn id="104" xr3:uid="{2CB4D88E-88DD-47A8-9FAB-8D2D784DE5DC}" name="Column104"/>
    <tableColumn id="105" xr3:uid="{1095E2B2-D62E-466A-9645-DFD18E0EBC55}" name="Column105"/>
    <tableColumn id="106" xr3:uid="{1E4EB961-5CDF-4980-A241-89E265711BC8}" name="Column106"/>
    <tableColumn id="107" xr3:uid="{EED9B1CF-CB17-4F8B-81B7-142754CA44F8}" name="Column107"/>
    <tableColumn id="108" xr3:uid="{74CC7242-6655-4919-AD52-268A695E77E6}" name="Column108"/>
    <tableColumn id="109" xr3:uid="{DE1E0650-4264-489D-A3C6-FFE0BE525665}" name="Column109"/>
    <tableColumn id="110" xr3:uid="{BDCFDBE2-6C7E-4DCD-AE30-8F719AC9F415}" name="Column110"/>
    <tableColumn id="111" xr3:uid="{EDD02349-3AD4-42C0-95DC-5AB038ACF6FA}" name="Column111"/>
    <tableColumn id="112" xr3:uid="{ED779EBC-2BFC-4812-88DA-793B8B982B11}" name="Column112"/>
    <tableColumn id="113" xr3:uid="{088E980E-CB51-49A7-A225-3D2369DC583A}" name="Column113"/>
    <tableColumn id="114" xr3:uid="{AF3514E4-1170-4BF0-815D-8178CC90C4D8}" name="Column114"/>
    <tableColumn id="115" xr3:uid="{EE9DD760-5C89-4F7F-A34F-294C1C37DE85}" name="Column115"/>
    <tableColumn id="116" xr3:uid="{6CB56A77-85C9-4C20-BB63-BA090FA67691}" name="Column116"/>
    <tableColumn id="117" xr3:uid="{436D281C-BD80-4A66-A4C1-59C26A50CF55}" name="Column117"/>
    <tableColumn id="118" xr3:uid="{8BD58B91-3144-4735-9102-1AAA660FF351}" name="Column118"/>
    <tableColumn id="119" xr3:uid="{B4562066-CE8A-43F2-A1A4-C0D182770F2C}" name="Column119"/>
    <tableColumn id="120" xr3:uid="{DA67F89B-967A-404D-BAED-53AE34434C95}" name="Column120"/>
    <tableColumn id="121" xr3:uid="{0A1B7B96-59EA-48F7-8916-608420D447DF}" name="Column121"/>
    <tableColumn id="122" xr3:uid="{F00F6BF9-3962-454C-956F-CA978B7AD8A7}" name="Column122"/>
    <tableColumn id="123" xr3:uid="{8C0114F4-9080-4390-8EFF-32577D4266B6}" name="Column123"/>
    <tableColumn id="124" xr3:uid="{39CFD443-838D-4FDC-9F02-D72A0D1A72C1}" name="Column124"/>
    <tableColumn id="125" xr3:uid="{15243336-4FAA-4A59-A24D-46749ABA768C}" name="Column125"/>
    <tableColumn id="126" xr3:uid="{F115940C-D943-49D1-9E99-624A0D946B7E}" name="Column126"/>
    <tableColumn id="127" xr3:uid="{9452DA41-D0B2-4827-A35F-3417454F4E34}" name="Column127"/>
    <tableColumn id="128" xr3:uid="{37ACCDE5-DB5F-4BFE-BEDD-C98A0111E3E7}" name="Column128"/>
    <tableColumn id="129" xr3:uid="{87B2E411-BA4F-48D2-9FCA-B95A70E4A569}" name="Column129"/>
    <tableColumn id="130" xr3:uid="{33C3CDC6-E325-4E23-86B4-E3EB35374ABC}" name="Column130"/>
    <tableColumn id="131" xr3:uid="{68E201A0-483D-4431-8A3F-1E0C5EE5C9ED}" name="Column131"/>
    <tableColumn id="132" xr3:uid="{0CCD2259-41F1-40CB-9943-CB361D56436B}" name="Column132"/>
    <tableColumn id="133" xr3:uid="{8B1952BF-D03A-4030-921C-3E07D3F0B0F2}" name="Column133"/>
    <tableColumn id="134" xr3:uid="{5D4492E6-4DE0-4E10-982E-8A5661871603}" name="Column134"/>
    <tableColumn id="135" xr3:uid="{BD5906DA-8273-4480-A1E6-0621870CF087}" name="Column135"/>
    <tableColumn id="136" xr3:uid="{0BA58BF7-87AE-41AD-A84B-1A9B61848499}" name="Column136"/>
    <tableColumn id="137" xr3:uid="{1C188E3C-4570-4DB7-B775-6FD7046C9B27}" name="Column137"/>
    <tableColumn id="138" xr3:uid="{3A416F9C-67C8-4568-B683-66F9BC7D50C6}" name="Column138"/>
    <tableColumn id="139" xr3:uid="{980B6DC0-8562-40F4-94E5-4D41CD106240}" name="Column139"/>
    <tableColumn id="140" xr3:uid="{2257C014-5E1E-4778-81C2-3B96409B23C0}" name="Column140"/>
    <tableColumn id="141" xr3:uid="{FE1611E0-9B6E-47DC-ACD6-825CF958C90B}" name="Column141"/>
    <tableColumn id="142" xr3:uid="{280E1570-ED0A-4513-BE93-9D102DAF90F6}" name="Column142"/>
    <tableColumn id="143" xr3:uid="{C17225EB-4CB8-40C4-BA49-D8EB8EBB782B}" name="Column143"/>
    <tableColumn id="144" xr3:uid="{5EC5BA9B-F3B8-44E1-9D64-C404CB872E53}" name="Column144"/>
    <tableColumn id="145" xr3:uid="{F32E982E-9B66-4F11-9A2C-074281D3EB8A}" name="Column145"/>
    <tableColumn id="146" xr3:uid="{6969E2E9-73F0-47E8-A103-282EF2C3DA5A}" name="Column146"/>
    <tableColumn id="147" xr3:uid="{30559941-3F1D-470C-9404-C760568CF647}" name="Column147"/>
    <tableColumn id="148" xr3:uid="{6BACAE5F-DE60-4FD5-B25A-8031B1F8D4D9}" name="Column148"/>
    <tableColumn id="149" xr3:uid="{B68A9B09-995F-4F79-8689-CFC507205A77}" name="Column149"/>
    <tableColumn id="150" xr3:uid="{DFC46565-F3AB-4F67-880F-ECB9ABBBC894}" name="Column150"/>
    <tableColumn id="151" xr3:uid="{80240AEB-2730-47AA-9C8E-1EDAC37D3176}" name="Column151"/>
    <tableColumn id="152" xr3:uid="{09A378CC-B5AF-41AD-B7B3-65DF5C844F34}" name="Column152"/>
    <tableColumn id="153" xr3:uid="{3D504C3F-9CE0-4989-ACE2-1012D64F5041}" name="Column153"/>
    <tableColumn id="154" xr3:uid="{DE48E248-66B4-41CC-A2AE-791138A2F64E}" name="Column154"/>
    <tableColumn id="155" xr3:uid="{7A94C95B-4A1B-41D2-8893-5718BED1AB6C}" name="Column155"/>
    <tableColumn id="156" xr3:uid="{B4C99226-11AC-45E9-BE98-AA28E1346DC0}" name="Column156"/>
    <tableColumn id="157" xr3:uid="{1849CC55-F141-4F69-9DC8-7CBCE99C9F6D}" name="Column157"/>
    <tableColumn id="158" xr3:uid="{77E67F77-267C-412A-A75A-6CD288D18727}" name="Column158"/>
    <tableColumn id="159" xr3:uid="{2BC7F031-8BBE-4E96-802A-768016995F47}" name="Column159"/>
    <tableColumn id="160" xr3:uid="{9D7CC800-0018-44A4-B0E2-CF404A2FF02D}" name="Column160"/>
    <tableColumn id="161" xr3:uid="{9A2D187C-3C55-46CC-9BA5-BF4C51213791}" name="Column161"/>
    <tableColumn id="162" xr3:uid="{317B6500-177D-4CC5-8182-6D7DFAC211F7}" name="Column162"/>
    <tableColumn id="163" xr3:uid="{E6D3EC7E-394B-46EE-9F6A-03566B0C9815}" name="Column163"/>
    <tableColumn id="164" xr3:uid="{32D2577A-D21E-49AA-A322-93FDE96B2278}" name="Column164"/>
    <tableColumn id="165" xr3:uid="{31C85191-EFF8-4628-A3ED-EF8904522CAB}" name="Column165"/>
    <tableColumn id="166" xr3:uid="{796FF5F0-2B2B-4997-A72B-3449D87E1BC3}" name="Column166"/>
    <tableColumn id="167" xr3:uid="{97985882-CD4E-48CC-86E2-0C38DDE36C5F}" name="Column167"/>
    <tableColumn id="168" xr3:uid="{E76FC899-12F9-4B76-AB23-239C2173FF25}" name="Column168"/>
    <tableColumn id="169" xr3:uid="{D5C1C7DA-64FE-42C1-B700-C492FB209101}" name="Column169"/>
    <tableColumn id="170" xr3:uid="{2ACBAA0C-9D33-4A04-AAE7-AA8C13F2557D}" name="Column170"/>
    <tableColumn id="171" xr3:uid="{3982B693-10F2-4E01-B740-34EBC489916D}" name="Column171"/>
    <tableColumn id="172" xr3:uid="{0C3B3AA8-5126-474C-BF55-1EA4D783ACAE}" name="Column172"/>
    <tableColumn id="173" xr3:uid="{00543801-9AB4-4441-ABB0-7B882364B2CC}" name="Column173"/>
    <tableColumn id="174" xr3:uid="{A45F37E6-5D60-4E78-B988-B8E14E52C718}" name="Column174"/>
    <tableColumn id="175" xr3:uid="{5C3654C7-B98D-40DF-8151-2D8F067018D6}" name="Column175"/>
    <tableColumn id="176" xr3:uid="{F4858275-908F-4CD1-BC92-81365EB50A32}" name="Column176"/>
    <tableColumn id="177" xr3:uid="{5F5B6749-15F6-47BF-9A1B-BD49E5E3BE65}" name="Column177"/>
    <tableColumn id="178" xr3:uid="{0EF29A1A-7F60-47F4-B097-E5C9AA8095CD}" name="Column178"/>
    <tableColumn id="179" xr3:uid="{36AF9101-E41D-4663-A241-83C98E36FB00}" name="Column179"/>
    <tableColumn id="180" xr3:uid="{B04B6B0F-2FA0-472B-8B37-537409FCA39E}" name="Column180"/>
    <tableColumn id="181" xr3:uid="{16164DDD-0199-4142-A23D-29B860C98753}" name="Column181"/>
    <tableColumn id="182" xr3:uid="{5C5BD4C5-FBFA-4EB8-8919-859837876DB5}" name="Column182"/>
    <tableColumn id="183" xr3:uid="{8519D328-5C6F-4792-B110-04C1720A1DF1}" name="Column183"/>
    <tableColumn id="184" xr3:uid="{7BEFF906-5D79-457F-A1FE-8AE53DA5A6F9}" name="Column184"/>
    <tableColumn id="185" xr3:uid="{C1C5B0D7-2FC4-4513-BD58-F9313402CA28}" name="Column185"/>
    <tableColumn id="186" xr3:uid="{758DAA80-F9AE-41A6-B013-D0F0F2D104D5}" name="Column186"/>
    <tableColumn id="187" xr3:uid="{CBFC547B-ABE2-481D-9D2B-5932613033C3}" name="Column187"/>
    <tableColumn id="188" xr3:uid="{8DF1B89B-CE87-4529-9F53-CFEB11FF7A34}" name="Column188"/>
    <tableColumn id="189" xr3:uid="{D8E67204-F686-4835-9548-F04970BA6DC9}" name="Column189"/>
    <tableColumn id="190" xr3:uid="{ACD3EAC8-29C0-4660-9329-48B52E9F0537}" name="Column190"/>
    <tableColumn id="191" xr3:uid="{BC843066-3DCE-43B9-9CA5-3EE6B55DB704}" name="Column191"/>
    <tableColumn id="192" xr3:uid="{18083523-E93C-411D-9238-C565C302035B}" name="Column192"/>
    <tableColumn id="193" xr3:uid="{7D6E81A5-1B0B-47E3-B7BB-1D0B79EEF5A9}" name="Column193"/>
    <tableColumn id="194" xr3:uid="{8EE1C72F-64AB-49E0-A3EF-CE500FF19002}" name="Column194"/>
    <tableColumn id="195" xr3:uid="{7190B306-1353-41E4-9C80-CA32DEBF11CA}" name="Column195"/>
    <tableColumn id="196" xr3:uid="{F7130B02-D7E2-452D-BDF6-F6F7C045F7D1}" name="Column196"/>
    <tableColumn id="197" xr3:uid="{AD6F4D88-AA98-4962-855A-11D00C59767D}" name="Column197"/>
    <tableColumn id="198" xr3:uid="{FE5B3CAD-B822-403A-8AFA-6354B4C751E6}" name="Column198"/>
    <tableColumn id="199" xr3:uid="{D8C40FF0-69D8-4BB2-B2B5-1F2875DD1AD7}" name="Column199"/>
    <tableColumn id="200" xr3:uid="{CF2E246A-C01C-4729-BA6D-E08E4AAA71A3}" name="Column200"/>
    <tableColumn id="201" xr3:uid="{52BAEAC0-B0CF-488A-969E-7AF2F0B594B6}" name="Column201"/>
    <tableColumn id="202" xr3:uid="{8D9480CB-13A4-4807-9F33-F0C24D285B6B}" name="Column202"/>
    <tableColumn id="203" xr3:uid="{6CE21132-268B-48F9-A033-870756968C6B}" name="Column203"/>
    <tableColumn id="204" xr3:uid="{845975A8-47E7-4C87-867F-439FB745AADF}" name="Column204"/>
  </tableColumns>
  <tableStyleInfo name="TableStyleLight1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288E1DB9-D54B-4FC5-9CD6-9A2A71F30114}" name="Table1315" displayName="Table1315" ref="C21:GX32" headerRowCount="0" totalsRowShown="0">
  <tableColumns count="204">
    <tableColumn id="1" xr3:uid="{9B5F3690-204B-4121-B147-0E635A9458E1}" name="Column1" dataDxfId="3951"/>
    <tableColumn id="2" xr3:uid="{0479144B-0E29-48AA-AF0B-D0B2E3211ABC}" name="Column2" dataDxfId="3950"/>
    <tableColumn id="3" xr3:uid="{723B70BD-2E16-453A-B52D-AF3D3F49A31F}" name="Column3" dataDxfId="3949"/>
    <tableColumn id="4" xr3:uid="{955E4C9C-A980-44C0-8010-F3E69E538F97}" name="Column4" dataDxfId="3948"/>
    <tableColumn id="5" xr3:uid="{543752CF-FD79-4F71-B198-4D857A046B9B}" name="Column5" dataDxfId="3947"/>
    <tableColumn id="6" xr3:uid="{06F1E390-147E-4959-989C-D763FB27FCCF}" name="Column6" dataDxfId="3946"/>
    <tableColumn id="7" xr3:uid="{2B7626D7-DFFB-4A3F-B8D0-E7406C7543FC}" name="Column7" dataDxfId="3945"/>
    <tableColumn id="8" xr3:uid="{E4FE4822-D166-4EF4-867A-AD3EE80C69C3}" name="Column8" dataDxfId="3944"/>
    <tableColumn id="9" xr3:uid="{29B7B108-0A45-48C1-9E50-30BEE47B7134}" name="Column9" dataDxfId="3943"/>
    <tableColumn id="10" xr3:uid="{C143E758-8509-4CD7-99DE-F29C6E300ACB}" name="Column10" dataDxfId="3942"/>
    <tableColumn id="11" xr3:uid="{A86AC3B7-1ADD-43A7-B93D-3311722FC030}" name="Column11" dataDxfId="3941"/>
    <tableColumn id="12" xr3:uid="{2A294F16-008A-4FD5-BCDC-A10E50589B2E}" name="Column12" dataDxfId="3940"/>
    <tableColumn id="13" xr3:uid="{61A7C9BB-764E-4053-8492-3E922D4492EC}" name="Column13"/>
    <tableColumn id="14" xr3:uid="{30CAB4DA-5712-4B08-B33A-E4EB919F16BD}" name="Column14"/>
    <tableColumn id="15" xr3:uid="{18937B1B-3A61-4C9D-8FEF-F66140ECA240}" name="Column15"/>
    <tableColumn id="16" xr3:uid="{492A8B83-B3BF-41F4-8FC4-17DBF1977685}" name="Column16"/>
    <tableColumn id="17" xr3:uid="{E3A015F3-348B-41C0-B407-6AAB219F87C9}" name="Column17"/>
    <tableColumn id="18" xr3:uid="{21A85369-5BFF-489B-8038-5438CBD358F0}" name="Column18"/>
    <tableColumn id="19" xr3:uid="{DE18F7F2-C916-4D62-B625-4ADD76C8CB8B}" name="Column19"/>
    <tableColumn id="20" xr3:uid="{DA871729-AD05-44E6-AEC5-9E534CE3CBEF}" name="Column20"/>
    <tableColumn id="21" xr3:uid="{A5F2BFBB-A68F-49A9-B0DF-A1C0944EEFEB}" name="Column21"/>
    <tableColumn id="22" xr3:uid="{C9A5B939-131D-493F-A94C-5D7DFA890820}" name="Column22"/>
    <tableColumn id="23" xr3:uid="{59E3C734-5D96-4EFF-88A1-2FCFC6AD3E8C}" name="Column23"/>
    <tableColumn id="24" xr3:uid="{2CEC217C-2AEE-4588-8AAE-E64A50879958}" name="Column24"/>
    <tableColumn id="25" xr3:uid="{4BFE753D-1FFA-4CA8-9CA4-B41E15541410}" name="Column25"/>
    <tableColumn id="26" xr3:uid="{D5B983C2-3199-4D1A-AC8C-9B7EC2758659}" name="Column26"/>
    <tableColumn id="27" xr3:uid="{024544D3-6CE2-44B3-97E7-FB9F53DB11A2}" name="Column27"/>
    <tableColumn id="28" xr3:uid="{F191551C-368C-480A-A004-FB546C00FB2F}" name="Column28"/>
    <tableColumn id="29" xr3:uid="{C1D1E3E8-5E45-4A59-B481-D4565E8E7B88}" name="Column29"/>
    <tableColumn id="30" xr3:uid="{F5ACBBB3-2235-4CB9-A09A-3E0F4A806195}" name="Column30"/>
    <tableColumn id="31" xr3:uid="{206B3391-B83D-4095-8985-8B15243E8D40}" name="Column31"/>
    <tableColumn id="32" xr3:uid="{142CF4F1-D643-4C59-9BEB-FD1EE4949F77}" name="Column32"/>
    <tableColumn id="33" xr3:uid="{2BF89279-48C4-4C70-8BC7-1234450F82F8}" name="Column33"/>
    <tableColumn id="34" xr3:uid="{6B9C1A03-859F-4896-B596-00EBE19EB4F8}" name="Column34"/>
    <tableColumn id="35" xr3:uid="{03DAF366-31D7-4A1C-BD92-A124C9BC9DD4}" name="Column35"/>
    <tableColumn id="36" xr3:uid="{2F1B5058-95AC-4E4E-98E1-99FB49C276DC}" name="Column36"/>
    <tableColumn id="37" xr3:uid="{751523DF-3CA5-4E25-AC61-EC3F7A98FC0E}" name="Column37"/>
    <tableColumn id="38" xr3:uid="{4827DBF5-F439-44CD-B122-2738AED3C01F}" name="Column38"/>
    <tableColumn id="39" xr3:uid="{648D1A99-82B2-4F48-B25B-E3D69C934DC1}" name="Column39"/>
    <tableColumn id="40" xr3:uid="{53BD6273-B2B8-4D26-9B19-A45669858DD0}" name="Column40"/>
    <tableColumn id="41" xr3:uid="{D530B7CD-D55B-41FD-A2BB-F0EE2198A59A}" name="Column41"/>
    <tableColumn id="42" xr3:uid="{387D1AE2-CBD1-4DC1-9C83-1A09F93A6897}" name="Column42"/>
    <tableColumn id="43" xr3:uid="{6A8196E6-99FA-422B-B06B-1B05BA558E40}" name="Column43"/>
    <tableColumn id="44" xr3:uid="{94C5612A-7593-4394-B589-276C6A5EA654}" name="Column44"/>
    <tableColumn id="45" xr3:uid="{FED86AF2-613E-4355-803E-9C8DAE150859}" name="Column45"/>
    <tableColumn id="46" xr3:uid="{C1F329D5-D6C1-4913-9D85-FE9B1AE4E70C}" name="Column46"/>
    <tableColumn id="47" xr3:uid="{192AE106-D284-443A-A8E0-857213392206}" name="Column47"/>
    <tableColumn id="48" xr3:uid="{CFD8324C-9E08-46ED-AEB0-8BEA12774107}" name="Column48"/>
    <tableColumn id="49" xr3:uid="{09B731A5-2DA9-4A23-A574-B1F6470D1FD7}" name="Column49"/>
    <tableColumn id="50" xr3:uid="{0AD9222E-B07F-46DC-8D80-83111E6A4A3C}" name="Column50"/>
    <tableColumn id="51" xr3:uid="{C150A6D7-6907-4047-B189-7FD9A4840AB4}" name="Column51"/>
    <tableColumn id="52" xr3:uid="{D1498B47-AD10-468D-A323-93742D2589F3}" name="Column52"/>
    <tableColumn id="53" xr3:uid="{D355E41B-1228-4981-8CEE-49FF326C8872}" name="Column53"/>
    <tableColumn id="54" xr3:uid="{98FC0F06-FC31-4356-9C20-385776864D46}" name="Column54"/>
    <tableColumn id="55" xr3:uid="{A416E375-5CFC-43FE-B2E8-6F836D87DF60}" name="Column55"/>
    <tableColumn id="56" xr3:uid="{0D805951-C82C-4DFF-9EA4-F6F216E49235}" name="Column56"/>
    <tableColumn id="57" xr3:uid="{25CD9296-65A5-431E-94E5-1B840223262C}" name="Column57"/>
    <tableColumn id="58" xr3:uid="{39D4B189-596E-48A9-AFF7-8C53C4A83132}" name="Column58"/>
    <tableColumn id="59" xr3:uid="{E5126645-935E-40C7-8E5F-06C76090E554}" name="Column59"/>
    <tableColumn id="60" xr3:uid="{73EE4073-E42F-4516-B2C2-19EEDE791B00}" name="Column60"/>
    <tableColumn id="61" xr3:uid="{537428E0-B532-4726-BE14-E54C8CA2D39A}" name="Column61"/>
    <tableColumn id="62" xr3:uid="{2409598B-7B57-4E55-8117-C0844ECD6C8C}" name="Column62"/>
    <tableColumn id="63" xr3:uid="{44672F3F-DE2A-4277-8CEF-B4209DDBCE16}" name="Column63"/>
    <tableColumn id="64" xr3:uid="{FA840D42-0426-43EF-8A71-9EF7AC6F7CDA}" name="Column64"/>
    <tableColumn id="65" xr3:uid="{396979DC-EE9E-4ACE-8DA3-732D0CFD898D}" name="Column65"/>
    <tableColumn id="66" xr3:uid="{55CC8629-86DC-49B8-A8F6-5CCD4EA34E8F}" name="Column66"/>
    <tableColumn id="67" xr3:uid="{308BEF4D-12C3-4DCA-8693-6396960DF684}" name="Column67"/>
    <tableColumn id="68" xr3:uid="{0B671A19-70D7-47CF-8E24-9875998A3E02}" name="Column68"/>
    <tableColumn id="69" xr3:uid="{E1B83D9A-2E50-4CA8-9F08-6A4E31CB06F8}" name="Column69"/>
    <tableColumn id="70" xr3:uid="{49A6EDD7-B7A2-4041-8BC5-92A2FA3CC9ED}" name="Column70"/>
    <tableColumn id="71" xr3:uid="{B2E0CB3D-E9C5-405B-8D2D-8A1238EA24D3}" name="Column71"/>
    <tableColumn id="72" xr3:uid="{D44021BE-8662-4C39-BD59-BEB514DFAABA}" name="Column72"/>
    <tableColumn id="73" xr3:uid="{15F8EE9D-B1EE-4533-854C-121CE87C3312}" name="Column73"/>
    <tableColumn id="74" xr3:uid="{0F6B23C7-CAC8-4BE6-B07B-F83D54C61F8B}" name="Column74"/>
    <tableColumn id="75" xr3:uid="{33C004D4-E218-4B96-B437-F9F62A04DA85}" name="Column75"/>
    <tableColumn id="76" xr3:uid="{AC7564CE-4CE8-4CB5-B562-5FA23D463A50}" name="Column76"/>
    <tableColumn id="77" xr3:uid="{9F3BC081-286B-44AC-AE71-5FC06B82D290}" name="Column77"/>
    <tableColumn id="78" xr3:uid="{C9111C63-1053-4782-9F61-D1A436551428}" name="Column78"/>
    <tableColumn id="79" xr3:uid="{F22D3828-B46A-4F59-BAE2-51038A835728}" name="Column79"/>
    <tableColumn id="80" xr3:uid="{ADD47FB6-1604-4B94-A3F0-1F055BDECA3A}" name="Column80"/>
    <tableColumn id="81" xr3:uid="{2CB25E51-A664-48E3-842A-542CCF7F2257}" name="Column81"/>
    <tableColumn id="82" xr3:uid="{B5CDB5AE-76B8-43DE-AA2F-51A27C1F3F2E}" name="Column82"/>
    <tableColumn id="83" xr3:uid="{77F30962-F78C-4388-B252-E04F8C9CC7CF}" name="Column83"/>
    <tableColumn id="84" xr3:uid="{99663F9D-A681-49A8-8570-73DB3C9A44CC}" name="Column84"/>
    <tableColumn id="85" xr3:uid="{5E25D67C-4BD6-4B24-B7EB-A0464B568BA8}" name="Column85"/>
    <tableColumn id="86" xr3:uid="{27D08987-E3E3-4EF2-8FDD-86CF48C98DE9}" name="Column86"/>
    <tableColumn id="87" xr3:uid="{171B31E0-0C91-4E31-AA64-BFA729E1D8D5}" name="Column87"/>
    <tableColumn id="88" xr3:uid="{3AECDD20-7F38-4965-ACEE-967CBDA5A4E4}" name="Column88"/>
    <tableColumn id="89" xr3:uid="{6B2A8633-7320-434A-926B-F464AB69F153}" name="Column89"/>
    <tableColumn id="90" xr3:uid="{376A2E70-428A-434C-812E-880CBF2FDE2A}" name="Column90"/>
    <tableColumn id="91" xr3:uid="{DBE78D26-FE2D-48DB-91BA-DA9634638B27}" name="Column91"/>
    <tableColumn id="92" xr3:uid="{183BBEC9-0F9B-436C-AF98-C09118B746F0}" name="Column92"/>
    <tableColumn id="93" xr3:uid="{86B1EBEE-CA89-463D-8A62-86B3698FE316}" name="Column93"/>
    <tableColumn id="94" xr3:uid="{71562574-AC2C-4DE3-930C-2E6615AA350C}" name="Column94"/>
    <tableColumn id="95" xr3:uid="{629D8FD2-4B01-439B-B29C-0397F3E0E81C}" name="Column95"/>
    <tableColumn id="96" xr3:uid="{1596AB26-6C05-4958-B8D3-DFE3FC6EB282}" name="Column96"/>
    <tableColumn id="97" xr3:uid="{63E10842-7215-4812-942D-F8D18B27BE8B}" name="Column97"/>
    <tableColumn id="98" xr3:uid="{66B203C4-F6AF-4EF6-BAD1-B5FF17C5BC6E}" name="Column98"/>
    <tableColumn id="99" xr3:uid="{7E2A82CA-A3E7-4444-9C1E-E231DD8E8E42}" name="Column99"/>
    <tableColumn id="100" xr3:uid="{91E586A5-2588-4B9D-8ED1-FD08162E66DF}" name="Column100"/>
    <tableColumn id="101" xr3:uid="{A446FFBC-49AC-4C30-ACFB-DFB285671EE8}" name="Column101"/>
    <tableColumn id="102" xr3:uid="{61EFAD0F-3B92-42D1-B1B8-0BBB11B07DB8}" name="Column102"/>
    <tableColumn id="103" xr3:uid="{6168C957-5E9E-42A8-858C-7F7F9048A8D4}" name="Column103"/>
    <tableColumn id="104" xr3:uid="{DC7D8AB5-5DCF-4BBE-83BC-72FBDD938466}" name="Column104"/>
    <tableColumn id="105" xr3:uid="{D65CD840-DDB3-4F3B-84B2-25E8697F9D71}" name="Column105"/>
    <tableColumn id="106" xr3:uid="{F96FA0F1-4335-4828-9D17-8924609D1E8D}" name="Column106"/>
    <tableColumn id="107" xr3:uid="{DF1B3786-348C-41C4-A785-BFD23E6C3AE1}" name="Column107"/>
    <tableColumn id="108" xr3:uid="{10DC3DA9-E084-4512-81FF-A70BB1A7C939}" name="Column108"/>
    <tableColumn id="109" xr3:uid="{111635A2-A1B4-4B8F-9DF7-D98676ED23C3}" name="Column109"/>
    <tableColumn id="110" xr3:uid="{7EA8D7B1-170B-487F-A599-C560A8985F77}" name="Column110"/>
    <tableColumn id="111" xr3:uid="{4F1AA65A-9371-40F7-A386-1BCDEDF0C509}" name="Column111"/>
    <tableColumn id="112" xr3:uid="{D7DEE373-2B22-43DF-8A90-3559D91E6FA0}" name="Column112"/>
    <tableColumn id="113" xr3:uid="{14D373CB-6CA9-457B-B431-F861B800609E}" name="Column113"/>
    <tableColumn id="114" xr3:uid="{5556CC0F-AC40-4432-B972-C854C18353D3}" name="Column114"/>
    <tableColumn id="115" xr3:uid="{1FF942DA-B167-4314-83FF-E9847349A07B}" name="Column115"/>
    <tableColumn id="116" xr3:uid="{85667E4F-FDDB-4471-A6BE-C750C4F17402}" name="Column116"/>
    <tableColumn id="117" xr3:uid="{C89A5D17-C8FE-47DC-9E53-20009A417201}" name="Column117"/>
    <tableColumn id="118" xr3:uid="{B0EE811B-EDFC-4C35-AC6C-912DB280B150}" name="Column118"/>
    <tableColumn id="119" xr3:uid="{69EB0C0A-0CD5-4E6A-93C3-97387D93B122}" name="Column119"/>
    <tableColumn id="120" xr3:uid="{6893D0C2-661F-4F52-9752-0CA74BDB2DF4}" name="Column120"/>
    <tableColumn id="121" xr3:uid="{5495A2B6-E549-4086-8E13-4287D1A120CE}" name="Column121"/>
    <tableColumn id="122" xr3:uid="{D6783C3D-20DB-49D7-A3B3-61EE22CBAE8A}" name="Column122"/>
    <tableColumn id="123" xr3:uid="{5F7C73C7-CF3A-4E66-8CF0-7275AEDD3B06}" name="Column123"/>
    <tableColumn id="124" xr3:uid="{6F3BCE2E-1829-48BF-8FE0-B30BDD2C4481}" name="Column124"/>
    <tableColumn id="125" xr3:uid="{9835A8B7-5315-4A21-8C35-402A09F0DC79}" name="Column125"/>
    <tableColumn id="126" xr3:uid="{B7435834-92E5-4D7E-B5AF-35A0846D817A}" name="Column126"/>
    <tableColumn id="127" xr3:uid="{DDDB441C-C7A5-4CA1-B2C1-56F23BAF58E5}" name="Column127"/>
    <tableColumn id="128" xr3:uid="{070999CE-E949-4101-ACFE-689ADD712CC0}" name="Column128"/>
    <tableColumn id="129" xr3:uid="{AA36D350-0FF3-4A1F-B3B2-50EE488D599B}" name="Column129"/>
    <tableColumn id="130" xr3:uid="{C4B4C8F9-239A-4EB2-A6EB-9E8E7A0F90A1}" name="Column130"/>
    <tableColumn id="131" xr3:uid="{5E116D1E-20ED-4D14-9841-5FA146DD46A8}" name="Column131"/>
    <tableColumn id="132" xr3:uid="{D2617049-1A11-4041-A8F3-422C7DF82CB9}" name="Column132"/>
    <tableColumn id="133" xr3:uid="{F19BED08-F09C-4368-8342-86A8A80467B1}" name="Column133"/>
    <tableColumn id="134" xr3:uid="{55578833-4AD0-4946-A571-9B3D13E48D30}" name="Column134"/>
    <tableColumn id="135" xr3:uid="{739C0B06-48EC-40CC-97B7-EE084E86DBC3}" name="Column135"/>
    <tableColumn id="136" xr3:uid="{29509150-E89B-4547-901A-5BAA1410AAE9}" name="Column136"/>
    <tableColumn id="137" xr3:uid="{7BF0831A-F93A-4BA4-970A-7B3D8A793C37}" name="Column137"/>
    <tableColumn id="138" xr3:uid="{2111D8BF-F80A-462E-B6DA-57B3B6B7E3F8}" name="Column138"/>
    <tableColumn id="139" xr3:uid="{BC9B0029-A65B-4D56-B71E-0F7FF39E23B4}" name="Column139"/>
    <tableColumn id="140" xr3:uid="{DA8EEB42-B064-4A64-AAD4-41E503CC09C3}" name="Column140"/>
    <tableColumn id="141" xr3:uid="{603D37D8-F066-4F04-ADB6-3472C7D25407}" name="Column141"/>
    <tableColumn id="142" xr3:uid="{FEA3FA5A-80DF-4078-8252-B8661EABA50C}" name="Column142"/>
    <tableColumn id="143" xr3:uid="{C024CF75-28C8-48AB-A098-5E04786A4961}" name="Column143"/>
    <tableColumn id="144" xr3:uid="{E17007E7-B176-4364-BECA-75FCD72586A9}" name="Column144"/>
    <tableColumn id="145" xr3:uid="{7A72ADA0-7865-4068-B149-924983BCA873}" name="Column145"/>
    <tableColumn id="146" xr3:uid="{8F7948A2-7806-48CB-89D2-EA130E33EB52}" name="Column146"/>
    <tableColumn id="147" xr3:uid="{9B4CD262-7307-4229-B3C2-29336A07A1B3}" name="Column147"/>
    <tableColumn id="148" xr3:uid="{91018CA4-D6E7-445A-BCCE-92299089DA94}" name="Column148"/>
    <tableColumn id="149" xr3:uid="{C9878AD1-7928-4EC0-9F2E-487FD3B7787B}" name="Column149"/>
    <tableColumn id="150" xr3:uid="{4CC71DF9-9A62-4A21-A7E2-75E49344BA95}" name="Column150"/>
    <tableColumn id="151" xr3:uid="{8CB9B778-758A-4930-B829-A964053DBAE5}" name="Column151"/>
    <tableColumn id="152" xr3:uid="{602D857B-0CFA-4B29-BC42-348F65E3D39C}" name="Column152"/>
    <tableColumn id="153" xr3:uid="{7923C1D6-7D75-42D7-A279-E24E5C9BB26B}" name="Column153"/>
    <tableColumn id="154" xr3:uid="{F001D65C-A708-4CA1-BEEA-27CC947B6723}" name="Column154"/>
    <tableColumn id="155" xr3:uid="{8ED0B7E1-FBFE-4C9E-A741-3D181359147F}" name="Column155"/>
    <tableColumn id="156" xr3:uid="{8E862D06-00BC-4A14-A9FB-0BB5B4DDDCF9}" name="Column156"/>
    <tableColumn id="157" xr3:uid="{69F20D46-B8B0-418A-88F5-5E2F754A99A9}" name="Column157"/>
    <tableColumn id="158" xr3:uid="{A74AB3BB-18F5-4963-8087-C18D8FE32AE3}" name="Column158"/>
    <tableColumn id="159" xr3:uid="{E12FC05D-B045-466A-B89D-D10C9F598CEB}" name="Column159"/>
    <tableColumn id="160" xr3:uid="{431D735E-FB0D-45B5-8D46-507CB382A5D4}" name="Column160"/>
    <tableColumn id="161" xr3:uid="{B30E070C-4211-41FA-BBDE-9B27490E9ED3}" name="Column161"/>
    <tableColumn id="162" xr3:uid="{2E5F4089-202C-4590-AA1A-0273CE6F1323}" name="Column162"/>
    <tableColumn id="163" xr3:uid="{A51D7B7A-BEE1-45A7-9B3A-16F31138835E}" name="Column163"/>
    <tableColumn id="164" xr3:uid="{8CB7F7EE-3023-47EE-B95C-978B81EA2C33}" name="Column164"/>
    <tableColumn id="165" xr3:uid="{75BA8A58-F6AB-4FA3-A178-129AE82C2F84}" name="Column165"/>
    <tableColumn id="166" xr3:uid="{D9B1F8A4-83AB-40F5-B55D-2C8A3213BA5E}" name="Column166"/>
    <tableColumn id="167" xr3:uid="{20142219-B57F-40B8-AFE3-D9A29E2E7F6B}" name="Column167"/>
    <tableColumn id="168" xr3:uid="{E9FEF370-6886-4B1C-8D9A-4960F84A769A}" name="Column168"/>
    <tableColumn id="169" xr3:uid="{06B24EF9-624F-4094-8C79-7498D65482D9}" name="Column169"/>
    <tableColumn id="170" xr3:uid="{BEAEF0A7-9745-41B7-9789-59E701B7CDDD}" name="Column170"/>
    <tableColumn id="171" xr3:uid="{F0E38CEB-8682-4563-85A5-F0A7B0A159A4}" name="Column171"/>
    <tableColumn id="172" xr3:uid="{F1BFE038-068F-4D05-9949-39EBAF7E8538}" name="Column172"/>
    <tableColumn id="173" xr3:uid="{4BA0C6F9-F069-4F04-A674-4043407D7CAE}" name="Column173"/>
    <tableColumn id="174" xr3:uid="{51EA0E83-9BAE-4941-BEFE-39A22F45567C}" name="Column174"/>
    <tableColumn id="175" xr3:uid="{265E7C94-FFFC-4929-811E-EF381BB41A64}" name="Column175"/>
    <tableColumn id="176" xr3:uid="{F211625C-A468-4CBC-8F52-8C30B141811D}" name="Column176"/>
    <tableColumn id="177" xr3:uid="{9ADD1CAE-83F5-4520-90CC-FF32144BFE14}" name="Column177"/>
    <tableColumn id="178" xr3:uid="{2E3BE22D-8301-4388-AF72-59553F940F14}" name="Column178"/>
    <tableColumn id="179" xr3:uid="{4C7BB2A4-0486-4BB3-BEBB-B7217BB9CB0E}" name="Column179"/>
    <tableColumn id="180" xr3:uid="{7C750048-D5BC-4778-B6DA-8058BC95C597}" name="Column180"/>
    <tableColumn id="181" xr3:uid="{DA455060-5AC4-45A6-B928-AB82F264BE67}" name="Column181"/>
    <tableColumn id="182" xr3:uid="{7290BFB7-67A9-4A8B-8044-4D0ABF488A49}" name="Column182"/>
    <tableColumn id="183" xr3:uid="{EE38DEFB-A291-4080-8386-ABF6A18C58D6}" name="Column183"/>
    <tableColumn id="184" xr3:uid="{971679BC-8C29-4718-9B6D-31857689BF07}" name="Column184"/>
    <tableColumn id="185" xr3:uid="{CEA92429-1413-4435-AE77-6C79435E9EB1}" name="Column185"/>
    <tableColumn id="186" xr3:uid="{D88847B0-109E-4F0C-8581-BB80B72680D6}" name="Column186"/>
    <tableColumn id="187" xr3:uid="{96FF4D58-68F9-40FF-8B4F-2222B56AB334}" name="Column187"/>
    <tableColumn id="188" xr3:uid="{A0AB05F8-9637-42E2-8651-B40593055882}" name="Column188"/>
    <tableColumn id="189" xr3:uid="{57699D48-89D1-4B4D-840B-1AD5EA8AF955}" name="Column189"/>
    <tableColumn id="190" xr3:uid="{B492BF74-3A38-4202-9CC7-937EA9E5B741}" name="Column190"/>
    <tableColumn id="191" xr3:uid="{CD019B87-2F5F-4B20-A45C-FCFCBC9A642F}" name="Column191"/>
    <tableColumn id="192" xr3:uid="{7F63E64A-B3DB-4695-99C8-C1B6864915E6}" name="Column192"/>
    <tableColumn id="193" xr3:uid="{E194E48B-436F-4A34-AD84-F5BD0987FE95}" name="Column193"/>
    <tableColumn id="194" xr3:uid="{F2151604-6326-4393-A985-0F41BF82E0AE}" name="Column194"/>
    <tableColumn id="195" xr3:uid="{B73E155A-1B72-4E7F-84B3-5AE934323F51}" name="Column195"/>
    <tableColumn id="196" xr3:uid="{C8853CC5-5EC8-4DB4-B827-5D9BCB0B428D}" name="Column196"/>
    <tableColumn id="197" xr3:uid="{E940EF18-CAE7-4D51-84BB-2937B420F956}" name="Column197"/>
    <tableColumn id="198" xr3:uid="{B9C2986D-0D3C-49A1-BC5A-9EE1610B2A70}" name="Column198"/>
    <tableColumn id="199" xr3:uid="{D5D792F8-7B67-4049-85EA-39700EB1B83D}" name="Column199"/>
    <tableColumn id="200" xr3:uid="{D64294B4-5B93-4EB2-810A-80328C57CF56}" name="Column200"/>
    <tableColumn id="201" xr3:uid="{32F2881E-EB69-496A-96C9-7D3169C74949}" name="Column201"/>
    <tableColumn id="202" xr3:uid="{F4F1161A-1EE8-4D3A-A041-DA239F7B2A35}" name="Column202"/>
    <tableColumn id="203" xr3:uid="{3997A981-3214-4013-8B55-B17071F5E283}" name="Column203"/>
    <tableColumn id="204" xr3:uid="{77201546-8273-4525-86A4-F3EEFA6C7D79}" name="Column204"/>
  </tableColumns>
  <tableStyleInfo name="TableStyleLight19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DA6A866D-C056-4287-A71A-9BABB280D705}" name="Table3" displayName="Table3" ref="C5:GX16" headerRowCount="0" totalsRowShown="0" headerRowDxfId="3939" dataDxfId="3938">
  <tableColumns count="204">
    <tableColumn id="1" xr3:uid="{6169F647-BDFE-422B-83E9-2F28E7F6041E}" name="Column1" headerRowDxfId="3937" dataDxfId="3936"/>
    <tableColumn id="2" xr3:uid="{6D1E5D87-F78D-4A53-AD86-1AA902EFCC35}" name="Column2" headerRowDxfId="3935" dataDxfId="3934"/>
    <tableColumn id="3" xr3:uid="{760D07A0-A625-49A1-AC2F-CFAAC77F55FD}" name="Column3" headerRowDxfId="3933" dataDxfId="3932"/>
    <tableColumn id="4" xr3:uid="{24D71330-5B1F-499A-8457-376FFDDB4D14}" name="Column4" headerRowDxfId="3931" dataDxfId="3930"/>
    <tableColumn id="5" xr3:uid="{51E97851-C3F5-488B-A7B9-FFBD7D203588}" name="Column5" headerRowDxfId="3929" dataDxfId="3928"/>
    <tableColumn id="6" xr3:uid="{6511E286-F458-4EB6-A29C-525C902CB334}" name="Column6" headerRowDxfId="3927" dataDxfId="3926"/>
    <tableColumn id="7" xr3:uid="{8BC96348-8CCB-4D42-A3DC-721C5C4CD240}" name="Column7" headerRowDxfId="3925" dataDxfId="3924"/>
    <tableColumn id="8" xr3:uid="{F144B5A5-B59B-4C18-8C9D-ABDDEA21D8D9}" name="Column8" headerRowDxfId="3923" dataDxfId="3922"/>
    <tableColumn id="9" xr3:uid="{0829A32F-5D7E-4493-B406-AB6B99FE1C46}" name="Column9" headerRowDxfId="3921" dataDxfId="3920"/>
    <tableColumn id="10" xr3:uid="{4A83ED81-83AF-484F-A887-8C1FD1AAA87A}" name="Column10" headerRowDxfId="3919" dataDxfId="3918"/>
    <tableColumn id="11" xr3:uid="{F29B61D5-766E-4612-B6E1-B71E42DAEB30}" name="Column11" headerRowDxfId="3917" dataDxfId="3916"/>
    <tableColumn id="12" xr3:uid="{59030E1D-65A2-48A8-9324-A6EF151EDB49}" name="Column12" headerRowDxfId="3915" dataDxfId="3914"/>
    <tableColumn id="13" xr3:uid="{A3172679-52E6-4AA0-A4F8-CAD64533ECF2}" name="Column13" headerRowDxfId="3913" dataDxfId="3912"/>
    <tableColumn id="14" xr3:uid="{3C9D1968-9620-4C24-AB68-05260E59F0F7}" name="Column14" headerRowDxfId="3911" dataDxfId="3910"/>
    <tableColumn id="15" xr3:uid="{8B5328D5-DF74-4679-8164-873B4D1426F7}" name="Column15" headerRowDxfId="3909" dataDxfId="3908"/>
    <tableColumn id="16" xr3:uid="{2095E2E9-EB7C-4E71-B896-B5E4A61EF8C3}" name="Column16" headerRowDxfId="3907" dataDxfId="3906"/>
    <tableColumn id="17" xr3:uid="{8F9DD16A-5365-4A98-A6BF-C90FA96113A8}" name="Column17" headerRowDxfId="3905" dataDxfId="3904"/>
    <tableColumn id="18" xr3:uid="{F6972E20-2C0D-44C5-8492-29468DC3E7A8}" name="Column18" headerRowDxfId="3903" dataDxfId="3902"/>
    <tableColumn id="19" xr3:uid="{17EEEB96-1196-4007-BD32-D4D7DFE15695}" name="Column19" headerRowDxfId="3901" dataDxfId="3900"/>
    <tableColumn id="20" xr3:uid="{0815F5B8-13D4-4478-8DA8-13C93D3FCE87}" name="Column20" headerRowDxfId="3899" dataDxfId="3898"/>
    <tableColumn id="21" xr3:uid="{05F5F96B-B31C-4CE5-88D0-94BEA3FD9609}" name="Column21" headerRowDxfId="3897" dataDxfId="3896"/>
    <tableColumn id="22" xr3:uid="{632F0F80-87E5-4991-9756-7E72BA613CE0}" name="Column22" headerRowDxfId="3895" dataDxfId="3894"/>
    <tableColumn id="23" xr3:uid="{798F3548-59EB-4E62-9432-8F8FB206BD72}" name="Column23" headerRowDxfId="3893" dataDxfId="3892"/>
    <tableColumn id="24" xr3:uid="{23E1619C-1691-4A12-9F52-3AB049F67E6C}" name="Column24" headerRowDxfId="3891" dataDxfId="3890"/>
    <tableColumn id="25" xr3:uid="{2BABAC99-5AFE-40D6-B469-BFC16C37CA5E}" name="Column25" headerRowDxfId="3889" dataDxfId="3888"/>
    <tableColumn id="26" xr3:uid="{9B223DC7-FA25-4FF5-8352-3CC9E62B5290}" name="Column26" headerRowDxfId="3887" dataDxfId="3886"/>
    <tableColumn id="27" xr3:uid="{FC9DF3C6-4AD4-4CA7-B167-5EA331B4A609}" name="Column27" headerRowDxfId="3885" dataDxfId="3884"/>
    <tableColumn id="28" xr3:uid="{6ECE76DC-EC11-426B-81FF-16B2A1088E70}" name="Column28" headerRowDxfId="3883" dataDxfId="3882"/>
    <tableColumn id="29" xr3:uid="{3C56DA2A-DE6D-4D62-8976-A041EF6C161C}" name="Column29" headerRowDxfId="3881" dataDxfId="3880"/>
    <tableColumn id="30" xr3:uid="{F04D0558-B301-4E91-9CE3-02075BC9198C}" name="Column30" headerRowDxfId="3879" dataDxfId="3878"/>
    <tableColumn id="31" xr3:uid="{174657DC-F6D8-4810-A265-5EC9E12BDD7E}" name="Column31" headerRowDxfId="3877" dataDxfId="3876"/>
    <tableColumn id="32" xr3:uid="{8B3154B9-C1AE-4422-9CAC-8F5016E37C52}" name="Column32" headerRowDxfId="3875" dataDxfId="3874"/>
    <tableColumn id="33" xr3:uid="{F45FD41A-7D4A-4FB0-8F56-FD55ED53602F}" name="Column33" headerRowDxfId="3873" dataDxfId="3872"/>
    <tableColumn id="34" xr3:uid="{6F059099-1FAA-4002-881D-C69C57C0F623}" name="Column34" headerRowDxfId="3871" dataDxfId="3870"/>
    <tableColumn id="35" xr3:uid="{98B16F14-4153-4BEA-8B11-5CCC5F7469DB}" name="Column35" headerRowDxfId="3869" dataDxfId="3868"/>
    <tableColumn id="36" xr3:uid="{A22181E9-60ED-42A9-9379-DF5D26FA47D8}" name="Column36" headerRowDxfId="3867" dataDxfId="3866"/>
    <tableColumn id="37" xr3:uid="{0D2629E9-1CC6-41F6-B512-461703888BDC}" name="Column37" headerRowDxfId="3865" dataDxfId="3864"/>
    <tableColumn id="38" xr3:uid="{D613E679-8465-49D0-B6D2-63EDBDCE148F}" name="Column38" headerRowDxfId="3863" dataDxfId="3862"/>
    <tableColumn id="39" xr3:uid="{60D22206-3FAF-4E3A-B37F-9D30C5901358}" name="Column39" headerRowDxfId="3861" dataDxfId="3860"/>
    <tableColumn id="40" xr3:uid="{310EF470-1851-4885-BB80-305E2AA5A454}" name="Column40" headerRowDxfId="3859" dataDxfId="3858"/>
    <tableColumn id="41" xr3:uid="{3EC13A70-88FA-49A9-A58D-E6324A7F9572}" name="Column41" headerRowDxfId="3857" dataDxfId="3856"/>
    <tableColumn id="42" xr3:uid="{92A7FF0C-92D0-4B86-848A-AE3B1EA73B7E}" name="Column42" headerRowDxfId="3855" dataDxfId="3854"/>
    <tableColumn id="43" xr3:uid="{13507051-5FB5-4F48-8891-71D5A1A61572}" name="Column43" headerRowDxfId="3853" dataDxfId="3852"/>
    <tableColumn id="44" xr3:uid="{8E2F1A22-00F4-47A7-9864-7D28744C0D09}" name="Column44" headerRowDxfId="3851" dataDxfId="3850"/>
    <tableColumn id="45" xr3:uid="{E6BC2836-B7B6-44F2-A934-BED470A6FEB4}" name="Column45" headerRowDxfId="3849" dataDxfId="3848"/>
    <tableColumn id="46" xr3:uid="{BE417A88-4F81-4A66-A67A-E93B9DFF1579}" name="Column46" headerRowDxfId="3847" dataDxfId="3846"/>
    <tableColumn id="47" xr3:uid="{01BE48A2-1998-4916-8AB8-64CEFA18C24D}" name="Column47" headerRowDxfId="3845" dataDxfId="3844"/>
    <tableColumn id="48" xr3:uid="{89FFB1B9-A559-4DC6-8495-9A19C826440E}" name="Column48" headerRowDxfId="3843" dataDxfId="3842"/>
    <tableColumn id="49" xr3:uid="{B8FE34AD-9E16-412F-ACB4-0E744033C928}" name="Column49" headerRowDxfId="3841" dataDxfId="3840"/>
    <tableColumn id="50" xr3:uid="{D1315B84-3B8C-43FE-8D1C-BE6362BDAC8D}" name="Column50" headerRowDxfId="3839" dataDxfId="3838"/>
    <tableColumn id="51" xr3:uid="{F26BFAE7-DB03-4C79-9970-445A0108BDF4}" name="Column51" headerRowDxfId="3837" dataDxfId="3836"/>
    <tableColumn id="52" xr3:uid="{636D1008-F976-471A-A30C-CFBEC02C001B}" name="Column52" headerRowDxfId="3835" dataDxfId="3834"/>
    <tableColumn id="53" xr3:uid="{A7D5E718-2B47-44D7-AE29-78283BEFCFB4}" name="Column53" headerRowDxfId="3833" dataDxfId="3832"/>
    <tableColumn id="54" xr3:uid="{52C066FB-E25C-480A-A45C-CF745C028438}" name="Column54" headerRowDxfId="3831" dataDxfId="3830"/>
    <tableColumn id="55" xr3:uid="{1C17A289-ED5D-4D16-9553-C833CE574878}" name="Column55" headerRowDxfId="3829" dataDxfId="3828"/>
    <tableColumn id="56" xr3:uid="{9891B44D-C03D-4D18-BAA0-888F0C80CB2E}" name="Column56" headerRowDxfId="3827" dataDxfId="3826"/>
    <tableColumn id="57" xr3:uid="{8F062056-1B36-415E-896E-79BEC9556CE1}" name="Column57" headerRowDxfId="3825" dataDxfId="3824"/>
    <tableColumn id="58" xr3:uid="{C326316F-8EB8-420B-9997-69F5AB98FC89}" name="Column58" headerRowDxfId="3823" dataDxfId="3822"/>
    <tableColumn id="59" xr3:uid="{AB837417-72C7-4035-9107-80E6249410BF}" name="Column59" headerRowDxfId="3821" dataDxfId="3820"/>
    <tableColumn id="60" xr3:uid="{D9C35DF5-303C-4C22-9F87-F4484F37A59D}" name="Column60" headerRowDxfId="3819" dataDxfId="3818"/>
    <tableColumn id="61" xr3:uid="{6C050E52-9EB4-4583-851D-D086D1C1A4D7}" name="Column61" headerRowDxfId="3817" dataDxfId="3816"/>
    <tableColumn id="62" xr3:uid="{248D0D1E-BE2D-477E-8B85-9AFE9CF705ED}" name="Column62" headerRowDxfId="3815" dataDxfId="3814"/>
    <tableColumn id="63" xr3:uid="{D99FCDB1-896F-4912-9F35-A96C655EB676}" name="Column63" headerRowDxfId="3813" dataDxfId="3812"/>
    <tableColumn id="64" xr3:uid="{8D944E19-E1A3-4889-8914-EA928B32E515}" name="Column64" headerRowDxfId="3811" dataDxfId="3810"/>
    <tableColumn id="65" xr3:uid="{965ED7E6-40B8-4A3A-B44D-5F83FC47D296}" name="Column65" headerRowDxfId="3809" dataDxfId="3808"/>
    <tableColumn id="66" xr3:uid="{7695284B-1480-4763-AB88-197EFA97AADF}" name="Column66" headerRowDxfId="3807" dataDxfId="3806"/>
    <tableColumn id="67" xr3:uid="{2AA316A0-A102-4D9E-A6F5-6A6FC51207F6}" name="Column67" headerRowDxfId="3805" dataDxfId="3804"/>
    <tableColumn id="68" xr3:uid="{0E7E1F38-067A-4F06-A023-1B9B269C6A70}" name="Column68" headerRowDxfId="3803" dataDxfId="3802"/>
    <tableColumn id="69" xr3:uid="{BA793F2E-55A6-4050-A233-0CFD9F29B31A}" name="Column69" headerRowDxfId="3801" dataDxfId="3800"/>
    <tableColumn id="70" xr3:uid="{F8E96E96-29EC-410E-8E5B-153AE1A9BBAA}" name="Column70" headerRowDxfId="3799" dataDxfId="3798"/>
    <tableColumn id="71" xr3:uid="{4F7F1DDA-1645-4668-85CB-053D6AEC649D}" name="Column71" headerRowDxfId="3797" dataDxfId="3796"/>
    <tableColumn id="72" xr3:uid="{75D5A82F-2274-4EED-A9ED-76C93A18015E}" name="Column72" headerRowDxfId="3795" dataDxfId="3794"/>
    <tableColumn id="73" xr3:uid="{1FC213D1-F4B8-4FF0-99DF-E21B67462B04}" name="Column73" headerRowDxfId="3793" dataDxfId="3792"/>
    <tableColumn id="74" xr3:uid="{3B41CD15-CC76-4F8C-9B74-6077D3BE5E74}" name="Column74" headerRowDxfId="3791" dataDxfId="3790"/>
    <tableColumn id="75" xr3:uid="{0099CBC1-CE02-4235-A6D1-DE664B90768B}" name="Column75" headerRowDxfId="3789" dataDxfId="3788"/>
    <tableColumn id="76" xr3:uid="{B4D32312-3854-43EC-B5CB-E555E6040F01}" name="Column76" headerRowDxfId="3787" dataDxfId="3786"/>
    <tableColumn id="77" xr3:uid="{73DD8F1F-EBD8-471E-AE11-B50D770C6D0F}" name="Column77" headerRowDxfId="3785" dataDxfId="3784"/>
    <tableColumn id="78" xr3:uid="{84E8E1DC-8C89-4048-8670-943A561F09D5}" name="Column78" headerRowDxfId="3783" dataDxfId="3782"/>
    <tableColumn id="79" xr3:uid="{9C9E652D-9A69-44D4-88CC-595FF46C314B}" name="Column79" headerRowDxfId="3781" dataDxfId="3780"/>
    <tableColumn id="80" xr3:uid="{76E1E6AD-E149-4E3C-B948-78B23C1A4CA2}" name="Column80" headerRowDxfId="3779" dataDxfId="3778"/>
    <tableColumn id="81" xr3:uid="{B624BB50-B06A-43D1-9F41-A983BB62E704}" name="Column81" headerRowDxfId="3777" dataDxfId="3776"/>
    <tableColumn id="82" xr3:uid="{A2F8FC3A-C702-4568-A91F-8F07ECA724EC}" name="Column82" headerRowDxfId="3775" dataDxfId="3774"/>
    <tableColumn id="83" xr3:uid="{2FB3953D-ADCE-4932-8512-E6D811B53F9D}" name="Column83" headerRowDxfId="3773" dataDxfId="3772"/>
    <tableColumn id="84" xr3:uid="{970B3964-7DA0-4F6F-9F9F-6C0156FAA5A2}" name="Column84" headerRowDxfId="3771" dataDxfId="3770"/>
    <tableColumn id="85" xr3:uid="{A88AC307-F8D9-4684-8307-ADF266727B15}" name="Column85" headerRowDxfId="3769" dataDxfId="3768"/>
    <tableColumn id="86" xr3:uid="{95D39EB4-8EA2-4A50-B31B-0C6102C43E4B}" name="Column86" headerRowDxfId="3767" dataDxfId="3766"/>
    <tableColumn id="87" xr3:uid="{21736247-E3EB-4D5A-A725-6FA60DB2781E}" name="Column87" headerRowDxfId="3765" dataDxfId="3764"/>
    <tableColumn id="88" xr3:uid="{09A31067-D758-4AD8-9333-4AC30C4D5EC4}" name="Column88" headerRowDxfId="3763" dataDxfId="3762"/>
    <tableColumn id="89" xr3:uid="{B4FA8370-CBD7-4B89-98B2-D6925C31F1AE}" name="Column89" headerRowDxfId="3761" dataDxfId="3760"/>
    <tableColumn id="90" xr3:uid="{E87EF72F-C1D0-4FF9-9122-2960AD39F1C0}" name="Column90" headerRowDxfId="3759" dataDxfId="3758"/>
    <tableColumn id="91" xr3:uid="{4F63BC5D-6B1B-4314-B931-CF8D96612F4D}" name="Column91" headerRowDxfId="3757" dataDxfId="3756"/>
    <tableColumn id="92" xr3:uid="{54EFA1B4-F565-467C-8821-E34DF193FDA3}" name="Column92" headerRowDxfId="3755" dataDxfId="3754"/>
    <tableColumn id="93" xr3:uid="{E8E93B70-8EE8-4031-A4AE-DB0C49D203BD}" name="Column93" headerRowDxfId="3753" dataDxfId="3752"/>
    <tableColumn id="94" xr3:uid="{E8A8115B-FF83-4004-AA96-D643C3E81BAD}" name="Column94" headerRowDxfId="3751" dataDxfId="3750"/>
    <tableColumn id="95" xr3:uid="{8DEF9990-7F7D-4A00-B7A1-BD20EEA0C30D}" name="Column95" headerRowDxfId="3749" dataDxfId="3748"/>
    <tableColumn id="96" xr3:uid="{E0395738-2AFE-46EB-B709-E8B0BF826749}" name="Column96" headerRowDxfId="3747" dataDxfId="3746"/>
    <tableColumn id="97" xr3:uid="{2EA537E8-96E6-44C3-8C85-49D4F3BFDF27}" name="Column97" headerRowDxfId="3745" dataDxfId="3744"/>
    <tableColumn id="98" xr3:uid="{873377B9-46CF-46E7-8BD2-856317190EAC}" name="Column98" headerRowDxfId="3743" dataDxfId="3742"/>
    <tableColumn id="99" xr3:uid="{ABA50B3E-59AA-41E5-8C89-88D8CCA2C9EA}" name="Column99" headerRowDxfId="3741" dataDxfId="3740"/>
    <tableColumn id="100" xr3:uid="{2F84FC16-33B4-4217-9708-989C22E7AF1D}" name="Column100" headerRowDxfId="3739" dataDxfId="3738"/>
    <tableColumn id="101" xr3:uid="{02491776-CB78-4527-BB53-20953AD98537}" name="Column101" headerRowDxfId="3737" dataDxfId="3736"/>
    <tableColumn id="102" xr3:uid="{AC0DE0F9-FCB6-4D29-AE5A-1BE8DB4F5857}" name="Column102" headerRowDxfId="3735" dataDxfId="3734"/>
    <tableColumn id="103" xr3:uid="{4F65E0D1-A522-4B22-A552-11C5B6CB4E6D}" name="Column103" headerRowDxfId="3733" dataDxfId="3732"/>
    <tableColumn id="104" xr3:uid="{89364742-4AA0-4FDE-A20A-D69DC1A5EB68}" name="Column104" headerRowDxfId="3731" dataDxfId="3730"/>
    <tableColumn id="105" xr3:uid="{DB1D9615-2AF2-44F4-B5D0-FE0BF41295A8}" name="Column105" headerRowDxfId="3729" dataDxfId="3728"/>
    <tableColumn id="106" xr3:uid="{0A76CEA0-F04A-4354-B59F-B5F054220857}" name="Column106" headerRowDxfId="3727" dataDxfId="3726"/>
    <tableColumn id="107" xr3:uid="{5400CA9A-A706-42DA-98F0-2E7ED1C9FF59}" name="Column107" headerRowDxfId="3725" dataDxfId="3724"/>
    <tableColumn id="108" xr3:uid="{8C88158A-91E0-4110-B5A4-C75E34BA56EE}" name="Column108" headerRowDxfId="3723" dataDxfId="3722"/>
    <tableColumn id="109" xr3:uid="{15D57138-86F7-474B-8720-27AEAE095499}" name="Column109" headerRowDxfId="3721" dataDxfId="3720"/>
    <tableColumn id="110" xr3:uid="{F6FA1E65-AFA4-49D1-AC32-7501E7091B77}" name="Column110" headerRowDxfId="3719" dataDxfId="3718"/>
    <tableColumn id="111" xr3:uid="{509981AA-126F-40DE-BC31-FF67E93B3DE3}" name="Column111" headerRowDxfId="3717" dataDxfId="3716"/>
    <tableColumn id="112" xr3:uid="{C39C0658-66A1-4CF9-B92D-1F430CF40128}" name="Column112" headerRowDxfId="3715" dataDxfId="3714"/>
    <tableColumn id="113" xr3:uid="{FD6C2A9A-C460-4CF2-94B7-1716B11441FD}" name="Column113" headerRowDxfId="3713" dataDxfId="3712"/>
    <tableColumn id="114" xr3:uid="{CE733831-117E-4595-B73E-F6CC5C526BE4}" name="Column114" headerRowDxfId="3711" dataDxfId="3710"/>
    <tableColumn id="115" xr3:uid="{CA27C539-D5B8-4652-AAA2-75AC3B92300D}" name="Column115" headerRowDxfId="3709" dataDxfId="3708"/>
    <tableColumn id="116" xr3:uid="{16D5A3AF-62CC-4A3B-B732-CFA06E4641C0}" name="Column116" headerRowDxfId="3707" dataDxfId="3706"/>
    <tableColumn id="117" xr3:uid="{A51D88D8-C4F0-44B3-93FF-740E29D7F6BE}" name="Column117" headerRowDxfId="3705" dataDxfId="3704"/>
    <tableColumn id="118" xr3:uid="{7ED2C808-CBDD-4380-89C7-9CE9D177F953}" name="Column118" headerRowDxfId="3703" dataDxfId="3702"/>
    <tableColumn id="119" xr3:uid="{BF58DE11-D6B9-4160-9C48-49522FAA4B57}" name="Column119" headerRowDxfId="3701" dataDxfId="3700"/>
    <tableColumn id="120" xr3:uid="{6B965AA9-1274-4261-BA99-ECBBC4922D2D}" name="Column120" headerRowDxfId="3699" dataDxfId="3698"/>
    <tableColumn id="121" xr3:uid="{7D74BC31-E3E0-4DD1-BA80-1876BEB9A343}" name="Column121" headerRowDxfId="3697" dataDxfId="3696"/>
    <tableColumn id="122" xr3:uid="{A82D6EA2-3E1E-4488-A6D8-D07F8BD656F9}" name="Column122" headerRowDxfId="3695" dataDxfId="3694"/>
    <tableColumn id="123" xr3:uid="{A0B38A93-4797-425A-866D-0B8CB3435162}" name="Column123" headerRowDxfId="3693" dataDxfId="3692"/>
    <tableColumn id="124" xr3:uid="{FD15CAC8-438B-4A87-B90A-3ADBC3405E52}" name="Column124" headerRowDxfId="3691" dataDxfId="3690"/>
    <tableColumn id="125" xr3:uid="{90AA55A9-C7A8-4CC2-9F02-AFE3AD71565F}" name="Column125" headerRowDxfId="3689" dataDxfId="3688"/>
    <tableColumn id="126" xr3:uid="{1423DB8C-FFF0-4E03-B713-89C820EE00DD}" name="Column126" headerRowDxfId="3687" dataDxfId="3686"/>
    <tableColumn id="127" xr3:uid="{0F7C378C-68D4-4E51-B62B-B3D37C32FE45}" name="Column127" headerRowDxfId="3685" dataDxfId="3684"/>
    <tableColumn id="128" xr3:uid="{DE3CF077-EC58-479F-909A-FD657549098C}" name="Column128" headerRowDxfId="3683" dataDxfId="3682"/>
    <tableColumn id="129" xr3:uid="{DEF2FD9B-1751-488F-9CF9-051541445E2C}" name="Column129" headerRowDxfId="3681" dataDxfId="3680"/>
    <tableColumn id="130" xr3:uid="{3AD18B30-3888-4DB6-B086-19BE74F30D15}" name="Column130" headerRowDxfId="3679" dataDxfId="3678"/>
    <tableColumn id="131" xr3:uid="{E8254B0D-5DDF-4D84-8C8F-ABDB0644C57E}" name="Column131" headerRowDxfId="3677" dataDxfId="3676"/>
    <tableColumn id="132" xr3:uid="{DC862D94-B6E3-4471-A33A-563D5A78C878}" name="Column132" headerRowDxfId="3675" dataDxfId="3674"/>
    <tableColumn id="133" xr3:uid="{6E7EA16F-BD68-4761-A51D-5A03EA8E7C36}" name="Column133" headerRowDxfId="3673" dataDxfId="3672"/>
    <tableColumn id="134" xr3:uid="{DC759DFB-A29B-4BCF-BECE-7B234CD7676A}" name="Column134" headerRowDxfId="3671" dataDxfId="3670"/>
    <tableColumn id="135" xr3:uid="{E4E038D4-F35E-46CE-8C16-3803AAEDF6D5}" name="Column135" headerRowDxfId="3669" dataDxfId="3668"/>
    <tableColumn id="136" xr3:uid="{ABCA6F8E-A020-4526-BBD3-CF52CE4B2D1A}" name="Column136" headerRowDxfId="3667" dataDxfId="3666"/>
    <tableColumn id="137" xr3:uid="{C7C6CE30-9455-4643-AED6-CA196B4B0196}" name="Column137" headerRowDxfId="3665" dataDxfId="3664"/>
    <tableColumn id="138" xr3:uid="{83686577-D50A-477F-B58B-79211ADEAB27}" name="Column138" headerRowDxfId="3663" dataDxfId="3662"/>
    <tableColumn id="139" xr3:uid="{68C1CF83-4323-442D-B21C-E6E47258BDC3}" name="Column139" headerRowDxfId="3661" dataDxfId="3660"/>
    <tableColumn id="140" xr3:uid="{22FBA1F9-EB82-4229-8F80-A8A827711273}" name="Column140" headerRowDxfId="3659" dataDxfId="3658"/>
    <tableColumn id="141" xr3:uid="{A80EC784-D835-4848-9DC5-709C9CC7A11D}" name="Column141" headerRowDxfId="3657" dataDxfId="3656"/>
    <tableColumn id="142" xr3:uid="{FB0F64AC-5C1A-4747-BB05-FCF2655E6925}" name="Column142" headerRowDxfId="3655" dataDxfId="3654"/>
    <tableColumn id="143" xr3:uid="{E524639C-32E1-47A1-ACE6-239DA8F62525}" name="Column143" headerRowDxfId="3653" dataDxfId="3652"/>
    <tableColumn id="144" xr3:uid="{6094E97C-5273-42BB-A789-FEFC528614E6}" name="Column144" headerRowDxfId="3651" dataDxfId="3650"/>
    <tableColumn id="145" xr3:uid="{599E9A3E-ABD7-4077-9567-076F571BE056}" name="Column145" headerRowDxfId="3649" dataDxfId="3648"/>
    <tableColumn id="146" xr3:uid="{1A8805CA-FF05-4E0A-A529-858FCA011F11}" name="Column146" headerRowDxfId="3647" dataDxfId="3646"/>
    <tableColumn id="147" xr3:uid="{2A702FC2-1AA7-4456-A0AE-9DD4B29F7706}" name="Column147" headerRowDxfId="3645" dataDxfId="3644"/>
    <tableColumn id="148" xr3:uid="{55AADCF5-DD76-4318-ACD0-AD0DB22EA686}" name="Column148" headerRowDxfId="3643" dataDxfId="3642"/>
    <tableColumn id="149" xr3:uid="{6D2C573E-A96B-4B31-896D-DCD2EA5D5228}" name="Column149" headerRowDxfId="3641" dataDxfId="3640"/>
    <tableColumn id="150" xr3:uid="{E0AD3C64-EEFB-4B6B-8479-1C5B78C9B59B}" name="Column150" headerRowDxfId="3639" dataDxfId="3638"/>
    <tableColumn id="151" xr3:uid="{2C876F7A-0173-466D-B884-49599B19685A}" name="Column151" headerRowDxfId="3637" dataDxfId="3636"/>
    <tableColumn id="152" xr3:uid="{7A5E5EC5-526A-4E98-A652-356B44CF4624}" name="Column152" headerRowDxfId="3635" dataDxfId="3634"/>
    <tableColumn id="153" xr3:uid="{B79F232A-35C1-40CB-8953-962369FC11AA}" name="Column153" headerRowDxfId="3633" dataDxfId="3632"/>
    <tableColumn id="154" xr3:uid="{B0AB8F06-DF68-4B2C-8443-DADCD7E2BF9E}" name="Column154" headerRowDxfId="3631" dataDxfId="3630"/>
    <tableColumn id="155" xr3:uid="{70A18FB0-58D2-46FD-B9B9-D405437E1292}" name="Column155" headerRowDxfId="3629" dataDxfId="3628"/>
    <tableColumn id="156" xr3:uid="{B156D4A4-686F-4811-912B-8F4138D41619}" name="Column156" headerRowDxfId="3627" dataDxfId="3626"/>
    <tableColumn id="157" xr3:uid="{5A10B601-C7C2-43AB-BC4F-E64E834D2070}" name="Column157" headerRowDxfId="3625" dataDxfId="3624"/>
    <tableColumn id="158" xr3:uid="{7C06DA3E-EC0D-4966-B6E7-3B395836FC23}" name="Column158" headerRowDxfId="3623" dataDxfId="3622"/>
    <tableColumn id="159" xr3:uid="{E43212D6-24B4-40A2-9A58-331B85D88228}" name="Column159" headerRowDxfId="3621" dataDxfId="3620"/>
    <tableColumn id="160" xr3:uid="{57C5375B-9DE3-4020-AB89-8649F50C83B6}" name="Column160" headerRowDxfId="3619" dataDxfId="3618"/>
    <tableColumn id="161" xr3:uid="{D10958BD-9A02-42E4-AF5A-03209E8AAB13}" name="Column161" headerRowDxfId="3617" dataDxfId="3616"/>
    <tableColumn id="162" xr3:uid="{AE054F7C-3DF3-4E30-AAF8-AA3BB40BAEE5}" name="Column162" headerRowDxfId="3615" dataDxfId="3614"/>
    <tableColumn id="163" xr3:uid="{0EE15628-780C-489A-BA76-AE9EF20C40D9}" name="Column163" headerRowDxfId="3613" dataDxfId="3612"/>
    <tableColumn id="164" xr3:uid="{3806F45D-2B69-4FBD-8178-5BA990C40215}" name="Column164" headerRowDxfId="3611" dataDxfId="3610"/>
    <tableColumn id="165" xr3:uid="{EC808200-31FF-406D-BFB4-0F1729245674}" name="Column165" headerRowDxfId="3609" dataDxfId="3608"/>
    <tableColumn id="166" xr3:uid="{53834E48-B75F-4F17-A9C0-4CC7C120EF07}" name="Column166" headerRowDxfId="3607" dataDxfId="3606"/>
    <tableColumn id="167" xr3:uid="{52AD11FC-818C-4D29-AB60-B5F1E0A4EFA0}" name="Column167" headerRowDxfId="3605" dataDxfId="3604"/>
    <tableColumn id="168" xr3:uid="{12F454A7-3811-4ED0-B6E0-DC1DE7801CF9}" name="Column168" headerRowDxfId="3603" dataDxfId="3602"/>
    <tableColumn id="169" xr3:uid="{4909DDA3-0B12-4DEB-A4F7-63BEF366B783}" name="Column169" headerRowDxfId="3601" dataDxfId="3600"/>
    <tableColumn id="170" xr3:uid="{24867837-C251-48AF-997E-EA8ED01C7F63}" name="Column170" headerRowDxfId="3599" dataDxfId="3598"/>
    <tableColumn id="171" xr3:uid="{652742F2-DC4F-4044-B3D4-C5411B5C65AC}" name="Column171" headerRowDxfId="3597" dataDxfId="3596"/>
    <tableColumn id="172" xr3:uid="{D2DC4C7A-AED9-4502-A809-19DCED8FD02A}" name="Column172" headerRowDxfId="3595" dataDxfId="3594"/>
    <tableColumn id="173" xr3:uid="{F641596B-A561-411E-BA31-070E8A824742}" name="Column173" headerRowDxfId="3593" dataDxfId="3592"/>
    <tableColumn id="174" xr3:uid="{C1D25797-3CD8-4FA3-B2BB-995EC5A83B5B}" name="Column174" headerRowDxfId="3591" dataDxfId="3590"/>
    <tableColumn id="175" xr3:uid="{30A25629-44A5-49A0-96E7-F5FE63F93F62}" name="Column175" headerRowDxfId="3589" dataDxfId="3588"/>
    <tableColumn id="176" xr3:uid="{9748B74F-4A0B-41B3-8142-296993057F71}" name="Column176" headerRowDxfId="3587" dataDxfId="3586"/>
    <tableColumn id="177" xr3:uid="{180BF870-741B-4B5B-98C6-47B7BF4628F6}" name="Column177" headerRowDxfId="3585" dataDxfId="3584"/>
    <tableColumn id="178" xr3:uid="{482938C6-3C5D-440B-8D04-4D979A116AD1}" name="Column178" headerRowDxfId="3583" dataDxfId="3582"/>
    <tableColumn id="179" xr3:uid="{7C026447-892D-4756-B981-B23F247F526D}" name="Column179" headerRowDxfId="3581" dataDxfId="3580"/>
    <tableColumn id="180" xr3:uid="{4F175B0C-7276-4896-9E71-E9BB2597F974}" name="Column180" headerRowDxfId="3579" dataDxfId="3578"/>
    <tableColumn id="181" xr3:uid="{C3E78C1E-1193-4411-BB18-772759F5DED1}" name="Column181" headerRowDxfId="3577" dataDxfId="3576"/>
    <tableColumn id="182" xr3:uid="{99399490-AC31-4027-9355-B67F8EA5F626}" name="Column182" headerRowDxfId="3575" dataDxfId="3574"/>
    <tableColumn id="183" xr3:uid="{4BF640D3-4313-4CB1-A008-3C5411A88474}" name="Column183" headerRowDxfId="3573" dataDxfId="3572"/>
    <tableColumn id="184" xr3:uid="{810493EF-3DD7-4D32-BB07-C931F560CD4B}" name="Column184" headerRowDxfId="3571" dataDxfId="3570"/>
    <tableColumn id="185" xr3:uid="{17AB0E9F-1466-4379-9721-6E149124C9D7}" name="Column185" headerRowDxfId="3569" dataDxfId="3568"/>
    <tableColumn id="186" xr3:uid="{15FCCF84-B2BB-4629-938C-038A400D7DDD}" name="Column186" headerRowDxfId="3567" dataDxfId="3566"/>
    <tableColumn id="187" xr3:uid="{6B30AC69-DC33-4FE4-AF9C-20CFBACD401F}" name="Column187" headerRowDxfId="3565" dataDxfId="3564"/>
    <tableColumn id="188" xr3:uid="{36ED3381-C5DB-4366-9042-D393E79979A1}" name="Column188" headerRowDxfId="3563" dataDxfId="3562"/>
    <tableColumn id="189" xr3:uid="{9DB02169-89F9-431D-9E1F-925069EA8ADC}" name="Column189" headerRowDxfId="3561" dataDxfId="3560"/>
    <tableColumn id="190" xr3:uid="{41164B85-13AD-447A-B2B7-EA404C7B24E6}" name="Column190" headerRowDxfId="3559" dataDxfId="3558"/>
    <tableColumn id="191" xr3:uid="{F5CDD50F-8AE7-44A4-ADC9-7602515BF4AC}" name="Column191" headerRowDxfId="3557" dataDxfId="3556"/>
    <tableColumn id="192" xr3:uid="{18B45414-53F5-4C0B-9FF7-BC0E0BC3CB81}" name="Column192" headerRowDxfId="3555" dataDxfId="3554"/>
    <tableColumn id="193" xr3:uid="{21771D6A-2B98-4BD7-A51C-6FA4644E1720}" name="Column193" headerRowDxfId="3553" dataDxfId="3552"/>
    <tableColumn id="194" xr3:uid="{658071B2-AE52-4EAD-BD4D-1F621297C2C3}" name="Column194" headerRowDxfId="3551" dataDxfId="3550"/>
    <tableColumn id="195" xr3:uid="{8B935CDB-E95B-4A57-98FA-A761454B2920}" name="Column195" headerRowDxfId="3549" dataDxfId="3548"/>
    <tableColumn id="196" xr3:uid="{EBC9A3FD-9493-49D5-94E7-F4184ADE9B23}" name="Column196" headerRowDxfId="3547" dataDxfId="3546"/>
    <tableColumn id="197" xr3:uid="{B178D3ED-A8B0-441C-B9D5-FBC93B75F220}" name="Column197" headerRowDxfId="3545" dataDxfId="3544"/>
    <tableColumn id="198" xr3:uid="{F9BBAAE6-CA24-4788-B1A6-87DDD03F720F}" name="Column198" headerRowDxfId="3543" dataDxfId="3542"/>
    <tableColumn id="199" xr3:uid="{4C9BD0F4-2C81-46B6-9C25-D386C5EAE864}" name="Column199" headerRowDxfId="3541" dataDxfId="3540"/>
    <tableColumn id="200" xr3:uid="{804F3140-2A16-4842-8107-FAC8C4C8A4AE}" name="Column200" headerRowDxfId="3539" dataDxfId="3538"/>
    <tableColumn id="201" xr3:uid="{CA9B8BCD-1C3A-4015-9985-05EE97365AB6}" name="Column201" headerRowDxfId="3537" dataDxfId="3536"/>
    <tableColumn id="202" xr3:uid="{0CF889CC-14FD-4893-B675-3FBF2176069E}" name="Column202" headerRowDxfId="3535" dataDxfId="3534"/>
    <tableColumn id="203" xr3:uid="{1054EF4E-FD87-4BD8-AB12-67BD182E95BF}" name="Column203" headerRowDxfId="3533" dataDxfId="3532"/>
    <tableColumn id="204" xr3:uid="{644BE48B-7354-42F0-A1E0-665FAEE358E7}" name="Column204" headerRowDxfId="3531" dataDxfId="3530"/>
  </tableColumns>
  <tableStyleInfo name="TableStyleLight19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7DBFA403-6B0C-4D67-AC98-0468FD588685}" name="Table4" displayName="Table4" ref="C20:GX24" headerRowCount="0" totalsRowShown="0" headerRowDxfId="3529">
  <tableColumns count="204">
    <tableColumn id="1" xr3:uid="{D512FCBD-B645-4FDF-92CC-D0F4999D06D8}" name="Column1" headerRowDxfId="3528"/>
    <tableColumn id="2" xr3:uid="{B6158F23-497F-49AD-85F1-ED808D4967BF}" name="Column2" headerRowDxfId="3527"/>
    <tableColumn id="3" xr3:uid="{DF4535D9-7B16-4EEC-9718-1F07B79DB09C}" name="Column3" headerRowDxfId="3526"/>
    <tableColumn id="4" xr3:uid="{8EF23A40-4F5A-4574-9762-2361649EF75F}" name="Column4" headerRowDxfId="3525"/>
    <tableColumn id="5" xr3:uid="{41F6E660-6194-41F9-85F9-37AEFEAF0313}" name="Column5" headerRowDxfId="3524"/>
    <tableColumn id="6" xr3:uid="{C7A872A8-9E70-4F0E-893A-F0BBEAB95FE3}" name="Column6" headerRowDxfId="3523"/>
    <tableColumn id="7" xr3:uid="{8343016B-A44D-46A5-BD1B-F8B1010E1212}" name="Column7" headerRowDxfId="3522"/>
    <tableColumn id="8" xr3:uid="{7C3381AA-4CDE-459F-8F22-9B7916B0EC19}" name="Column8" headerRowDxfId="3521"/>
    <tableColumn id="9" xr3:uid="{C3D98FC9-9E4C-4710-8776-BEE618DA9FA4}" name="Column9" headerRowDxfId="3520"/>
    <tableColumn id="10" xr3:uid="{A5DEB306-2C3F-44B3-B053-E614D712518D}" name="Column10" headerRowDxfId="3519"/>
    <tableColumn id="11" xr3:uid="{3B055E5B-4686-48D2-8844-95647A63E409}" name="Column11" headerRowDxfId="3518"/>
    <tableColumn id="12" xr3:uid="{61A7E7CD-4DD0-4114-9AF3-13C152052D93}" name="Column12" headerRowDxfId="3517"/>
    <tableColumn id="13" xr3:uid="{E31E24E5-059B-4BAF-B42C-FA2C717AF917}" name="Column13" headerRowDxfId="3516"/>
    <tableColumn id="14" xr3:uid="{F7E2F65E-A0D8-41F2-B093-21FD3FE435EA}" name="Column14" headerRowDxfId="3515"/>
    <tableColumn id="15" xr3:uid="{F32E8A76-323B-45F0-85F7-B394EE6E7C6F}" name="Column15" headerRowDxfId="3514"/>
    <tableColumn id="16" xr3:uid="{5BE263C7-5378-402A-9B5D-8013661312C9}" name="Column16" headerRowDxfId="3513"/>
    <tableColumn id="17" xr3:uid="{046F8E41-9C63-4436-B320-80315E4CD2E1}" name="Column17" headerRowDxfId="3512"/>
    <tableColumn id="18" xr3:uid="{BB7C096A-6A12-43B3-B960-E521013A40A2}" name="Column18" headerRowDxfId="3511"/>
    <tableColumn id="19" xr3:uid="{644EAEA2-56BA-4BD6-876A-5A45CDA67486}" name="Column19" headerRowDxfId="3510"/>
    <tableColumn id="20" xr3:uid="{805528AA-2E57-40F0-9D11-62D58665B57E}" name="Column20" headerRowDxfId="3509"/>
    <tableColumn id="21" xr3:uid="{F2E59E91-FEEF-439B-85DC-D7A2CA593EEE}" name="Column21" headerRowDxfId="3508"/>
    <tableColumn id="22" xr3:uid="{822BD66E-6E95-43A5-9D73-92CB68691493}" name="Column22" headerRowDxfId="3507"/>
    <tableColumn id="23" xr3:uid="{568638C1-75E9-457E-8E93-1B8B3DC7E2F2}" name="Column23" headerRowDxfId="3506" dataDxfId="3505"/>
    <tableColumn id="24" xr3:uid="{4FCDC9A1-1632-49FF-9F56-8ED2292EEF7F}" name="Column24" headerRowDxfId="3504"/>
    <tableColumn id="25" xr3:uid="{DF7E38B4-6B8E-45EF-B8F9-32FDB59D4865}" name="Column25" headerRowDxfId="3503"/>
    <tableColumn id="26" xr3:uid="{3BA13F0E-0163-4EAC-9C10-369D5E541B62}" name="Column26" headerRowDxfId="3502" dataDxfId="3501"/>
    <tableColumn id="27" xr3:uid="{094EE53C-BA74-4FE8-AE22-409FA0D7A3E0}" name="Column27" headerRowDxfId="3500" dataDxfId="3499"/>
    <tableColumn id="28" xr3:uid="{177C84D4-325B-40CC-8964-9DFB6A678D02}" name="Column28" headerRowDxfId="3498"/>
    <tableColumn id="29" xr3:uid="{10C33A1E-4DB8-4449-B1A8-38BDFDBAF373}" name="Column29" headerRowDxfId="3497" dataDxfId="3496"/>
    <tableColumn id="30" xr3:uid="{CDC9E946-A7EE-4087-9ED0-EBD883503B94}" name="Column30" headerRowDxfId="3495"/>
    <tableColumn id="31" xr3:uid="{04A9B999-71B0-4CC1-8475-E2A5F86720D6}" name="Column31" headerRowDxfId="3494" dataDxfId="3493"/>
    <tableColumn id="32" xr3:uid="{90AD7FEB-074E-46E7-85D4-47FABE27262A}" name="Column32" headerRowDxfId="3492"/>
    <tableColumn id="33" xr3:uid="{DAC4BCF9-7162-4754-BFB0-788A2EA513D8}" name="Column33" headerRowDxfId="3491"/>
    <tableColumn id="34" xr3:uid="{246591AC-4ABA-4108-9E41-89E5E0998680}" name="Column34" headerRowDxfId="3490" dataDxfId="3489"/>
    <tableColumn id="35" xr3:uid="{5D3E4901-65FB-4208-B22F-02761EA07398}" name="Column35" headerRowDxfId="3488"/>
    <tableColumn id="36" xr3:uid="{9CBA88A2-1AE8-4962-A25A-72AFABCD23FA}" name="Column36" headerRowDxfId="3487"/>
    <tableColumn id="37" xr3:uid="{676546F7-B12C-47A4-B21F-D9E9A2FC030B}" name="Column37" headerRowDxfId="3486" dataDxfId="3485"/>
    <tableColumn id="38" xr3:uid="{4C513EDA-7D7B-4863-979E-DDF51CC6E9B9}" name="Column38" headerRowDxfId="3484"/>
    <tableColumn id="39" xr3:uid="{C92B7CDE-30EB-4CE8-81D6-74B23FD3A0C4}" name="Column39" headerRowDxfId="3483"/>
    <tableColumn id="40" xr3:uid="{417183CE-E5CD-4EEA-AE18-4EA22CF845A0}" name="Column40" headerRowDxfId="3482"/>
    <tableColumn id="41" xr3:uid="{1AA7788C-DEE1-4F2A-8F2C-C7BB5F6F0182}" name="Column41" headerRowDxfId="3481"/>
    <tableColumn id="42" xr3:uid="{30EB673A-1850-479B-819E-91692F9AEB98}" name="Column42" headerRowDxfId="3480"/>
    <tableColumn id="43" xr3:uid="{D9641E88-BAB6-48B3-BF29-3E0C8D0F3233}" name="Column43" headerRowDxfId="3479"/>
    <tableColumn id="44" xr3:uid="{B922CF16-5B29-4F78-A69A-72CFAEB1A13F}" name="Column44" headerRowDxfId="3478"/>
    <tableColumn id="45" xr3:uid="{D373FE34-D4C4-464F-8915-04D831E441F4}" name="Column45" headerRowDxfId="3477"/>
    <tableColumn id="46" xr3:uid="{F8EF349C-AE9F-4BE6-A6CC-7A47C71211C8}" name="Column46" headerRowDxfId="3476"/>
    <tableColumn id="47" xr3:uid="{DB2C2B53-6165-4A97-986F-47BCE55DC3BE}" name="Column47" headerRowDxfId="3475"/>
    <tableColumn id="48" xr3:uid="{4B59D056-527A-4726-8AC8-A7D0D95CCD77}" name="Column48" headerRowDxfId="3474"/>
    <tableColumn id="49" xr3:uid="{FD0075FD-1EA6-4C37-ABEF-2F97BEA9B14A}" name="Column49" headerRowDxfId="3473" dataDxfId="3472"/>
    <tableColumn id="50" xr3:uid="{CAE9CE30-FA5F-4001-ADA6-3645593A70B3}" name="Column50" headerRowDxfId="3471"/>
    <tableColumn id="51" xr3:uid="{1E229D79-F488-4928-B93A-219C6D5C589B}" name="Column51" headerRowDxfId="3470"/>
    <tableColumn id="52" xr3:uid="{C56B7999-A903-40BF-9DD8-D24B6EAADF83}" name="Column52" headerRowDxfId="3469" dataDxfId="3468"/>
    <tableColumn id="53" xr3:uid="{3931153B-CA74-4A59-A5E9-FBF94AA43E1C}" name="Column53" headerRowDxfId="3467"/>
    <tableColumn id="54" xr3:uid="{1F30182A-E45D-4C17-8A40-02A824FEF675}" name="Column54" headerRowDxfId="3466"/>
    <tableColumn id="55" xr3:uid="{B0EB0ECD-645E-4EE1-A7D2-6D0D79007387}" name="Column55" headerRowDxfId="3465"/>
    <tableColumn id="56" xr3:uid="{7DE24F49-5C7E-43FB-9858-0FBEA5D62B61}" name="Column56" headerRowDxfId="3464"/>
    <tableColumn id="57" xr3:uid="{5C4DA28B-E563-4475-BFE0-03B3D7CE9D0E}" name="Column57" headerRowDxfId="3463"/>
    <tableColumn id="58" xr3:uid="{0EB98766-F43D-4B52-8D34-CA2D3475037F}" name="Column58" headerRowDxfId="3462"/>
    <tableColumn id="59" xr3:uid="{88DC2841-37F6-4898-8E94-8CFEE12BC443}" name="Column59" headerRowDxfId="3461"/>
    <tableColumn id="60" xr3:uid="{75BBC772-6ABD-48A1-AABD-C0CDED23C2C7}" name="Column60" headerRowDxfId="3460"/>
    <tableColumn id="61" xr3:uid="{26B2A745-2FBD-42B6-AC51-BDAC306DDBCD}" name="Column61" headerRowDxfId="3459" dataDxfId="3458"/>
    <tableColumn id="62" xr3:uid="{5586ACA1-5282-4F90-8A75-9B5CF57407BC}" name="Column62" headerRowDxfId="3457" dataDxfId="3456"/>
    <tableColumn id="63" xr3:uid="{AB4C5A7C-C40F-4202-867B-DDA456EFF2BF}" name="Column63" headerRowDxfId="3455"/>
    <tableColumn id="64" xr3:uid="{CBA384BF-07C2-4A25-9F46-703D0EACDA49}" name="Column64" headerRowDxfId="3454" dataDxfId="3453"/>
    <tableColumn id="65" xr3:uid="{579922D9-DDC4-4CF5-A2B5-D48B3F221157}" name="Column65" headerRowDxfId="3452"/>
    <tableColumn id="66" xr3:uid="{6A837029-1ECA-4301-8D4A-EEF8EAC83DEC}" name="Column66" headerRowDxfId="3451"/>
    <tableColumn id="67" xr3:uid="{39C9384C-602D-4C4E-88E5-80B3492D8066}" name="Column67" headerRowDxfId="3450" dataDxfId="3449"/>
    <tableColumn id="68" xr3:uid="{80AB0547-41C6-49DC-AD36-9207B2C6EC2C}" name="Column68" headerRowDxfId="3448"/>
    <tableColumn id="69" xr3:uid="{5A872323-BECC-4C03-AD44-E0B1361F4B68}" name="Column69" headerRowDxfId="3447" dataDxfId="3446"/>
    <tableColumn id="70" xr3:uid="{2365DDF4-40D7-4FC3-ABA3-D3601F561AF7}" name="Column70" headerRowDxfId="3445"/>
    <tableColumn id="71" xr3:uid="{B8FB0554-9546-494C-AC8D-96546C352DB8}" name="Column71" headerRowDxfId="3444"/>
    <tableColumn id="72" xr3:uid="{C71CB9AD-53E7-41DC-A6D2-5D238D2E2179}" name="Column72" headerRowDxfId="3443" dataDxfId="3442"/>
    <tableColumn id="73" xr3:uid="{086F5F51-1F42-4459-8574-7ABABF8CA14A}" name="Column73" headerRowDxfId="3441"/>
    <tableColumn id="74" xr3:uid="{69150226-D77E-4569-80CD-2ECED0CBD952}" name="Column74" headerRowDxfId="3440" dataDxfId="3439"/>
    <tableColumn id="75" xr3:uid="{F7E6D7FA-B9E0-458C-8605-13CEF85DE57B}" name="Column75" headerRowDxfId="3438"/>
    <tableColumn id="76" xr3:uid="{7C36BB4D-4F0B-4CBC-974F-0CB06834BC0A}" name="Column76" headerRowDxfId="3437" dataDxfId="3436"/>
    <tableColumn id="77" xr3:uid="{F1ED9554-E7A0-467E-9861-046CE60FEAAF}" name="Column77" headerRowDxfId="3435"/>
    <tableColumn id="78" xr3:uid="{6A8E2651-A484-4387-BB6F-7BB56BB66CB9}" name="Column78" headerRowDxfId="3434" dataDxfId="3433"/>
    <tableColumn id="79" xr3:uid="{05371831-E39B-49BF-85F1-DFB83ACC0129}" name="Column79" headerRowDxfId="3432" dataDxfId="3431"/>
    <tableColumn id="80" xr3:uid="{8A544F34-9A21-47EC-96FF-0700E6240305}" name="Column80" headerRowDxfId="3430"/>
    <tableColumn id="81" xr3:uid="{188D19E2-F21C-4E6B-835C-FB25F3EB1854}" name="Column81" headerRowDxfId="3429" dataDxfId="3428"/>
    <tableColumn id="82" xr3:uid="{AD47C290-AFDB-4BB9-B175-A3C6AD9BBFFF}" name="Column82" headerRowDxfId="3427"/>
    <tableColumn id="83" xr3:uid="{C986EB73-9EB4-42BC-8B60-F441B9453355}" name="Column83" headerRowDxfId="3426"/>
    <tableColumn id="84" xr3:uid="{37657D2C-8A2E-473C-A2B7-3BF798804CCE}" name="Column84" headerRowDxfId="3425" dataDxfId="3424"/>
    <tableColumn id="85" xr3:uid="{ADD2164C-AB13-4D64-85B9-304EA311B116}" name="Column85" headerRowDxfId="3423"/>
    <tableColumn id="86" xr3:uid="{73EBC5D4-60B1-491F-963E-F0051ED280BD}" name="Column86" headerRowDxfId="3422" dataDxfId="3421"/>
    <tableColumn id="87" xr3:uid="{59D2CD74-C9F3-48F0-AF2A-CA38101F1A24}" name="Column87" headerRowDxfId="3420" dataDxfId="3419"/>
    <tableColumn id="88" xr3:uid="{A459090A-04B4-4647-8770-CD690AAC6418}" name="Column88" headerRowDxfId="3418"/>
    <tableColumn id="89" xr3:uid="{894BF04F-503C-4E66-927F-2CE61B1BD644}" name="Column89" headerRowDxfId="3417" dataDxfId="3416"/>
    <tableColumn id="90" xr3:uid="{6D282148-ADFA-46E6-B320-9B0BD407167B}" name="Column90" headerRowDxfId="3415" dataDxfId="3414"/>
    <tableColumn id="91" xr3:uid="{E8F28A31-1E22-40CD-9BBA-32BBF32A8AE5}" name="Column91" headerRowDxfId="3413"/>
    <tableColumn id="92" xr3:uid="{F64C08E7-338E-4B2A-8C77-E157770B2932}" name="Column92" headerRowDxfId="3412" dataDxfId="3411"/>
    <tableColumn id="93" xr3:uid="{6F9DF95C-0FC4-426B-9B48-4E9267836759}" name="Column93" headerRowDxfId="3410" dataDxfId="3409"/>
    <tableColumn id="94" xr3:uid="{041CFFF0-E8DB-46E5-8163-C376B54FE365}" name="Column94" headerRowDxfId="3408"/>
    <tableColumn id="95" xr3:uid="{94A4419F-7261-4BDF-B62C-64F59AD1E95C}" name="Column95" headerRowDxfId="3407"/>
    <tableColumn id="96" xr3:uid="{D1A995ED-D4AD-439F-8CF9-02B2D36450C0}" name="Column96" headerRowDxfId="3406"/>
    <tableColumn id="97" xr3:uid="{CCDCBE3F-8AF2-45A1-AB08-77DE36AA4F12}" name="Column97" headerRowDxfId="3405"/>
    <tableColumn id="98" xr3:uid="{A62D6A98-F4A8-4DE7-9A5F-46A8D5EF0D36}" name="Column98" headerRowDxfId="3404" dataDxfId="3403"/>
    <tableColumn id="99" xr3:uid="{64CB6F6D-7F0E-48A8-95AD-68BD33ADF123}" name="Column99" headerRowDxfId="3402"/>
    <tableColumn id="100" xr3:uid="{B3F1C406-3DA4-4504-822E-8CCEF0A36158}" name="Column100" headerRowDxfId="3401" dataDxfId="3400"/>
    <tableColumn id="101" xr3:uid="{D142BF41-A1E0-494E-8836-42A127EF3B11}" name="Column101" headerRowDxfId="3399" dataDxfId="3398"/>
    <tableColumn id="102" xr3:uid="{49872D54-B83A-485D-9318-7A625A30E681}" name="Column102" headerRowDxfId="3397" dataDxfId="3396"/>
    <tableColumn id="103" xr3:uid="{42B5A621-F54C-4907-B0CD-0F3BD8D6DD88}" name="Column103" headerRowDxfId="3395"/>
    <tableColumn id="104" xr3:uid="{FFF86B54-33A2-4632-B497-EE1CDF1EEAE2}" name="Column104" headerRowDxfId="3394" dataDxfId="3393"/>
    <tableColumn id="105" xr3:uid="{808398CF-E176-48F1-ACD5-89D3D85B974F}" name="Column105" headerRowDxfId="3392" dataDxfId="3391"/>
    <tableColumn id="106" xr3:uid="{13F674FC-7F01-4A30-AE7D-9ABCCEF49018}" name="Column106" headerRowDxfId="3390" dataDxfId="3389"/>
    <tableColumn id="107" xr3:uid="{047A7C09-83A0-4071-8335-D2BC94C95E15}" name="Column107" headerRowDxfId="3388" dataDxfId="3387"/>
    <tableColumn id="108" xr3:uid="{A7289071-8383-45AB-A7DC-0C1F26EBB6E1}" name="Column108" headerRowDxfId="3386" dataDxfId="3385"/>
    <tableColumn id="109" xr3:uid="{ACBC3058-DCA9-4916-AD19-0A5C78DE2D4F}" name="Column109" headerRowDxfId="3384" dataDxfId="3383"/>
    <tableColumn id="110" xr3:uid="{730E627E-5199-4769-BC69-DADD0C250054}" name="Column110" headerRowDxfId="3382" dataDxfId="3381"/>
    <tableColumn id="111" xr3:uid="{216A40CC-2E2C-4007-947C-0D1FCA4E50FD}" name="Column111" headerRowDxfId="3380"/>
    <tableColumn id="112" xr3:uid="{A526C996-3314-4EE1-A6A4-3D72C2787264}" name="Column112" headerRowDxfId="3379" dataDxfId="3378"/>
    <tableColumn id="113" xr3:uid="{1A096184-B3C3-4A7A-A988-0D41C94D44F5}" name="Column113" headerRowDxfId="3377"/>
    <tableColumn id="114" xr3:uid="{F7CC06DC-FACA-492D-B3AB-31FBF52A2E8C}" name="Column114" headerRowDxfId="3376" dataDxfId="3375"/>
    <tableColumn id="115" xr3:uid="{F31F59AC-0B6C-41E9-8D09-1659E434D614}" name="Column115" headerRowDxfId="3374" dataDxfId="3373"/>
    <tableColumn id="116" xr3:uid="{CD74C674-C13A-429E-811C-C7A2D7BF4EB2}" name="Column116" headerRowDxfId="3372"/>
    <tableColumn id="117" xr3:uid="{83095A96-21DC-4969-8221-13546B185444}" name="Column117" headerRowDxfId="3371" dataDxfId="3370"/>
    <tableColumn id="118" xr3:uid="{F44F490A-8D55-4E80-8ABB-827B753687A4}" name="Column118" headerRowDxfId="3369" dataDxfId="3368"/>
    <tableColumn id="119" xr3:uid="{6651191F-D29D-490F-A719-AE670FFB633E}" name="Column119" headerRowDxfId="3367" dataDxfId="3366"/>
    <tableColumn id="120" xr3:uid="{F1A300A8-4DFC-412F-BA28-0FCCD5FAFC4C}" name="Column120" headerRowDxfId="3365" dataDxfId="3364"/>
    <tableColumn id="121" xr3:uid="{B734F525-AFBC-4BEB-8563-C10A7F3CC619}" name="Column121" headerRowDxfId="3363"/>
    <tableColumn id="122" xr3:uid="{80A7A214-6DE9-44BE-A591-E111D8EF65E3}" name="Column122" headerRowDxfId="3362"/>
    <tableColumn id="123" xr3:uid="{3C4B0499-FC0A-4AD4-8586-08EF316BB565}" name="Column123" headerRowDxfId="3361"/>
    <tableColumn id="124" xr3:uid="{17822B70-2EE1-4869-901B-8CF921AD3ABF}" name="Column124" headerRowDxfId="3360" dataDxfId="3359"/>
    <tableColumn id="125" xr3:uid="{BA376373-4935-4999-84AD-E8850BA59F1E}" name="Column125" headerRowDxfId="3358"/>
    <tableColumn id="126" xr3:uid="{8F3E20AC-6F50-43B5-BA84-B85A0B51B21A}" name="Column126" headerRowDxfId="3357"/>
    <tableColumn id="127" xr3:uid="{BA72938E-66E0-496B-94EB-CCB6A7D18482}" name="Column127" headerRowDxfId="3356" dataDxfId="3355"/>
    <tableColumn id="128" xr3:uid="{48F9F986-690D-4559-A1F9-34EA1E2A2FD1}" name="Column128" headerRowDxfId="3354" dataDxfId="3353"/>
    <tableColumn id="129" xr3:uid="{C51A9674-9F3B-4E30-B9B3-C6B85853DB47}" name="Column129" headerRowDxfId="3352"/>
    <tableColumn id="130" xr3:uid="{3DCF3256-476F-4E3A-BBD3-C84DA6563DAE}" name="Column130" headerRowDxfId="3351"/>
    <tableColumn id="131" xr3:uid="{04A17B3A-5747-492B-A266-77C4799DEAC5}" name="Column131" headerRowDxfId="3350"/>
    <tableColumn id="132" xr3:uid="{17A0732B-C429-4642-BAB0-384E08B64A36}" name="Column132" headerRowDxfId="3349"/>
    <tableColumn id="133" xr3:uid="{CB5850D1-8B5E-468F-9E60-B6C77D9CE78E}" name="Column133" headerRowDxfId="3348" dataDxfId="3347"/>
    <tableColumn id="134" xr3:uid="{DDD352CF-A39B-4849-9EBD-92EC0645FA34}" name="Column134" headerRowDxfId="3346" dataDxfId="3345"/>
    <tableColumn id="135" xr3:uid="{147D78AD-14B3-45F0-9084-BC1BC4AF78EF}" name="Column135" headerRowDxfId="3344" dataDxfId="3343"/>
    <tableColumn id="136" xr3:uid="{ACA5E512-D4BC-435A-8FC2-67F7B7096911}" name="Column136" headerRowDxfId="3342"/>
    <tableColumn id="137" xr3:uid="{3D17E3DE-83F3-4CAD-BE9C-3551888439A0}" name="Column137" headerRowDxfId="3341"/>
    <tableColumn id="138" xr3:uid="{4CA5AF46-81E7-4673-9931-F6868F365E11}" name="Column138" headerRowDxfId="3340"/>
    <tableColumn id="139" xr3:uid="{CD172497-7894-471D-AF51-5363FFA73192}" name="Column139" headerRowDxfId="3339"/>
    <tableColumn id="140" xr3:uid="{7FE04B5E-B834-4071-AF32-96B22300ADCC}" name="Column140" headerRowDxfId="3338"/>
    <tableColumn id="141" xr3:uid="{B7580706-082B-4BCF-9E59-46A205E0EFB4}" name="Column141" headerRowDxfId="3337"/>
    <tableColumn id="142" xr3:uid="{BD962013-BBFF-408A-A1DD-A61B238D5A84}" name="Column142" headerRowDxfId="3336"/>
    <tableColumn id="143" xr3:uid="{CEA9D89F-094D-455B-B9E5-390D060CC746}" name="Column143" headerRowDxfId="3335"/>
    <tableColumn id="144" xr3:uid="{DE6B08DB-D30B-4AAF-91FE-7C4B3DDE6DE2}" name="Column144" headerRowDxfId="3334"/>
    <tableColumn id="145" xr3:uid="{A01F5327-B3CC-4E12-AB09-7570BEFCD836}" name="Column145" headerRowDxfId="3333"/>
    <tableColumn id="146" xr3:uid="{B959B40B-A154-44FF-A4D9-F4A2A9892687}" name="Column146" headerRowDxfId="3332"/>
    <tableColumn id="147" xr3:uid="{54B19B33-2DE6-4519-95D2-AB06FEABB889}" name="Column147" headerRowDxfId="3331"/>
    <tableColumn id="148" xr3:uid="{B740024B-8F99-49ED-8361-E8BA9AAE6E15}" name="Column148" headerRowDxfId="3330"/>
    <tableColumn id="149" xr3:uid="{BF492E41-5B1A-4C16-B55A-E01360E1BF24}" name="Column149" headerRowDxfId="3329"/>
    <tableColumn id="150" xr3:uid="{C6CA989B-C8A3-4D6D-A0B0-1FB32925BDCF}" name="Column150" headerRowDxfId="3328" dataDxfId="3327"/>
    <tableColumn id="151" xr3:uid="{8703D518-680E-4B7A-AB66-82CEEEDBC54F}" name="Column151" headerRowDxfId="3326" dataDxfId="3325"/>
    <tableColumn id="152" xr3:uid="{898D01A8-6B00-4F9E-AD1C-BA2FC229FDB3}" name="Column152" headerRowDxfId="3324" dataDxfId="3323"/>
    <tableColumn id="153" xr3:uid="{C8836DE7-222A-4CF4-98D9-4BAD471B56DE}" name="Column153" headerRowDxfId="3322"/>
    <tableColumn id="154" xr3:uid="{BEBC156D-37C6-496B-8F68-72F9CC8DCE38}" name="Column154" headerRowDxfId="3321"/>
    <tableColumn id="155" xr3:uid="{602520E5-B5E0-4BEE-A302-67957B817930}" name="Column155" headerRowDxfId="3320"/>
    <tableColumn id="156" xr3:uid="{B3315E4A-C0C0-43D4-8B94-40EE2B5524D4}" name="Column156" headerRowDxfId="3319"/>
    <tableColumn id="157" xr3:uid="{5F69F3A9-BC02-4905-A876-07818474F18B}" name="Column157" headerRowDxfId="3318"/>
    <tableColumn id="158" xr3:uid="{F0A9193B-779B-48A6-8F84-2428329EB367}" name="Column158" headerRowDxfId="3317"/>
    <tableColumn id="159" xr3:uid="{8F12A9F1-6A04-4F43-8AAC-D5BE9E22E466}" name="Column159" headerRowDxfId="3316"/>
    <tableColumn id="160" xr3:uid="{0A30461E-A71D-4CA0-BF4D-F4906C719BD6}" name="Column160" headerRowDxfId="3315"/>
    <tableColumn id="161" xr3:uid="{28053213-EBA5-4AA2-8398-A2D8669863B3}" name="Column161" headerRowDxfId="3314"/>
    <tableColumn id="162" xr3:uid="{EA15B6F2-FA9F-4712-96C5-7204BE218C92}" name="Column162" headerRowDxfId="3313"/>
    <tableColumn id="163" xr3:uid="{3B48CB09-9FA2-469A-B914-3D58635DEDC3}" name="Column163" headerRowDxfId="3312"/>
    <tableColumn id="164" xr3:uid="{2C6A6EF5-3DB2-4ACD-818B-7F559FD83A93}" name="Column164" headerRowDxfId="3311"/>
    <tableColumn id="165" xr3:uid="{76AA2240-A569-468E-ADE7-69EE19B70345}" name="Column165" headerRowDxfId="3310"/>
    <tableColumn id="166" xr3:uid="{2F48F1D1-C37A-4B0B-8AF8-6516C7F9CE15}" name="Column166" headerRowDxfId="3309"/>
    <tableColumn id="167" xr3:uid="{73CC6C04-FE1E-40F4-A82A-08404F245135}" name="Column167" headerRowDxfId="3308"/>
    <tableColumn id="168" xr3:uid="{663F0737-30B4-4D33-B1AE-B6A8CBEBBF62}" name="Column168" headerRowDxfId="3307"/>
    <tableColumn id="169" xr3:uid="{F9D814C2-B31A-4C8A-93CF-CE65C3939607}" name="Column169" headerRowDxfId="3306" dataDxfId="3305">
      <calculatedColumnFormula>'[1]Diesel Data'!FO15*-1</calculatedColumnFormula>
    </tableColumn>
    <tableColumn id="170" xr3:uid="{8DD08671-31AA-445A-A9A6-86E934D715A1}" name="Column170" headerRowDxfId="3304" dataDxfId="3303">
      <calculatedColumnFormula>'[1]Diesel Data'!FP15*-1</calculatedColumnFormula>
    </tableColumn>
    <tableColumn id="171" xr3:uid="{111553C1-5D75-4E79-92E7-1E7333D4B352}" name="Column171" headerRowDxfId="3302" dataDxfId="3301">
      <calculatedColumnFormula>'[1]Diesel Data'!FQ15*-1</calculatedColumnFormula>
    </tableColumn>
    <tableColumn id="172" xr3:uid="{B7D1B1C0-54C7-4C2C-9D2C-6C801CED3B93}" name="Column172" headerRowDxfId="3300" dataDxfId="3299">
      <calculatedColumnFormula>'[1]Diesel Data'!FR15*-1</calculatedColumnFormula>
    </tableColumn>
    <tableColumn id="173" xr3:uid="{8F38777B-8B3A-42C7-94F7-2C29EA3B09DB}" name="Column173" headerRowDxfId="3298" dataDxfId="3297">
      <calculatedColumnFormula>'[1]Diesel Data'!FS15*-1</calculatedColumnFormula>
    </tableColumn>
    <tableColumn id="174" xr3:uid="{327716E8-8509-4A04-AAE2-CC715E33C6C7}" name="Column174" headerRowDxfId="3296" dataDxfId="3295">
      <calculatedColumnFormula>'[1]Diesel Data'!FT15*-1</calculatedColumnFormula>
    </tableColumn>
    <tableColumn id="175" xr3:uid="{0484786B-992E-4088-84C2-06E79E486525}" name="Column175" headerRowDxfId="3294" dataDxfId="3293">
      <calculatedColumnFormula>'[1]Diesel Data'!FU15*-1</calculatedColumnFormula>
    </tableColumn>
    <tableColumn id="176" xr3:uid="{68819946-069B-42C7-8B14-C08B9480ED5A}" name="Column176" headerRowDxfId="3292" dataDxfId="3291">
      <calculatedColumnFormula>'[1]Diesel Data'!FV15*-1</calculatedColumnFormula>
    </tableColumn>
    <tableColumn id="177" xr3:uid="{45B1C59D-1BD4-4E90-9CD5-64051E38D001}" name="Column177" headerRowDxfId="3290" dataDxfId="3289">
      <calculatedColumnFormula>'[1]Diesel Data'!FW15*-1</calculatedColumnFormula>
    </tableColumn>
    <tableColumn id="178" xr3:uid="{3B7D3F50-2768-4F81-B2E0-813139E4FF37}" name="Column178" headerRowDxfId="3288" dataDxfId="3287">
      <calculatedColumnFormula>'[1]Diesel Data'!FX15*-1</calculatedColumnFormula>
    </tableColumn>
    <tableColumn id="179" xr3:uid="{50C393C4-BD58-482B-AA35-EC067C9ED2DC}" name="Column179" headerRowDxfId="3286" dataDxfId="3285">
      <calculatedColumnFormula>'[1]Diesel Data'!FY15*-1</calculatedColumnFormula>
    </tableColumn>
    <tableColumn id="180" xr3:uid="{DC83E409-A6CB-4512-8FF0-F68114B00574}" name="Column180" headerRowDxfId="3284" dataDxfId="3283">
      <calculatedColumnFormula>'[1]Diesel Data'!FZ15*-1</calculatedColumnFormula>
    </tableColumn>
    <tableColumn id="181" xr3:uid="{C3E8928C-CE41-4E8A-A3D0-0650FF366D63}" name="Column181" headerRowDxfId="3282" dataDxfId="3281"/>
    <tableColumn id="182" xr3:uid="{D5BBB0E7-1AF5-45AD-8C0A-36D440205167}" name="Column182" headerRowDxfId="3280" dataDxfId="3279"/>
    <tableColumn id="183" xr3:uid="{F58C928B-F419-45BD-B61F-C3286E1FEA1A}" name="Column183" headerRowDxfId="3278" dataDxfId="3277"/>
    <tableColumn id="184" xr3:uid="{30CEB1BE-FEA0-4F86-AFA3-4783EF96D616}" name="Column184" headerRowDxfId="3276" dataDxfId="3275"/>
    <tableColumn id="185" xr3:uid="{9748C701-EC6E-4763-AD6E-8C7CF3B8A7CD}" name="Column185" headerRowDxfId="3274" dataDxfId="3273"/>
    <tableColumn id="186" xr3:uid="{DD44CFFF-0909-4DCA-9F33-03E14568BB8D}" name="Column186" headerRowDxfId="3272" dataDxfId="3271"/>
    <tableColumn id="187" xr3:uid="{2C712F5D-4916-4EA9-A436-06F56FCFE18B}" name="Column187" headerRowDxfId="3270" dataDxfId="3269"/>
    <tableColumn id="188" xr3:uid="{2BD3DF55-755E-4BDA-9909-EA6C3A81294A}" name="Column188" headerRowDxfId="3268" dataDxfId="3267"/>
    <tableColumn id="189" xr3:uid="{2ECE2789-2ECD-426C-9EBB-DD0AA4AEF5B1}" name="Column189" headerRowDxfId="3266" dataDxfId="3265"/>
    <tableColumn id="190" xr3:uid="{F87B49CC-CDEA-477F-85FE-5BFCC519527E}" name="Column190" headerRowDxfId="3264" dataDxfId="3263">
      <calculatedColumnFormula>'[1]Diesel Data'!GJ17*-1</calculatedColumnFormula>
    </tableColumn>
    <tableColumn id="191" xr3:uid="{0534C252-68D3-4CD5-B7C0-7DDA686D7DE6}" name="Column191" headerRowDxfId="3262" dataDxfId="3261">
      <calculatedColumnFormula>'[1]Diesel Data'!GK17*-1</calculatedColumnFormula>
    </tableColumn>
    <tableColumn id="192" xr3:uid="{E6576D2D-FD84-4776-A11A-33A4C810D34E}" name="Column192" headerRowDxfId="3260" dataDxfId="3259"/>
    <tableColumn id="193" xr3:uid="{7B588A87-8C63-4928-95E3-62AB072506BA}" name="Column193" headerRowDxfId="3258" dataDxfId="3257"/>
    <tableColumn id="194" xr3:uid="{3F66D5CB-0EF3-4EA9-8A2B-3737EDAA20F3}" name="Column194" headerRowDxfId="3256" dataDxfId="3255"/>
    <tableColumn id="195" xr3:uid="{0EC731B0-BAB6-4D27-BA1F-DF93A7264CF7}" name="Column195" headerRowDxfId="3254" dataDxfId="3253"/>
    <tableColumn id="196" xr3:uid="{ED3A9A13-0141-4C3C-B098-EEF481D3FCE5}" name="Column196" headerRowDxfId="3252" dataDxfId="3251"/>
    <tableColumn id="197" xr3:uid="{9ED9931B-6A9A-4F59-A73A-E0EA90948BA2}" name="Column197" headerRowDxfId="3250" dataDxfId="3249"/>
    <tableColumn id="198" xr3:uid="{E74C7B1B-00E1-4C0A-9D83-FBE91E1E9688}" name="Column198" headerRowDxfId="3248" dataDxfId="3247"/>
    <tableColumn id="199" xr3:uid="{5014BD6E-9F85-4963-9261-763395477BED}" name="Column199" headerRowDxfId="3246" dataDxfId="3245"/>
    <tableColumn id="200" xr3:uid="{42CC2871-4366-43A7-A6B3-C2734297AC55}" name="Column200" headerRowDxfId="3244" dataDxfId="3243"/>
    <tableColumn id="201" xr3:uid="{253E5751-C842-408D-A5C7-CFB84E2BF23C}" name="Column201" headerRowDxfId="3242" dataDxfId="3241"/>
    <tableColumn id="202" xr3:uid="{34E8899C-5E30-4E57-9DB6-1A748E5F1361}" name="Column202" headerRowDxfId="3240" dataDxfId="3239"/>
    <tableColumn id="203" xr3:uid="{594BA67A-0DD1-493F-997E-AFBC78622672}" name="Column203" headerRowDxfId="3238" dataDxfId="3237"/>
    <tableColumn id="204" xr3:uid="{12456908-6579-4E18-8016-B049D02400B8}" name="Column204" headerRowDxfId="3236" dataDxfId="3235"/>
  </tableColumns>
  <tableStyleInfo name="TableStyleLight21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AA7040DE-6C04-47ED-BCA4-5D2C2D264914}" name="Table5" displayName="Table5" ref="C28:GX28" headerRowCount="0" totalsRowShown="0" headerRowDxfId="3234">
  <tableColumns count="204">
    <tableColumn id="1" xr3:uid="{C67F0A2A-D75F-416A-B7E0-007E7DC168DB}" name="Column1" headerRowDxfId="3233" dataDxfId="3232"/>
    <tableColumn id="2" xr3:uid="{7735DF14-AA1C-4F2D-B648-457EF12896C7}" name="Column2" headerRowDxfId="3231" dataDxfId="3230"/>
    <tableColumn id="3" xr3:uid="{8DEBCBC9-BDD8-4BEE-B86C-7A1277087686}" name="Column3" headerRowDxfId="3229" dataDxfId="3228"/>
    <tableColumn id="4" xr3:uid="{3413C78D-5DF9-40EC-8A96-A18CD0A9F15A}" name="Column4" headerRowDxfId="3227" dataDxfId="3226"/>
    <tableColumn id="5" xr3:uid="{DFBAC3FD-C7F2-4594-9FD2-EEB1CA23FF4A}" name="Column5" headerRowDxfId="3225" dataDxfId="3224"/>
    <tableColumn id="6" xr3:uid="{AD622398-BCFF-4FBF-8204-F082C1EE7458}" name="Column6" headerRowDxfId="3223" dataDxfId="3222"/>
    <tableColumn id="7" xr3:uid="{C9FC2829-336F-4658-893A-4F1FFD1C46C8}" name="Column7" headerRowDxfId="3221" dataDxfId="3220"/>
    <tableColumn id="8" xr3:uid="{A9F6583C-5942-4697-804B-2D75EF9D6DF1}" name="Column8" headerRowDxfId="3219" dataDxfId="3218"/>
    <tableColumn id="9" xr3:uid="{E8312279-ECE8-4F7C-A551-A84493E1D8F6}" name="Column9" headerRowDxfId="3217" dataDxfId="3216"/>
    <tableColumn id="10" xr3:uid="{D844A64B-74B4-4C33-A3CA-127BFEA0A58A}" name="Column10" headerRowDxfId="3215" dataDxfId="3214"/>
    <tableColumn id="11" xr3:uid="{1D5D26FA-6377-4CF5-A3F9-8191234BAC93}" name="Column11" headerRowDxfId="3213" dataDxfId="3212"/>
    <tableColumn id="12" xr3:uid="{4EB82E78-AE1A-4D39-831A-25656E4E0FF8}" name="Column12" headerRowDxfId="3211" dataDxfId="3210"/>
    <tableColumn id="13" xr3:uid="{018CE903-939A-4B42-A7EE-E013A20BE605}" name="Column13" headerRowDxfId="3209" dataDxfId="3208"/>
    <tableColumn id="14" xr3:uid="{FF36963D-CABD-487D-A3BC-F848516F175A}" name="Column14" headerRowDxfId="3207" dataDxfId="3206"/>
    <tableColumn id="15" xr3:uid="{FA17AEF5-F50F-4091-A200-5D6251D3B6D9}" name="Column15" headerRowDxfId="3205" dataDxfId="3204"/>
    <tableColumn id="16" xr3:uid="{3C49E562-6D7C-47DE-BDA9-61CF0FB74800}" name="Column16" headerRowDxfId="3203" dataDxfId="3202"/>
    <tableColumn id="17" xr3:uid="{1AB26A5A-20F0-4609-89BB-8D0E0D556B1F}" name="Column17" headerRowDxfId="3201" dataDxfId="3200"/>
    <tableColumn id="18" xr3:uid="{B3C62533-598C-4413-8E6A-0E8E70777982}" name="Column18" headerRowDxfId="3199" dataDxfId="3198"/>
    <tableColumn id="19" xr3:uid="{DF5342E3-B577-4FA3-B026-056528496205}" name="Column19" headerRowDxfId="3197" dataDxfId="3196"/>
    <tableColumn id="20" xr3:uid="{CB6C0810-4D5A-4107-8B89-8D8733BF2E89}" name="Column20" headerRowDxfId="3195" dataDxfId="3194"/>
    <tableColumn id="21" xr3:uid="{410097C1-B660-4EF6-A6C7-E164E8030EF8}" name="Column21" headerRowDxfId="3193" dataDxfId="3192"/>
    <tableColumn id="22" xr3:uid="{43BC3F10-97B5-4D02-B38F-990C61EB0EED}" name="Column22" headerRowDxfId="3191" dataDxfId="3190"/>
    <tableColumn id="23" xr3:uid="{EAC962DD-EEFF-44D6-947C-538CBD719747}" name="Column23" headerRowDxfId="3189" dataDxfId="3188"/>
    <tableColumn id="24" xr3:uid="{E0B1E7BC-CB43-4BB6-B3DE-5ADB25648A0C}" name="Column24" headerRowDxfId="3187" dataDxfId="3186"/>
    <tableColumn id="25" xr3:uid="{FF909C92-287E-4255-96A8-191F879120F7}" name="Column25" headerRowDxfId="3185" dataDxfId="3184"/>
    <tableColumn id="26" xr3:uid="{F973D690-FF33-43EC-9720-1F53ED0A1B7D}" name="Column26" headerRowDxfId="3183" dataDxfId="3182"/>
    <tableColumn id="27" xr3:uid="{3ECF55FE-DC8E-407D-8484-8A04EA070366}" name="Column27" headerRowDxfId="3181" dataDxfId="3180"/>
    <tableColumn id="28" xr3:uid="{F416A89A-01EF-4F47-9948-1AC28CF76FE9}" name="Column28" headerRowDxfId="3179" dataDxfId="3178"/>
    <tableColumn id="29" xr3:uid="{129E0ABD-AF50-48EA-90FB-2C08549C00FA}" name="Column29" headerRowDxfId="3177" dataDxfId="3176"/>
    <tableColumn id="30" xr3:uid="{07E49BBC-A1B9-4E86-AA75-04EB642D8FAA}" name="Column30" headerRowDxfId="3175" dataDxfId="3174"/>
    <tableColumn id="31" xr3:uid="{960EAA1C-60E1-4E13-A0A2-83EA47A0FE69}" name="Column31" headerRowDxfId="3173" dataDxfId="3172"/>
    <tableColumn id="32" xr3:uid="{9A0D2C21-93D0-40DF-B332-69541908311B}" name="Column32" headerRowDxfId="3171" dataDxfId="3170"/>
    <tableColumn id="33" xr3:uid="{1FE2E444-7AAD-410F-826A-7080CB72D7B8}" name="Column33" headerRowDxfId="3169" dataDxfId="3168"/>
    <tableColumn id="34" xr3:uid="{E0CB7F5E-8ED0-400B-ADF6-AC5D49EADD7B}" name="Column34" headerRowDxfId="3167" dataDxfId="3166"/>
    <tableColumn id="35" xr3:uid="{E24889A7-53AC-48E5-BC2E-F0D6FCBE2FC8}" name="Column35" headerRowDxfId="3165" dataDxfId="3164"/>
    <tableColumn id="36" xr3:uid="{2AAAEEAD-F413-4078-8138-3D6386F20B67}" name="Column36" headerRowDxfId="3163" dataDxfId="3162"/>
    <tableColumn id="37" xr3:uid="{0B5669BF-589C-4E6E-A350-F446578434F0}" name="Column37" headerRowDxfId="3161" dataDxfId="3160"/>
    <tableColumn id="38" xr3:uid="{F18FDF97-9BF4-490E-B471-EB00E46ABC9F}" name="Column38" headerRowDxfId="3159" dataDxfId="3158"/>
    <tableColumn id="39" xr3:uid="{3C923278-3A1D-49DF-AFAF-AB65F6378E88}" name="Column39" headerRowDxfId="3157" dataDxfId="3156"/>
    <tableColumn id="40" xr3:uid="{ED954F1A-1A0E-408D-93B6-8D1113B68072}" name="Column40" headerRowDxfId="3155" dataDxfId="3154"/>
    <tableColumn id="41" xr3:uid="{02C806CA-3D6B-40AD-930A-2680F849EE5E}" name="Column41" headerRowDxfId="3153" dataDxfId="3152"/>
    <tableColumn id="42" xr3:uid="{8B322790-1963-4B46-9746-B8FCEB1BEBB9}" name="Column42" headerRowDxfId="3151" dataDxfId="3150"/>
    <tableColumn id="43" xr3:uid="{E847B71F-A1E1-427F-B2B2-793E226A0BC1}" name="Column43" headerRowDxfId="3149" dataDxfId="3148"/>
    <tableColumn id="44" xr3:uid="{0AEA1C20-5412-4799-974C-B9A39A2FF5E4}" name="Column44" headerRowDxfId="3147" dataDxfId="3146"/>
    <tableColumn id="45" xr3:uid="{663847F1-CA20-413C-9DD8-B2D93A2B2206}" name="Column45" headerRowDxfId="3145" dataDxfId="3144"/>
    <tableColumn id="46" xr3:uid="{AE62F5E6-BCC4-4BF5-82C9-C6A9B4028CC5}" name="Column46" headerRowDxfId="3143" dataDxfId="3142"/>
    <tableColumn id="47" xr3:uid="{F8D46041-EE39-43CD-952B-996E8016DC2A}" name="Column47" headerRowDxfId="3141" dataDxfId="3140"/>
    <tableColumn id="48" xr3:uid="{7DBD8C2F-DDA1-476E-922A-5180DDE57DD7}" name="Column48" headerRowDxfId="3139" dataDxfId="3138"/>
    <tableColumn id="49" xr3:uid="{19BD5402-65DC-477D-9441-EAA9C0D560FF}" name="Column49" headerRowDxfId="3137" dataDxfId="3136"/>
    <tableColumn id="50" xr3:uid="{B585CE2A-8F41-4484-A32B-D8EAC07D68D1}" name="Column50" headerRowDxfId="3135" dataDxfId="3134"/>
    <tableColumn id="51" xr3:uid="{BE50A804-2BAB-4626-A223-A80C9FC85E03}" name="Column51" headerRowDxfId="3133" dataDxfId="3132"/>
    <tableColumn id="52" xr3:uid="{CEFA168F-42CD-4776-9929-123437D462C1}" name="Column52" headerRowDxfId="3131" dataDxfId="3130"/>
    <tableColumn id="53" xr3:uid="{64A50CFF-11F2-4D71-A2CC-CFAF818741B7}" name="Column53" headerRowDxfId="3129" dataDxfId="3128"/>
    <tableColumn id="54" xr3:uid="{30D99B98-FC0D-4939-AF25-D98531E52409}" name="Column54" headerRowDxfId="3127" dataDxfId="3126"/>
    <tableColumn id="55" xr3:uid="{9DDC557A-9E03-4E89-AFB3-12F2F5537676}" name="Column55" headerRowDxfId="3125" dataDxfId="3124"/>
    <tableColumn id="56" xr3:uid="{5124C804-CFC3-45D4-9B55-E94F0E3E3AE3}" name="Column56" headerRowDxfId="3123" dataDxfId="3122"/>
    <tableColumn id="57" xr3:uid="{8DCB1996-A448-4D4C-AEB7-12E6729498BA}" name="Column57" headerRowDxfId="3121" dataDxfId="3120"/>
    <tableColumn id="58" xr3:uid="{E6C3BB0E-D694-492A-8D88-22B42B3880B5}" name="Column58" headerRowDxfId="3119" dataDxfId="3118"/>
    <tableColumn id="59" xr3:uid="{82C62888-713F-4668-953C-D80AD2809F46}" name="Column59" headerRowDxfId="3117" dataDxfId="3116"/>
    <tableColumn id="60" xr3:uid="{E287A695-92EB-48ED-AA1B-A5AD07CD8970}" name="Column60" headerRowDxfId="3115" dataDxfId="3114"/>
    <tableColumn id="61" xr3:uid="{3C8C1680-1B5C-41A7-B0B8-B10A46792C1F}" name="Column61" headerRowDxfId="3113" dataDxfId="3112"/>
    <tableColumn id="62" xr3:uid="{557F745F-4417-41D9-A18A-9F1B7D3F0CE9}" name="Column62" headerRowDxfId="3111" dataDxfId="3110"/>
    <tableColumn id="63" xr3:uid="{7F26CED3-D623-4090-829D-0C81317EE18E}" name="Column63" headerRowDxfId="3109" dataDxfId="3108"/>
    <tableColumn id="64" xr3:uid="{38F57A4A-6359-45FD-917C-6E7526AC64C4}" name="Column64" headerRowDxfId="3107" dataDxfId="3106"/>
    <tableColumn id="65" xr3:uid="{0458937A-2CE1-4EFA-B498-10CDDDD6F7E8}" name="Column65" headerRowDxfId="3105" dataDxfId="3104"/>
    <tableColumn id="66" xr3:uid="{E224671F-6928-452F-B380-ABB50280B514}" name="Column66" headerRowDxfId="3103" dataDxfId="3102"/>
    <tableColumn id="67" xr3:uid="{6D44A0B3-02DB-4B14-9936-059D31921E61}" name="Column67" headerRowDxfId="3101" dataDxfId="3100"/>
    <tableColumn id="68" xr3:uid="{12A9FBD6-CEF5-4202-A652-5B25D15506E4}" name="Column68" headerRowDxfId="3099" dataDxfId="3098"/>
    <tableColumn id="69" xr3:uid="{E67F1FA1-A889-4AA0-BF48-9954434F35DD}" name="Column69" headerRowDxfId="3097" dataDxfId="3096"/>
    <tableColumn id="70" xr3:uid="{17649444-F22D-4182-9923-CE71D260B8E9}" name="Column70" headerRowDxfId="3095" dataDxfId="3094"/>
    <tableColumn id="71" xr3:uid="{CC85DF66-4A62-44B9-9AFE-7FC1744EAD1B}" name="Column71" headerRowDxfId="3093" dataDxfId="3092"/>
    <tableColumn id="72" xr3:uid="{81013B14-7874-4206-9859-6FDEC1E0E29E}" name="Column72" headerRowDxfId="3091" dataDxfId="3090"/>
    <tableColumn id="73" xr3:uid="{2BE7D1AF-FDA2-4DE6-B733-8C8C6659F52D}" name="Column73" headerRowDxfId="3089" dataDxfId="3088"/>
    <tableColumn id="74" xr3:uid="{97F53430-D84B-4366-B137-B40DF6023957}" name="Column74" headerRowDxfId="3087" dataDxfId="3086"/>
    <tableColumn id="75" xr3:uid="{43BE74D1-B68A-45C2-8BFF-161D779AB661}" name="Column75" headerRowDxfId="3085" dataDxfId="3084"/>
    <tableColumn id="76" xr3:uid="{815C68CE-BCF0-4586-B0C8-7DB2D09CD26A}" name="Column76" headerRowDxfId="3083" dataDxfId="3082"/>
    <tableColumn id="77" xr3:uid="{638C8FFE-24CF-4B40-87D6-74699F06BED3}" name="Column77" headerRowDxfId="3081" dataDxfId="3080"/>
    <tableColumn id="78" xr3:uid="{0D220A2B-D626-44FC-9A66-434CED27407C}" name="Column78" headerRowDxfId="3079" dataDxfId="3078"/>
    <tableColumn id="79" xr3:uid="{DF73CB08-0096-407D-96BC-7033381CA858}" name="Column79" headerRowDxfId="3077" dataDxfId="3076"/>
    <tableColumn id="80" xr3:uid="{482E2FF7-9583-4C81-AECF-2AE514707E77}" name="Column80" headerRowDxfId="3075" dataDxfId="3074"/>
    <tableColumn id="81" xr3:uid="{4E0C789C-309B-4378-89DC-7D515F13C641}" name="Column81" headerRowDxfId="3073" dataDxfId="3072"/>
    <tableColumn id="82" xr3:uid="{F22E0E2A-D041-4591-B68D-0DBDAF442877}" name="Column82" headerRowDxfId="3071" dataDxfId="3070"/>
    <tableColumn id="83" xr3:uid="{89D21F42-DC6C-4990-B0E9-EFF2AA9032CB}" name="Column83" headerRowDxfId="3069" dataDxfId="3068"/>
    <tableColumn id="84" xr3:uid="{A8659E12-B3D6-4F79-A49B-DD8188D22469}" name="Column84" headerRowDxfId="3067" dataDxfId="3066"/>
    <tableColumn id="85" xr3:uid="{1FED7695-994B-4790-8A30-FA1E58784B88}" name="Column85" headerRowDxfId="3065" dataDxfId="3064"/>
    <tableColumn id="86" xr3:uid="{2C836E43-B5BE-4677-AD52-6CEC830D48AB}" name="Column86" headerRowDxfId="3063" dataDxfId="3062"/>
    <tableColumn id="87" xr3:uid="{3D28B858-782F-4B06-B256-AC79363CACB4}" name="Column87" headerRowDxfId="3061" dataDxfId="3060"/>
    <tableColumn id="88" xr3:uid="{6B1BF4B7-F591-4FB5-9A8B-5E5F3ABD5CC9}" name="Column88" headerRowDxfId="3059" dataDxfId="3058"/>
    <tableColumn id="89" xr3:uid="{07149AF8-D62C-44DD-8189-6620772D5612}" name="Column89" headerRowDxfId="3057" dataDxfId="3056"/>
    <tableColumn id="90" xr3:uid="{32B5244D-8D4A-4EF9-B3A8-23F187ACCEA6}" name="Column90" headerRowDxfId="3055" dataDxfId="3054"/>
    <tableColumn id="91" xr3:uid="{31AF7AAC-462A-4A0D-BAF1-5EE8A9A0E388}" name="Column91" headerRowDxfId="3053" dataDxfId="3052"/>
    <tableColumn id="92" xr3:uid="{B726B8F0-576C-4D97-A792-2017ADA504EF}" name="Column92" headerRowDxfId="3051" dataDxfId="3050"/>
    <tableColumn id="93" xr3:uid="{D192F1D7-7DA6-425D-99F3-B9D751305750}" name="Column93" headerRowDxfId="3049" dataDxfId="3048"/>
    <tableColumn id="94" xr3:uid="{23005E1D-2AFE-456D-95E6-5AED780E5966}" name="Column94" headerRowDxfId="3047" dataDxfId="3046"/>
    <tableColumn id="95" xr3:uid="{46D79210-104A-43C9-996F-4180F1215476}" name="Column95" headerRowDxfId="3045" dataDxfId="3044"/>
    <tableColumn id="96" xr3:uid="{453813B2-74C8-4662-8647-555F8AFCAB3F}" name="Column96" headerRowDxfId="3043" dataDxfId="3042"/>
    <tableColumn id="97" xr3:uid="{9F7A8F7F-4479-449B-AA71-0258A35215DE}" name="Column97" headerRowDxfId="3041" dataDxfId="3040"/>
    <tableColumn id="98" xr3:uid="{6F13B75F-FDA9-4617-8075-FC8846298EDD}" name="Column98" headerRowDxfId="3039" dataDxfId="3038"/>
    <tableColumn id="99" xr3:uid="{AC035250-30AC-4BE9-9EE2-4ABED4F81113}" name="Column99" headerRowDxfId="3037" dataDxfId="3036"/>
    <tableColumn id="100" xr3:uid="{0D45B589-BEBB-489F-AD1C-F78B994B9FA0}" name="Column100" headerRowDxfId="3035" dataDxfId="3034"/>
    <tableColumn id="101" xr3:uid="{0F22A7F2-B530-496E-868D-FFCE221C4145}" name="Column101" headerRowDxfId="3033" dataDxfId="3032"/>
    <tableColumn id="102" xr3:uid="{CE9168C4-888B-480A-84CD-291CC7E40EAE}" name="Column102" headerRowDxfId="3031" dataDxfId="3030"/>
    <tableColumn id="103" xr3:uid="{F3CB63B4-F362-4FFA-89C5-352AE19638CB}" name="Column103" headerRowDxfId="3029" dataDxfId="3028"/>
    <tableColumn id="104" xr3:uid="{73D03A36-711E-4115-B85A-A11D8C2D0665}" name="Column104" headerRowDxfId="3027" dataDxfId="3026"/>
    <tableColumn id="105" xr3:uid="{C370569B-5451-4BB4-A140-0A83FB608557}" name="Column105" headerRowDxfId="3025" dataDxfId="3024"/>
    <tableColumn id="106" xr3:uid="{E9D04626-1045-48A6-8A73-22E7EFD8B284}" name="Column106" headerRowDxfId="3023" dataDxfId="3022"/>
    <tableColumn id="107" xr3:uid="{B34AF1D9-0847-4AA8-8282-F91252978050}" name="Column107" headerRowDxfId="3021" dataDxfId="3020"/>
    <tableColumn id="108" xr3:uid="{23F238D1-F953-4482-914F-B0B6FF2B2C99}" name="Column108" headerRowDxfId="3019" dataDxfId="3018"/>
    <tableColumn id="109" xr3:uid="{06F5B6AA-0F6B-4826-A966-ABD69B7D7BD4}" name="Column109" headerRowDxfId="3017" dataDxfId="3016"/>
    <tableColumn id="110" xr3:uid="{BC176CE3-9D1B-49E0-A809-F50011B88395}" name="Column110" headerRowDxfId="3015" dataDxfId="3014"/>
    <tableColumn id="111" xr3:uid="{BBB26E15-E256-4804-ADF3-95F1ACCC50C0}" name="Column111" headerRowDxfId="3013" dataDxfId="3012"/>
    <tableColumn id="112" xr3:uid="{E2ADC47E-9B08-4CF9-987E-8CB53DEA1876}" name="Column112" headerRowDxfId="3011" dataDxfId="3010"/>
    <tableColumn id="113" xr3:uid="{83A45993-1107-4CC5-B4E2-EB6D7F733C88}" name="Column113" headerRowDxfId="3009" dataDxfId="3008"/>
    <tableColumn id="114" xr3:uid="{D95FD9D7-EA0F-4DEC-8DCB-48726A236E39}" name="Column114" headerRowDxfId="3007" dataDxfId="3006"/>
    <tableColumn id="115" xr3:uid="{D2B3AC09-ABEC-40B3-A6E1-8EC54A400D5B}" name="Column115" headerRowDxfId="3005" dataDxfId="3004"/>
    <tableColumn id="116" xr3:uid="{8E68733E-4FB0-4771-B160-1ECB6EA74A9B}" name="Column116" headerRowDxfId="3003" dataDxfId="3002"/>
    <tableColumn id="117" xr3:uid="{0F8995A1-6DB9-449C-BB98-41A1A6A4369F}" name="Column117" headerRowDxfId="3001" dataDxfId="3000"/>
    <tableColumn id="118" xr3:uid="{5BB3EBB9-F3E6-4D13-808F-E7919DA1D797}" name="Column118" headerRowDxfId="2999" dataDxfId="2998"/>
    <tableColumn id="119" xr3:uid="{27F42FEF-1E37-41FA-82BD-146BFC09FF2E}" name="Column119" headerRowDxfId="2997" dataDxfId="2996"/>
    <tableColumn id="120" xr3:uid="{E3C9EF16-DD2D-46E0-82AB-191C9681412E}" name="Column120" headerRowDxfId="2995" dataDxfId="2994"/>
    <tableColumn id="121" xr3:uid="{EA2E8EE7-6ED3-4BCE-A0A1-E5E5B968A379}" name="Column121" headerRowDxfId="2993" dataDxfId="2992"/>
    <tableColumn id="122" xr3:uid="{306D970E-0A11-4402-B49D-D575EE47B9B2}" name="Column122" headerRowDxfId="2991" dataDxfId="2990"/>
    <tableColumn id="123" xr3:uid="{1A5881FD-77E0-4EEE-9D46-246504C9494C}" name="Column123" headerRowDxfId="2989" dataDxfId="2988"/>
    <tableColumn id="124" xr3:uid="{E85D53CA-54B5-420D-8D25-4BF5D3ECEEFF}" name="Column124" headerRowDxfId="2987" dataDxfId="2986"/>
    <tableColumn id="125" xr3:uid="{13C941CE-F632-4078-A636-24ED95AFF82B}" name="Column125" headerRowDxfId="2985" dataDxfId="2984"/>
    <tableColumn id="126" xr3:uid="{59859CBD-2121-4FA8-8435-54974C64D523}" name="Column126" headerRowDxfId="2983" dataDxfId="2982"/>
    <tableColumn id="127" xr3:uid="{7A02301D-98A2-4D72-87F8-979018FFC47B}" name="Column127" headerRowDxfId="2981" dataDxfId="2980"/>
    <tableColumn id="128" xr3:uid="{C0D84C6C-9877-44F0-94FA-184255F26CF5}" name="Column128" headerRowDxfId="2979" dataDxfId="2978"/>
    <tableColumn id="129" xr3:uid="{EE08E5C8-79E2-4B0C-BB98-4EF1116CF9C0}" name="Column129" headerRowDxfId="2977" dataDxfId="2976"/>
    <tableColumn id="130" xr3:uid="{28DC5731-4228-482F-B9FF-32461C5B0CC4}" name="Column130" headerRowDxfId="2975" dataDxfId="2974"/>
    <tableColumn id="131" xr3:uid="{D073BBA5-F949-4EF3-9D1D-27454DE3AD3A}" name="Column131" headerRowDxfId="2973" dataDxfId="2972"/>
    <tableColumn id="132" xr3:uid="{5729E2A4-FCB9-4D50-849E-3ACE48778743}" name="Column132" headerRowDxfId="2971" dataDxfId="2970"/>
    <tableColumn id="133" xr3:uid="{8E243E86-ABFD-4321-8BFD-1F9E81C8A1D6}" name="Column133" headerRowDxfId="2969" dataDxfId="2968"/>
    <tableColumn id="134" xr3:uid="{4C2821CC-D1EC-4427-A9E6-5AA9563F3016}" name="Column134" headerRowDxfId="2967" dataDxfId="2966"/>
    <tableColumn id="135" xr3:uid="{BFC033BF-4D4C-4B9D-BF66-EAFB8FBB98AF}" name="Column135" headerRowDxfId="2965" dataDxfId="2964"/>
    <tableColumn id="136" xr3:uid="{C01F9247-9575-4897-88E5-4C4CDA2534CA}" name="Column136" headerRowDxfId="2963" dataDxfId="2962"/>
    <tableColumn id="137" xr3:uid="{04D6F5E4-391A-4268-98FD-746BD58AAE56}" name="Column137" headerRowDxfId="2961" dataDxfId="2960"/>
    <tableColumn id="138" xr3:uid="{DDA38214-60C5-4423-8078-E0FB972B22CD}" name="Column138" headerRowDxfId="2959" dataDxfId="2958"/>
    <tableColumn id="139" xr3:uid="{B7594F39-AF72-465A-96CA-2FCF3ED7ACE2}" name="Column139" headerRowDxfId="2957" dataDxfId="2956"/>
    <tableColumn id="140" xr3:uid="{2BC9BE46-4421-472C-951B-0E70A5D8E5CD}" name="Column140" headerRowDxfId="2955" dataDxfId="2954"/>
    <tableColumn id="141" xr3:uid="{BB23A2F7-AF0E-41EF-BBE4-DEE0B1E3512B}" name="Column141" headerRowDxfId="2953" dataDxfId="2952"/>
    <tableColumn id="142" xr3:uid="{4D41CA41-FFDC-4CE3-A29E-BF2248B81E39}" name="Column142" headerRowDxfId="2951" dataDxfId="2950"/>
    <tableColumn id="143" xr3:uid="{B5D67799-F4B4-4A8C-B813-41FC23AF83A4}" name="Column143" headerRowDxfId="2949" dataDxfId="2948"/>
    <tableColumn id="144" xr3:uid="{AB1CE656-D767-4FDD-AAC9-9F507BEBCB6E}" name="Column144" headerRowDxfId="2947" dataDxfId="2946"/>
    <tableColumn id="145" xr3:uid="{18A04A08-3BA1-4996-99FF-D22313D02DDD}" name="Column145" headerRowDxfId="2945" dataDxfId="2944"/>
    <tableColumn id="146" xr3:uid="{01605D41-3785-4DD4-BF2D-528624D4BAC0}" name="Column146" headerRowDxfId="2943" dataDxfId="2942"/>
    <tableColumn id="147" xr3:uid="{B1543112-CA67-430C-9C32-D96FBC50F4B8}" name="Column147" headerRowDxfId="2941" dataDxfId="2940"/>
    <tableColumn id="148" xr3:uid="{CA450D39-B7A2-4DA9-8E5E-12285B12229D}" name="Column148" headerRowDxfId="2939" dataDxfId="2938"/>
    <tableColumn id="149" xr3:uid="{615A80EB-62D8-422F-B03D-2D40A4A3B60B}" name="Column149" headerRowDxfId="2937" dataDxfId="2936"/>
    <tableColumn id="150" xr3:uid="{E162DB9A-C7B9-4EB7-9825-33C9FC630A70}" name="Column150" headerRowDxfId="2935" dataDxfId="2934"/>
    <tableColumn id="151" xr3:uid="{F608ADBF-F0AA-4651-966A-1D250AFCAC8A}" name="Column151" headerRowDxfId="2933" dataDxfId="2932"/>
    <tableColumn id="152" xr3:uid="{4E56CBAE-30B0-459A-A750-A670653CC709}" name="Column152" headerRowDxfId="2931" dataDxfId="2930"/>
    <tableColumn id="153" xr3:uid="{E18B0489-77BA-4462-9716-782095D52DBA}" name="Column153" headerRowDxfId="2929" dataDxfId="2928"/>
    <tableColumn id="154" xr3:uid="{7E00A99F-3014-4800-BE93-D7EB31FE2350}" name="Column154" headerRowDxfId="2927" dataDxfId="2926"/>
    <tableColumn id="155" xr3:uid="{84E53671-D710-410B-9BCB-DBBED7DECA5D}" name="Column155" headerRowDxfId="2925" dataDxfId="2924"/>
    <tableColumn id="156" xr3:uid="{F4F6CDAD-4D54-4E01-8530-FCB27CBFC488}" name="Column156" headerRowDxfId="2923" dataDxfId="2922"/>
    <tableColumn id="157" xr3:uid="{C21CB73B-AD8E-47BA-9831-818F86B31CF6}" name="Column157" headerRowDxfId="2921" dataDxfId="2920"/>
    <tableColumn id="158" xr3:uid="{2B998F05-0BF6-4757-B525-9640C078B2C9}" name="Column158" headerRowDxfId="2919" dataDxfId="2918"/>
    <tableColumn id="159" xr3:uid="{ECC735A2-D94D-450D-8934-38D4268DA42D}" name="Column159" headerRowDxfId="2917" dataDxfId="2916"/>
    <tableColumn id="160" xr3:uid="{983F457A-700A-4C58-9ACE-F6859F4A2F0A}" name="Column160" headerRowDxfId="2915" dataDxfId="2914"/>
    <tableColumn id="161" xr3:uid="{2857AE73-BCF9-4835-A5E8-9F3848184A61}" name="Column161" headerRowDxfId="2913" dataDxfId="2912"/>
    <tableColumn id="162" xr3:uid="{479802B9-2A1C-4061-90F8-0EDD1C3177F7}" name="Column162" headerRowDxfId="2911" dataDxfId="2910"/>
    <tableColumn id="163" xr3:uid="{D24F5B12-C6C0-49F7-BE8E-4EA6C0801E34}" name="Column163" headerRowDxfId="2909" dataDxfId="2908"/>
    <tableColumn id="164" xr3:uid="{9EB46C46-C590-47DD-90CE-4DC2508BB294}" name="Column164" headerRowDxfId="2907" dataDxfId="2906"/>
    <tableColumn id="165" xr3:uid="{FBA73B76-8751-46E8-B036-35FCB5AACAFF}" name="Column165" headerRowDxfId="2905" dataDxfId="2904"/>
    <tableColumn id="166" xr3:uid="{15B530A6-7320-47C5-A8EE-B36738E479D1}" name="Column166" headerRowDxfId="2903" dataDxfId="2902"/>
    <tableColumn id="167" xr3:uid="{1439C6EB-E991-462B-9B81-02B5F362E007}" name="Column167" headerRowDxfId="2901" dataDxfId="2900"/>
    <tableColumn id="168" xr3:uid="{7ECFBCD6-C79A-41E3-8536-69B914D06C2A}" name="Column168" headerRowDxfId="2899" dataDxfId="2898"/>
    <tableColumn id="169" xr3:uid="{B8307DEA-7ED1-4B3B-B30D-0BC653AF50EA}" name="Column169" headerRowDxfId="2897" dataDxfId="2896"/>
    <tableColumn id="170" xr3:uid="{BE18CEE6-EC80-401D-8A9B-22DFE0F4C268}" name="Column170" headerRowDxfId="2895" dataDxfId="2894"/>
    <tableColumn id="171" xr3:uid="{13FDB77D-68BE-4824-87C7-13C4242E9280}" name="Column171" headerRowDxfId="2893" dataDxfId="2892"/>
    <tableColumn id="172" xr3:uid="{06514E4E-F59A-416C-B887-8E7786A8BACA}" name="Column172" headerRowDxfId="2891" dataDxfId="2890"/>
    <tableColumn id="173" xr3:uid="{33C02CAD-DF5D-44F0-A7A0-A2AB667EC8B1}" name="Column173" headerRowDxfId="2889" dataDxfId="2888"/>
    <tableColumn id="174" xr3:uid="{DFDDEB4C-F157-47E4-AF7F-2FD0C00F529F}" name="Column174" headerRowDxfId="2887" dataDxfId="2886"/>
    <tableColumn id="175" xr3:uid="{3F79C4C2-6622-43DA-8B57-AE7DF92742B7}" name="Column175" headerRowDxfId="2885" dataDxfId="2884"/>
    <tableColumn id="176" xr3:uid="{48B6A75D-CDB0-44FE-A094-2CB8A3AD51E2}" name="Column176" headerRowDxfId="2883" dataDxfId="2882"/>
    <tableColumn id="177" xr3:uid="{70B40D78-2B12-4BC6-8D40-A8CCFC4113EE}" name="Column177" headerRowDxfId="2881" dataDxfId="2880"/>
    <tableColumn id="178" xr3:uid="{5D297C3A-9FF1-4FC0-A206-438E2A13511C}" name="Column178" headerRowDxfId="2879" dataDxfId="2878"/>
    <tableColumn id="179" xr3:uid="{5881180C-E742-4DB9-9687-68B87C9B8E13}" name="Column179" headerRowDxfId="2877" dataDxfId="2876"/>
    <tableColumn id="180" xr3:uid="{24F3D27C-B265-4943-AB55-B3C54D988075}" name="Column180" headerRowDxfId="2875" dataDxfId="2874"/>
    <tableColumn id="181" xr3:uid="{F11AEB67-3347-4E5F-9516-226DBE2CF188}" name="Column181" headerRowDxfId="2873" dataDxfId="2872"/>
    <tableColumn id="182" xr3:uid="{EDE3804E-3DD7-454B-BC2D-A6BCCBA845AC}" name="Column182" headerRowDxfId="2871" dataDxfId="2870"/>
    <tableColumn id="183" xr3:uid="{FA417391-CCEE-476A-ACF9-D89385740C7E}" name="Column183" headerRowDxfId="2869" dataDxfId="2868"/>
    <tableColumn id="184" xr3:uid="{BE64FDA7-DA43-4561-B137-60F6D3ACE666}" name="Column184" headerRowDxfId="2867" dataDxfId="2866"/>
    <tableColumn id="185" xr3:uid="{4BB9DBAC-0A32-4E19-B53E-8549CFD7CEBD}" name="Column185" headerRowDxfId="2865" dataDxfId="2864"/>
    <tableColumn id="186" xr3:uid="{BFE10C61-ADC0-45A0-AE96-7487B0014DF7}" name="Column186" headerRowDxfId="2863" dataDxfId="2862"/>
    <tableColumn id="187" xr3:uid="{E3E43936-83B0-4C45-8447-597C973B716B}" name="Column187" headerRowDxfId="2861" dataDxfId="2860"/>
    <tableColumn id="188" xr3:uid="{6E466235-6BB3-464A-B1F9-464B6097DC0B}" name="Column188" headerRowDxfId="2859" dataDxfId="2858"/>
    <tableColumn id="189" xr3:uid="{816D07DD-A938-4759-9FBC-4ADBC0079659}" name="Column189" headerRowDxfId="2857" dataDxfId="2856"/>
    <tableColumn id="190" xr3:uid="{0D9DC1E0-FD1C-4777-9D1B-4951D227A6B6}" name="Column190" headerRowDxfId="2855" dataDxfId="2854"/>
    <tableColumn id="191" xr3:uid="{72B3056F-C0B9-4F9B-823B-E830511C1B4A}" name="Column191" headerRowDxfId="2853" dataDxfId="2852"/>
    <tableColumn id="192" xr3:uid="{056F1F08-268C-401E-A293-9EF0C45C55E5}" name="Column192" headerRowDxfId="2851" dataDxfId="2850"/>
    <tableColumn id="193" xr3:uid="{5E841C3A-488D-423A-B220-969F7E160E17}" name="Column193" headerRowDxfId="2849" dataDxfId="2848"/>
    <tableColumn id="194" xr3:uid="{66D6A8EE-28EF-47AD-AA7A-0C9E01053FBD}" name="Column194" headerRowDxfId="2847" dataDxfId="2846"/>
    <tableColumn id="195" xr3:uid="{7BDF71ED-45AA-41A8-8168-3C3CB2F2E3F4}" name="Column195" headerRowDxfId="2845" dataDxfId="2844"/>
    <tableColumn id="196" xr3:uid="{CA2E1E2D-0B98-4BB0-BDAA-8E5FFC097631}" name="Column196" headerRowDxfId="2843" dataDxfId="2842"/>
    <tableColumn id="197" xr3:uid="{4885A86A-92D6-4B4D-BF29-B3B22F464531}" name="Column197" headerRowDxfId="2841" dataDxfId="2840"/>
    <tableColumn id="198" xr3:uid="{DDB9C84C-8A41-4A07-A111-913CAB35E579}" name="Column198" headerRowDxfId="2839" dataDxfId="2838"/>
    <tableColumn id="199" xr3:uid="{CB7B4EDB-FDE9-4B70-96F9-EC65A74C3DD4}" name="Column199" headerRowDxfId="2837" dataDxfId="2836"/>
    <tableColumn id="200" xr3:uid="{5517CE68-DA42-4D0D-B05C-CAA5BD134D92}" name="Column200" headerRowDxfId="2835" dataDxfId="2834"/>
    <tableColumn id="201" xr3:uid="{D76E0765-1F55-4A28-BEBD-D1F69E2027B9}" name="Column201" headerRowDxfId="2833" dataDxfId="2832"/>
    <tableColumn id="202" xr3:uid="{9733CB62-C8E2-44F4-BF38-533EC29FF398}" name="Column202" headerRowDxfId="2831" dataDxfId="2830"/>
    <tableColumn id="203" xr3:uid="{44CC3936-EFD1-424F-BE7D-3E08946EEEE7}" name="Column203" headerRowDxfId="2829" dataDxfId="2828"/>
    <tableColumn id="204" xr3:uid="{9C9A7D17-5D69-4AB5-ACA7-FE3074812ACB}" name="Column204" headerRowDxfId="2827" dataDxfId="2826"/>
  </tableColumns>
  <tableStyleInfo name="TableStyleLight17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197EF085-2E7B-4019-9A30-A21A1ABF5A9B}" name="Table39" displayName="Table39" ref="C5:GX16" headerRowCount="0" totalsRowShown="0" headerRowDxfId="2825" dataDxfId="2824">
  <tableColumns count="204">
    <tableColumn id="1" xr3:uid="{03D1B204-AB16-4D3F-958D-D978B39CEC85}" name="Column1" headerRowDxfId="2823" dataDxfId="2822"/>
    <tableColumn id="2" xr3:uid="{6D98D615-69C6-4667-9846-C1999F5B01AD}" name="Column2" headerRowDxfId="2821" dataDxfId="2820"/>
    <tableColumn id="3" xr3:uid="{AA23CB0F-B31C-4649-8E81-9208E0DA10C6}" name="Column3" headerRowDxfId="2819" dataDxfId="2818"/>
    <tableColumn id="4" xr3:uid="{70652254-E2D6-42A0-95BD-0B09E85DD417}" name="Column4" headerRowDxfId="2817" dataDxfId="2816"/>
    <tableColumn id="5" xr3:uid="{25B70B1D-9098-41CC-814E-E088AA2ED28C}" name="Column5" headerRowDxfId="2815" dataDxfId="2814"/>
    <tableColumn id="6" xr3:uid="{2CBE343F-612C-4D59-B13D-61A401F90DC6}" name="Column6" headerRowDxfId="2813" dataDxfId="2812"/>
    <tableColumn id="7" xr3:uid="{1CC98D6D-E374-48D5-96AD-A8D095F808D7}" name="Column7" headerRowDxfId="2811" dataDxfId="2810"/>
    <tableColumn id="8" xr3:uid="{84285A68-D37A-4F18-865B-36E2F46F8B73}" name="Column8" headerRowDxfId="2809" dataDxfId="2808"/>
    <tableColumn id="9" xr3:uid="{5B529C1A-9738-4246-AC52-BFC9900E7373}" name="Column9" headerRowDxfId="2807" dataDxfId="2806"/>
    <tableColumn id="10" xr3:uid="{D00464A3-46FF-471E-8803-F1F621DEE789}" name="Column10" headerRowDxfId="2805" dataDxfId="2804"/>
    <tableColumn id="11" xr3:uid="{49620433-A837-4804-A164-A308898C27FE}" name="Column11" headerRowDxfId="2803" dataDxfId="2802"/>
    <tableColumn id="12" xr3:uid="{1A6760E8-7BBB-4DD7-BD86-3A3A6FBA8CB4}" name="Column12" headerRowDxfId="2801" dataDxfId="2800"/>
    <tableColumn id="13" xr3:uid="{C45B56BF-E583-4FC6-9F28-2D49A692EF3E}" name="Column13" headerRowDxfId="2799" dataDxfId="2798"/>
    <tableColumn id="14" xr3:uid="{E7A04A03-514A-4F00-9953-1DBB64F7B28A}" name="Column14" headerRowDxfId="2797" dataDxfId="2796"/>
    <tableColumn id="15" xr3:uid="{1B3E1468-A39C-4A17-9F74-314C305FB2BA}" name="Column15" headerRowDxfId="2795" dataDxfId="2794"/>
    <tableColumn id="16" xr3:uid="{2F271C67-6EDE-4722-82EB-05C2EEB57430}" name="Column16" headerRowDxfId="2793" dataDxfId="2792"/>
    <tableColumn id="17" xr3:uid="{5D268204-FC94-4E9E-8926-8389D0E6D507}" name="Column17" headerRowDxfId="2791" dataDxfId="2790"/>
    <tableColumn id="18" xr3:uid="{E180C5A5-113B-48B0-AA8A-626596E33697}" name="Column18" headerRowDxfId="2789" dataDxfId="2788"/>
    <tableColumn id="19" xr3:uid="{36FBEF60-7D4D-4437-A311-6CCE2AE03E3C}" name="Column19" headerRowDxfId="2787" dataDxfId="2786"/>
    <tableColumn id="20" xr3:uid="{78E765DC-EC91-4EAF-B550-3F1B0B3018EF}" name="Column20" headerRowDxfId="2785" dataDxfId="2784"/>
    <tableColumn id="21" xr3:uid="{335EDAA6-A098-4EAF-864B-421674320DF1}" name="Column21" headerRowDxfId="2783" dataDxfId="2782"/>
    <tableColumn id="22" xr3:uid="{06F0B249-D7FE-4B77-86F9-EB4A23EE5A78}" name="Column22" headerRowDxfId="2781" dataDxfId="2780"/>
    <tableColumn id="23" xr3:uid="{C37FC841-1A15-42AF-B30B-73F1D9A0BB7F}" name="Column23" headerRowDxfId="2779" dataDxfId="2778"/>
    <tableColumn id="24" xr3:uid="{0F1AE19E-F406-451E-A985-105445859D63}" name="Column24" headerRowDxfId="2777" dataDxfId="2776"/>
    <tableColumn id="25" xr3:uid="{73651368-0F4F-43BC-80AB-A4FF63E49F1B}" name="Column25" headerRowDxfId="2775" dataDxfId="2774"/>
    <tableColumn id="26" xr3:uid="{4D646277-4DD2-49EF-A07E-523F1DFAAA7B}" name="Column26" headerRowDxfId="2773" dataDxfId="2772"/>
    <tableColumn id="27" xr3:uid="{B7DF024B-6C64-4716-BDDE-FAD329ED3A4E}" name="Column27" headerRowDxfId="2771" dataDxfId="2770"/>
    <tableColumn id="28" xr3:uid="{307D7A10-566B-4C2E-9D76-F20EEE6A4978}" name="Column28" headerRowDxfId="2769" dataDxfId="2768"/>
    <tableColumn id="29" xr3:uid="{531DE7CC-2B2F-4540-8D25-608CAAF0FD6B}" name="Column29" headerRowDxfId="2767" dataDxfId="2766"/>
    <tableColumn id="30" xr3:uid="{C7763B64-9DFA-406A-ADC8-D6DD4506ED1F}" name="Column30" headerRowDxfId="2765" dataDxfId="2764"/>
    <tableColumn id="31" xr3:uid="{8B75781E-910F-461E-BF30-59CF15E928FD}" name="Column31" headerRowDxfId="2763" dataDxfId="2762"/>
    <tableColumn id="32" xr3:uid="{BF9B76AD-7C8A-4479-8417-A50C71B7F031}" name="Column32" headerRowDxfId="2761" dataDxfId="2760"/>
    <tableColumn id="33" xr3:uid="{720A1A53-72EA-458B-8EF9-F0F0F946F892}" name="Column33" headerRowDxfId="2759" dataDxfId="2758"/>
    <tableColumn id="34" xr3:uid="{2213424C-62EC-48FF-900A-DBB5DB03ADAF}" name="Column34" headerRowDxfId="2757" dataDxfId="2756"/>
    <tableColumn id="35" xr3:uid="{B3091897-100F-4EB5-B16A-76B035ABE607}" name="Column35" headerRowDxfId="2755" dataDxfId="2754"/>
    <tableColumn id="36" xr3:uid="{C3FAB098-5BD0-41DD-B962-8FF8A77974DA}" name="Column36" headerRowDxfId="2753" dataDxfId="2752"/>
    <tableColumn id="37" xr3:uid="{0C24FC3A-C7BD-425D-864D-ADB6CCDC92C4}" name="Column37" headerRowDxfId="2751" dataDxfId="2750"/>
    <tableColumn id="38" xr3:uid="{EEEB6FD8-38D3-42F5-835F-C16227738925}" name="Column38" headerRowDxfId="2749" dataDxfId="2748"/>
    <tableColumn id="39" xr3:uid="{48808CB1-43D3-4E53-A2E1-57CECB7E7251}" name="Column39" headerRowDxfId="2747" dataDxfId="2746"/>
    <tableColumn id="40" xr3:uid="{C93B0795-6DE0-439D-AE90-08CEDFA95E65}" name="Column40" headerRowDxfId="2745" dataDxfId="2744"/>
    <tableColumn id="41" xr3:uid="{D77BF474-3E30-499D-924D-1CA909BDC38E}" name="Column41" headerRowDxfId="2743" dataDxfId="2742"/>
    <tableColumn id="42" xr3:uid="{9280E2F0-F437-4784-86D1-40C47DFD1C68}" name="Column42" headerRowDxfId="2741" dataDxfId="2740"/>
    <tableColumn id="43" xr3:uid="{F55E088A-09FE-4A10-BFB9-6E9C247560A7}" name="Column43" headerRowDxfId="2739" dataDxfId="2738"/>
    <tableColumn id="44" xr3:uid="{092703EB-A73F-4349-BD86-0C6677B066D4}" name="Column44" headerRowDxfId="2737" dataDxfId="2736"/>
    <tableColumn id="45" xr3:uid="{63E19E23-69CE-4840-8291-A35D887D43A2}" name="Column45" headerRowDxfId="2735" dataDxfId="2734"/>
    <tableColumn id="46" xr3:uid="{059A2971-6C77-42C3-B13D-C9A7F002A812}" name="Column46" headerRowDxfId="2733" dataDxfId="2732"/>
    <tableColumn id="47" xr3:uid="{D8E9F399-2233-4685-B3E7-A5D72CE1791F}" name="Column47" headerRowDxfId="2731" dataDxfId="2730"/>
    <tableColumn id="48" xr3:uid="{AFCDF86E-BDC9-454C-A789-C2480C4D2249}" name="Column48" headerRowDxfId="2729" dataDxfId="2728"/>
    <tableColumn id="49" xr3:uid="{A2A5DF35-CBE8-4CE5-9E89-66A2EDE950A9}" name="Column49" headerRowDxfId="2727" dataDxfId="2726"/>
    <tableColumn id="50" xr3:uid="{021B818D-3FAD-494D-9400-58253353A31E}" name="Column50" headerRowDxfId="2725" dataDxfId="2724"/>
    <tableColumn id="51" xr3:uid="{B8759A00-9285-48D8-BEB7-D22D7338906E}" name="Column51" headerRowDxfId="2723" dataDxfId="2722"/>
    <tableColumn id="52" xr3:uid="{E19E43B3-C97E-4800-B99D-CE24768EB603}" name="Column52" headerRowDxfId="2721" dataDxfId="2720"/>
    <tableColumn id="53" xr3:uid="{718E9371-D309-441B-9104-C15086B11280}" name="Column53" headerRowDxfId="2719" dataDxfId="2718"/>
    <tableColumn id="54" xr3:uid="{7B4CB087-5176-414A-811E-36B402BBF7B3}" name="Column54" headerRowDxfId="2717" dataDxfId="2716"/>
    <tableColumn id="55" xr3:uid="{6E17F371-3B5D-4AFB-8E1A-E573EF469402}" name="Column55" headerRowDxfId="2715" dataDxfId="2714"/>
    <tableColumn id="56" xr3:uid="{CF789EAD-55C4-46FE-84A4-96D6A210EE33}" name="Column56" headerRowDxfId="2713" dataDxfId="2712"/>
    <tableColumn id="57" xr3:uid="{64CF7D5D-B79B-4010-868E-EA4BFADCD3C8}" name="Column57" headerRowDxfId="2711" dataDxfId="2710"/>
    <tableColumn id="58" xr3:uid="{2AC82BEB-1F26-4BEC-B020-F77DD4E08147}" name="Column58" headerRowDxfId="2709" dataDxfId="2708"/>
    <tableColumn id="59" xr3:uid="{7E192AE3-D2D7-45EB-9720-CBB65B02080F}" name="Column59" headerRowDxfId="2707" dataDxfId="2706"/>
    <tableColumn id="60" xr3:uid="{ED22B1B9-FAD1-42E4-82A1-4ACC91CBBD5E}" name="Column60" headerRowDxfId="2705" dataDxfId="2704"/>
    <tableColumn id="61" xr3:uid="{BFC7DAAB-E29A-445A-9FC9-C6AEFFFB91DB}" name="Column61" headerRowDxfId="2703" dataDxfId="2702"/>
    <tableColumn id="62" xr3:uid="{7BFE5F5D-BF2E-43B4-959B-63F930B2D715}" name="Column62" headerRowDxfId="2701" dataDxfId="2700"/>
    <tableColumn id="63" xr3:uid="{08F944E3-83B8-4AB3-8047-6D265E7BE4A8}" name="Column63" headerRowDxfId="2699" dataDxfId="2698"/>
    <tableColumn id="64" xr3:uid="{4ED58C44-3723-424B-9B0B-33F7F54C7BF1}" name="Column64" headerRowDxfId="2697" dataDxfId="2696"/>
    <tableColumn id="65" xr3:uid="{20FC742F-C523-4B0D-91F3-31B00A18A96C}" name="Column65" headerRowDxfId="2695" dataDxfId="2694"/>
    <tableColumn id="66" xr3:uid="{F4B254B2-7B85-468F-83C2-8EC6FDCB1B8A}" name="Column66" headerRowDxfId="2693" dataDxfId="2692"/>
    <tableColumn id="67" xr3:uid="{E6E59F64-EA8A-46D8-99D8-98133F7BF76C}" name="Column67" headerRowDxfId="2691" dataDxfId="2690"/>
    <tableColumn id="68" xr3:uid="{7ED825F0-8B0E-4287-B523-E4116C1683C6}" name="Column68" headerRowDxfId="2689" dataDxfId="2688"/>
    <tableColumn id="69" xr3:uid="{C76186D5-72A0-4089-BCC8-1E38DCD7FADE}" name="Column69" headerRowDxfId="2687" dataDxfId="2686"/>
    <tableColumn id="70" xr3:uid="{A0C6A77C-5187-42B5-9284-96B69EDAD738}" name="Column70" headerRowDxfId="2685" dataDxfId="2684"/>
    <tableColumn id="71" xr3:uid="{44791C2E-958C-431F-940F-05CDF06C8C15}" name="Column71" headerRowDxfId="2683" dataDxfId="2682"/>
    <tableColumn id="72" xr3:uid="{38DA7971-940E-40ED-B361-E8F6B452FD46}" name="Column72" headerRowDxfId="2681" dataDxfId="2680"/>
    <tableColumn id="73" xr3:uid="{49C29FF4-A5EC-4AB6-BB62-3FCE7EDB069B}" name="Column73" headerRowDxfId="2679" dataDxfId="2678"/>
    <tableColumn id="74" xr3:uid="{E1B82ADF-1EE2-4B56-AE66-E27B12E2AEAE}" name="Column74" headerRowDxfId="2677" dataDxfId="2676"/>
    <tableColumn id="75" xr3:uid="{C6D9993C-DAC0-4977-AFA5-B80FF6DDBAA3}" name="Column75" headerRowDxfId="2675" dataDxfId="2674"/>
    <tableColumn id="76" xr3:uid="{D0E635BB-238A-4EA9-B74B-DA9653F2AE78}" name="Column76" headerRowDxfId="2673" dataDxfId="2672"/>
    <tableColumn id="77" xr3:uid="{459CE9E3-A139-4187-A830-75C8B21BC7E1}" name="Column77" headerRowDxfId="2671" dataDxfId="2670"/>
    <tableColumn id="78" xr3:uid="{C46C5CDD-8CDE-4926-9011-2581ED82F6EE}" name="Column78" headerRowDxfId="2669" dataDxfId="2668"/>
    <tableColumn id="79" xr3:uid="{AB837F15-08AB-45E3-9412-BFDD266DD968}" name="Column79" headerRowDxfId="2667" dataDxfId="2666"/>
    <tableColumn id="80" xr3:uid="{0A47DD1F-4EA4-434C-BA8A-6C4FF07874B0}" name="Column80" headerRowDxfId="2665" dataDxfId="2664"/>
    <tableColumn id="81" xr3:uid="{CEB6F95A-DFAB-4C22-8BB2-580E5B3809B2}" name="Column81" headerRowDxfId="2663" dataDxfId="2662"/>
    <tableColumn id="82" xr3:uid="{7124DD37-9608-4860-8B5B-EFED7FD58EC0}" name="Column82" headerRowDxfId="2661" dataDxfId="2660"/>
    <tableColumn id="83" xr3:uid="{E1C813D4-2F7C-4AC7-9DC0-BA97DE66B21F}" name="Column83" headerRowDxfId="2659" dataDxfId="2658"/>
    <tableColumn id="84" xr3:uid="{AE7508C0-E3A1-4E54-B69E-66F734D60F5D}" name="Column84" headerRowDxfId="2657" dataDxfId="2656"/>
    <tableColumn id="85" xr3:uid="{08E74E3E-BBD8-4E96-8F2B-B15EEED0FB87}" name="Column85" headerRowDxfId="2655" dataDxfId="2654"/>
    <tableColumn id="86" xr3:uid="{C208401B-82F6-4776-AC04-69614C5F91C3}" name="Column86" headerRowDxfId="2653" dataDxfId="2652"/>
    <tableColumn id="87" xr3:uid="{A88614F4-933D-4853-9949-C29143CCA9BA}" name="Column87" headerRowDxfId="2651" dataDxfId="2650"/>
    <tableColumn id="88" xr3:uid="{683E5419-BFEA-4D49-8AF9-515F5789CD77}" name="Column88" headerRowDxfId="2649" dataDxfId="2648"/>
    <tableColumn id="89" xr3:uid="{C72CF661-FCEE-45C4-9D10-E8D5AD1DEF09}" name="Column89" headerRowDxfId="2647" dataDxfId="2646"/>
    <tableColumn id="90" xr3:uid="{CD4AF7EC-31E8-4EF4-B3A9-31E14E91C98C}" name="Column90" headerRowDxfId="2645" dataDxfId="2644"/>
    <tableColumn id="91" xr3:uid="{225FDC5A-6D0F-44D3-BA3A-812792208A50}" name="Column91" headerRowDxfId="2643" dataDxfId="2642"/>
    <tableColumn id="92" xr3:uid="{37940166-04A6-437B-A112-24356E09B384}" name="Column92" headerRowDxfId="2641" dataDxfId="2640"/>
    <tableColumn id="93" xr3:uid="{397B03C7-A058-4D29-B4FC-9CB91589A14D}" name="Column93" headerRowDxfId="2639" dataDxfId="2638"/>
    <tableColumn id="94" xr3:uid="{92E9E096-5DA4-4C3D-A858-FFF4F77C0074}" name="Column94" headerRowDxfId="2637" dataDxfId="2636"/>
    <tableColumn id="95" xr3:uid="{A15F096A-0CCA-4164-AA27-E4B8E870B352}" name="Column95" headerRowDxfId="2635" dataDxfId="2634"/>
    <tableColumn id="96" xr3:uid="{E343967F-592C-43CA-8A81-035ABA7495D0}" name="Column96" headerRowDxfId="2633" dataDxfId="2632"/>
    <tableColumn id="97" xr3:uid="{91EB9BF9-341C-44BD-99A1-67236E27BCE3}" name="Column97" headerRowDxfId="2631" dataDxfId="2630"/>
    <tableColumn id="98" xr3:uid="{10BBC09F-9E4E-4B92-93B0-B69C50FCDAC9}" name="Column98" headerRowDxfId="2629" dataDxfId="2628"/>
    <tableColumn id="99" xr3:uid="{45D383E4-4F6E-48BD-B406-6543AA4AB640}" name="Column99" headerRowDxfId="2627" dataDxfId="2626"/>
    <tableColumn id="100" xr3:uid="{FE6E6331-2DAD-4DD3-B1E7-1AF12389BC9E}" name="Column100" headerRowDxfId="2625" dataDxfId="2624"/>
    <tableColumn id="101" xr3:uid="{5169F82B-E6ED-483B-B089-FAE34488C880}" name="Column101" headerRowDxfId="2623" dataDxfId="2622"/>
    <tableColumn id="102" xr3:uid="{747E42D4-1BEA-47B7-9D3A-E51A29F85F22}" name="Column102" headerRowDxfId="2621" dataDxfId="2620"/>
    <tableColumn id="103" xr3:uid="{02EA3B1B-49FC-4996-BCBB-765DB3155161}" name="Column103" headerRowDxfId="2619" dataDxfId="2618"/>
    <tableColumn id="104" xr3:uid="{2D254ECB-3878-41B6-AD81-6DFA82E469FD}" name="Column104" headerRowDxfId="2617" dataDxfId="2616"/>
    <tableColumn id="105" xr3:uid="{227FC548-0BB4-4176-94C6-338FCF49DF49}" name="Column105" headerRowDxfId="2615" dataDxfId="2614"/>
    <tableColumn id="106" xr3:uid="{85268662-2A84-4887-A7B1-098F6F909C90}" name="Column106" headerRowDxfId="2613" dataDxfId="2612"/>
    <tableColumn id="107" xr3:uid="{BB1F4C5E-3065-4149-A017-4C91985A5713}" name="Column107" headerRowDxfId="2611" dataDxfId="2610"/>
    <tableColumn id="108" xr3:uid="{C2457445-F0C6-40AB-92EF-CAAD3A51DB26}" name="Column108" headerRowDxfId="2609" dataDxfId="2608"/>
    <tableColumn id="109" xr3:uid="{08F084D3-F19A-4CB8-A5A2-281EB6B424EE}" name="Column109" headerRowDxfId="2607" dataDxfId="2606"/>
    <tableColumn id="110" xr3:uid="{7D604074-F798-4AF9-9012-5A36A247FFB9}" name="Column110" headerRowDxfId="2605" dataDxfId="2604"/>
    <tableColumn id="111" xr3:uid="{080C7442-EA26-40DF-B78C-2C4FDAFC2FE0}" name="Column111" headerRowDxfId="2603" dataDxfId="2602"/>
    <tableColumn id="112" xr3:uid="{5CA89276-31E6-4137-ABBB-9E45069665E6}" name="Column112" headerRowDxfId="2601" dataDxfId="2600"/>
    <tableColumn id="113" xr3:uid="{5C9CCC92-ADA1-4A26-AAC1-FF27B518206F}" name="Column113" headerRowDxfId="2599" dataDxfId="2598"/>
    <tableColumn id="114" xr3:uid="{0F7E6D80-CBCC-4F3F-938A-A37647E46251}" name="Column114" headerRowDxfId="2597" dataDxfId="2596"/>
    <tableColumn id="115" xr3:uid="{3941670D-C6C4-47BF-956D-82277390BE4C}" name="Column115" headerRowDxfId="2595" dataDxfId="2594"/>
    <tableColumn id="116" xr3:uid="{AEA8A9BA-3995-4199-80AF-04DF21961E2B}" name="Column116" headerRowDxfId="2593" dataDxfId="2592"/>
    <tableColumn id="117" xr3:uid="{2F1717E1-230F-4E1E-8604-D7F7CAD8E76A}" name="Column117" headerRowDxfId="2591" dataDxfId="2590"/>
    <tableColumn id="118" xr3:uid="{ADB6BE76-67AA-434D-B7E3-BAF90FA27FC9}" name="Column118" headerRowDxfId="2589" dataDxfId="2588"/>
    <tableColumn id="119" xr3:uid="{92B55D42-9351-43AB-8002-F69089EABEAE}" name="Column119" headerRowDxfId="2587" dataDxfId="2586"/>
    <tableColumn id="120" xr3:uid="{C9543622-4F71-4783-8F71-AE923E4D421F}" name="Column120" headerRowDxfId="2585" dataDxfId="2584"/>
    <tableColumn id="121" xr3:uid="{B8C62E67-19C5-4D0F-A823-EB52071641FA}" name="Column121" headerRowDxfId="2583" dataDxfId="2582"/>
    <tableColumn id="122" xr3:uid="{9705F562-1833-47BC-AB30-C24FE0740FF5}" name="Column122" headerRowDxfId="2581" dataDxfId="2580"/>
    <tableColumn id="123" xr3:uid="{F9243866-6D43-446C-9FCB-25746E8E51CE}" name="Column123" headerRowDxfId="2579" dataDxfId="2578"/>
    <tableColumn id="124" xr3:uid="{271CC269-5C45-4DE8-BFC5-7455BE168001}" name="Column124" headerRowDxfId="2577" dataDxfId="2576"/>
    <tableColumn id="125" xr3:uid="{999D4C10-09F4-4F69-A94C-AAB156E36FF4}" name="Column125" headerRowDxfId="2575" dataDxfId="2574"/>
    <tableColumn id="126" xr3:uid="{9363EFD9-4FCC-40B9-8388-80187896FA32}" name="Column126" headerRowDxfId="2573" dataDxfId="2572"/>
    <tableColumn id="127" xr3:uid="{1554D7A1-8B10-4924-8E84-C1B3CA465135}" name="Column127" headerRowDxfId="2571" dataDxfId="2570"/>
    <tableColumn id="128" xr3:uid="{BBCD4EDF-799A-4FAE-8323-99256C9F048D}" name="Column128" headerRowDxfId="2569" dataDxfId="2568"/>
    <tableColumn id="129" xr3:uid="{8ECEF2BC-6F62-4FC0-9EDB-A22062CFC1AD}" name="Column129" headerRowDxfId="2567" dataDxfId="2566"/>
    <tableColumn id="130" xr3:uid="{EFEB7C60-35E0-4834-83BB-AC165C22526F}" name="Column130" headerRowDxfId="2565" dataDxfId="2564"/>
    <tableColumn id="131" xr3:uid="{8310CE9C-1325-4E9D-8D87-BE9650988021}" name="Column131" headerRowDxfId="2563" dataDxfId="2562"/>
    <tableColumn id="132" xr3:uid="{CC277B2B-2C2A-468C-A093-62671EFB23B6}" name="Column132" headerRowDxfId="2561" dataDxfId="2560"/>
    <tableColumn id="133" xr3:uid="{4C0CC05D-7EA5-46D5-9EF0-A160C67AD9DE}" name="Column133" headerRowDxfId="2559" dataDxfId="2558"/>
    <tableColumn id="134" xr3:uid="{47BD05ED-8D74-444A-9B15-D1629EC02BF1}" name="Column134" headerRowDxfId="2557" dataDxfId="2556"/>
    <tableColumn id="135" xr3:uid="{9434530E-4386-4B7F-8B38-4839BF4164EA}" name="Column135" headerRowDxfId="2555" dataDxfId="2554"/>
    <tableColumn id="136" xr3:uid="{247A3591-C244-4C7A-B8F0-F28021A2DE40}" name="Column136" headerRowDxfId="2553" dataDxfId="2552"/>
    <tableColumn id="137" xr3:uid="{961BC5BF-3D43-43DB-B354-CEB9D901BAFD}" name="Column137" headerRowDxfId="2551" dataDxfId="2550"/>
    <tableColumn id="138" xr3:uid="{329257D1-2399-4521-883E-47679A1A1315}" name="Column138" headerRowDxfId="2549" dataDxfId="2548"/>
    <tableColumn id="139" xr3:uid="{EC6DB88F-0086-464B-BDFF-F0050CB0C022}" name="Column139" headerRowDxfId="2547" dataDxfId="2546"/>
    <tableColumn id="140" xr3:uid="{D7E63A12-1FEC-443B-9E51-849513E91AD7}" name="Column140" headerRowDxfId="2545" dataDxfId="2544"/>
    <tableColumn id="141" xr3:uid="{C643019A-6EA4-46AE-BCA7-A519B19C02EB}" name="Column141" headerRowDxfId="2543" dataDxfId="2542"/>
    <tableColumn id="142" xr3:uid="{AE3C98FE-5830-4ED9-BEE2-363C029B215F}" name="Column142" headerRowDxfId="2541" dataDxfId="2540"/>
    <tableColumn id="143" xr3:uid="{7802CCAE-3E4D-4E27-BA57-0709A3FACDC3}" name="Column143" headerRowDxfId="2539" dataDxfId="2538"/>
    <tableColumn id="144" xr3:uid="{C94ECE42-125A-48DB-A9EC-2B56A7F392A1}" name="Column144" headerRowDxfId="2537" dataDxfId="2536"/>
    <tableColumn id="145" xr3:uid="{ADF5E5BB-CDD6-47E4-8AF8-EF7CAD74AE4D}" name="Column145" headerRowDxfId="2535" dataDxfId="2534"/>
    <tableColumn id="146" xr3:uid="{4901F8F1-F510-47FC-B59E-68CAEA0D8CEF}" name="Column146" headerRowDxfId="2533" dataDxfId="2532"/>
    <tableColumn id="147" xr3:uid="{1114C8B9-DA36-4595-8616-D3D3DE1E4374}" name="Column147" headerRowDxfId="2531" dataDxfId="2530"/>
    <tableColumn id="148" xr3:uid="{5B3E8F5A-12DF-408D-B3EF-EDCD9A24537D}" name="Column148" headerRowDxfId="2529" dataDxfId="2528"/>
    <tableColumn id="149" xr3:uid="{8D5B9A0A-7010-48C6-960A-01D17BC8A62C}" name="Column149" headerRowDxfId="2527" dataDxfId="2526"/>
    <tableColumn id="150" xr3:uid="{2962DEBD-4AB4-4088-B217-F1A192276756}" name="Column150" headerRowDxfId="2525" dataDxfId="2524"/>
    <tableColumn id="151" xr3:uid="{0482733F-BF76-4B25-BA27-A1216E64BEAB}" name="Column151" headerRowDxfId="2523" dataDxfId="2522"/>
    <tableColumn id="152" xr3:uid="{3BB9C3EB-36BA-4BD7-9C2A-BDC7235A6080}" name="Column152" headerRowDxfId="2521" dataDxfId="2520"/>
    <tableColumn id="153" xr3:uid="{25E18AEA-E11A-4582-869D-CEB5107C55F4}" name="Column153" headerRowDxfId="2519" dataDxfId="2518"/>
    <tableColumn id="154" xr3:uid="{4B2ED58D-3E6A-48C6-B7C9-DB94DEA05D11}" name="Column154" headerRowDxfId="2517" dataDxfId="2516"/>
    <tableColumn id="155" xr3:uid="{96C719A8-0106-4E15-BE84-3384A6A75E64}" name="Column155" headerRowDxfId="2515" dataDxfId="2514"/>
    <tableColumn id="156" xr3:uid="{BE39E661-1027-4351-B36F-B48948EF2C97}" name="Column156" headerRowDxfId="2513" dataDxfId="2512"/>
    <tableColumn id="157" xr3:uid="{A5103001-EC54-47C1-BC83-EE0F0505847B}" name="Column157" headerRowDxfId="2511" dataDxfId="2510"/>
    <tableColumn id="158" xr3:uid="{5A10663B-CB18-4C70-AAFA-07E2685F3DDF}" name="Column158" headerRowDxfId="2509" dataDxfId="2508"/>
    <tableColumn id="159" xr3:uid="{4FA32CB3-9D7D-4464-935A-BA3E0F738ACA}" name="Column159" headerRowDxfId="2507" dataDxfId="2506"/>
    <tableColumn id="160" xr3:uid="{389AE2F4-8450-4EDE-A40F-00E94DE523A4}" name="Column160" headerRowDxfId="2505" dataDxfId="2504"/>
    <tableColumn id="161" xr3:uid="{555E2945-7532-4F57-9E3E-254775331EBB}" name="Column161" headerRowDxfId="2503" dataDxfId="2502"/>
    <tableColumn id="162" xr3:uid="{3D073AA4-6BF7-43AC-851E-A5108578CB02}" name="Column162" headerRowDxfId="2501" dataDxfId="2500"/>
    <tableColumn id="163" xr3:uid="{28BA6601-9A48-4B06-8DE9-8C2E8983B42A}" name="Column163" headerRowDxfId="2499" dataDxfId="2498"/>
    <tableColumn id="164" xr3:uid="{108D8A62-31A7-4C53-AC1F-7D651232C0B8}" name="Column164" headerRowDxfId="2497" dataDxfId="2496"/>
    <tableColumn id="165" xr3:uid="{C7616D67-5D3D-49E0-9EC4-00A531AE1893}" name="Column165" headerRowDxfId="2495" dataDxfId="2494"/>
    <tableColumn id="166" xr3:uid="{FD28CEF4-A9B9-46D9-A52A-81D1950D7116}" name="Column166" headerRowDxfId="2493" dataDxfId="2492"/>
    <tableColumn id="167" xr3:uid="{1877076F-9F13-4CDB-A6E9-659B76050DFD}" name="Column167" headerRowDxfId="2491" dataDxfId="2490"/>
    <tableColumn id="168" xr3:uid="{50E19162-1B08-4043-934D-C9669A2FBA80}" name="Column168" headerRowDxfId="2489" dataDxfId="2488"/>
    <tableColumn id="169" xr3:uid="{59BBBBAF-ABB0-4FD6-B7C6-75623B14AADF}" name="Column169" headerRowDxfId="2487" dataDxfId="2486"/>
    <tableColumn id="170" xr3:uid="{D9BE37DA-BAE9-4AB3-A2E9-AD13B420CC20}" name="Column170" headerRowDxfId="2485" dataDxfId="2484"/>
    <tableColumn id="171" xr3:uid="{051C5E48-5239-48FB-90A5-17EB19D9B1FE}" name="Column171" headerRowDxfId="2483" dataDxfId="2482"/>
    <tableColumn id="172" xr3:uid="{0B63C0F0-C36B-482E-BA3C-62626E127790}" name="Column172" headerRowDxfId="2481" dataDxfId="2480"/>
    <tableColumn id="173" xr3:uid="{AE929094-94DE-4E41-A68B-398146DDAF66}" name="Column173" headerRowDxfId="2479" dataDxfId="2478"/>
    <tableColumn id="174" xr3:uid="{B67CB57F-E247-482B-B2BF-CECD41A45320}" name="Column174" headerRowDxfId="2477" dataDxfId="2476"/>
    <tableColumn id="175" xr3:uid="{F7982A1A-32C5-4E67-B86E-4C8397641110}" name="Column175" headerRowDxfId="2475" dataDxfId="2474"/>
    <tableColumn id="176" xr3:uid="{22866452-9915-40B7-9103-42A97E0F630F}" name="Column176" headerRowDxfId="2473" dataDxfId="2472"/>
    <tableColumn id="177" xr3:uid="{505CE4E2-0434-4BD0-BAB3-EA2B76979E92}" name="Column177" headerRowDxfId="2471" dataDxfId="2470"/>
    <tableColumn id="178" xr3:uid="{62421187-E01E-4512-82D0-51C54E2A9A90}" name="Column178" headerRowDxfId="2469" dataDxfId="2468"/>
    <tableColumn id="179" xr3:uid="{A5A16E6C-80B7-4E74-9AD7-6E9929E39FEB}" name="Column179" headerRowDxfId="2467" dataDxfId="2466"/>
    <tableColumn id="180" xr3:uid="{D369B783-809F-4263-BB22-CF610F7C0192}" name="Column180" headerRowDxfId="2465" dataDxfId="2464"/>
    <tableColumn id="181" xr3:uid="{FCADCD54-547A-4871-B6C8-16748BCB723C}" name="Column181" headerRowDxfId="2463" dataDxfId="2462"/>
    <tableColumn id="182" xr3:uid="{E54E03F8-A64B-46E2-B9E0-4FE187250DFA}" name="Column182" headerRowDxfId="2461" dataDxfId="2460"/>
    <tableColumn id="183" xr3:uid="{C1373F06-9DE8-41B3-9D63-4CA4779B968E}" name="Column183" headerRowDxfId="2459" dataDxfId="2458"/>
    <tableColumn id="184" xr3:uid="{27068061-EC40-4524-A328-08387DC60BF6}" name="Column184" headerRowDxfId="2457" dataDxfId="2456"/>
    <tableColumn id="185" xr3:uid="{131AB8EB-A576-480C-A314-49D15B59633F}" name="Column185" headerRowDxfId="2455" dataDxfId="2454"/>
    <tableColumn id="186" xr3:uid="{BA60BDEF-A703-4CFA-99E3-743A07C4660D}" name="Column186" headerRowDxfId="2453" dataDxfId="2452"/>
    <tableColumn id="187" xr3:uid="{0864E4A0-A3EF-4ACA-B5A1-86529E5AE689}" name="Column187" headerRowDxfId="2451" dataDxfId="2450"/>
    <tableColumn id="188" xr3:uid="{69F0F896-34A2-4F52-B088-67DB12F7A8C7}" name="Column188" headerRowDxfId="2449" dataDxfId="2448"/>
    <tableColumn id="189" xr3:uid="{E0F65396-2F47-40D1-B26E-8EF1D3E9A4C2}" name="Column189" headerRowDxfId="2447" dataDxfId="2446"/>
    <tableColumn id="190" xr3:uid="{1A035B62-BDED-4281-81E8-E2A4E156811C}" name="Column190" headerRowDxfId="2445" dataDxfId="2444"/>
    <tableColumn id="191" xr3:uid="{935E77BC-40AB-4B7B-B05E-02843F24F9C5}" name="Column191" headerRowDxfId="2443" dataDxfId="2442"/>
    <tableColumn id="192" xr3:uid="{3682D64F-133F-4415-912C-2962C8CFCD3D}" name="Column192" headerRowDxfId="2441" dataDxfId="2440"/>
    <tableColumn id="193" xr3:uid="{B719E74A-E626-4D9D-9F4C-38760F86669D}" name="Column193" headerRowDxfId="2439" dataDxfId="2438"/>
    <tableColumn id="194" xr3:uid="{470C0833-1488-488D-8FB3-A6881C0244E5}" name="Column194" headerRowDxfId="2437" dataDxfId="2436"/>
    <tableColumn id="195" xr3:uid="{F2A828A2-5786-4098-A147-30B026E2D181}" name="Column195" headerRowDxfId="2435" dataDxfId="2434"/>
    <tableColumn id="196" xr3:uid="{DA1EF619-D32A-4396-9404-9B2159DEDBE5}" name="Column196" headerRowDxfId="2433" dataDxfId="2432"/>
    <tableColumn id="197" xr3:uid="{2BEDAB39-2C38-4884-BB41-F4248C4C2D84}" name="Column197" headerRowDxfId="2431" dataDxfId="2430"/>
    <tableColumn id="198" xr3:uid="{364791D5-9932-4180-9AC2-0770FBBD99B7}" name="Column198" headerRowDxfId="2429" dataDxfId="2428"/>
    <tableColumn id="199" xr3:uid="{08F4C04C-CE44-4411-9231-D8EB0C8F24F1}" name="Column199" headerRowDxfId="2427" dataDxfId="2426"/>
    <tableColumn id="200" xr3:uid="{1B53EB9B-3E41-4135-9079-AFA16DF57EA7}" name="Column200" headerRowDxfId="2425" dataDxfId="2424"/>
    <tableColumn id="201" xr3:uid="{656B1BDC-ED5D-4FF5-BE6B-58976AFA77B6}" name="Column201" headerRowDxfId="2423" dataDxfId="2422"/>
    <tableColumn id="202" xr3:uid="{A129A062-5340-4D89-AEF1-EA9F2B490C98}" name="Column202" headerRowDxfId="2421" dataDxfId="2420"/>
    <tableColumn id="203" xr3:uid="{4966F114-247E-48C9-B64A-239616DDE111}" name="Column203" headerRowDxfId="2419" dataDxfId="2418"/>
    <tableColumn id="204" xr3:uid="{8AAE041E-85C3-4C02-A292-0812FE4D8153}" name="Column204" headerRowDxfId="2417" dataDxfId="2416"/>
  </tableColumns>
  <tableStyleInfo name="TableStyleLight19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471D69CE-698A-44ED-B5D8-9D5BDE3BD621}" name="Table3910" displayName="Table3910" ref="C21:GX32" headerRowCount="0" totalsRowShown="0" headerRowDxfId="2415" dataDxfId="2414">
  <tableColumns count="204">
    <tableColumn id="1" xr3:uid="{F287A837-1B99-47A8-AE52-F2D9B93DA1BA}" name="Column1" headerRowDxfId="2413" dataDxfId="2412"/>
    <tableColumn id="2" xr3:uid="{29D7268B-2E61-4B02-8E3A-947A80064079}" name="Column2" headerRowDxfId="2411" dataDxfId="2410"/>
    <tableColumn id="3" xr3:uid="{711E7EDE-6760-4E53-9A7C-5BDB81470FA1}" name="Column3" headerRowDxfId="2409" dataDxfId="2408"/>
    <tableColumn id="4" xr3:uid="{55586CEA-E8A1-4BB5-936A-187DB9059A3E}" name="Column4" headerRowDxfId="2407" dataDxfId="2406"/>
    <tableColumn id="5" xr3:uid="{FAE0C975-5946-4B7F-A20B-107A0C09EDA1}" name="Column5" headerRowDxfId="2405" dataDxfId="2404"/>
    <tableColumn id="6" xr3:uid="{6B13EDA9-0BC2-4D58-8DA9-1A4750D6F548}" name="Column6" headerRowDxfId="2403" dataDxfId="2402"/>
    <tableColumn id="7" xr3:uid="{744559E3-1BB9-4C8E-848D-32DB7E6CCD8C}" name="Column7" headerRowDxfId="2401" dataDxfId="2400"/>
    <tableColumn id="8" xr3:uid="{1CFF5E86-EBC5-463F-8C7B-B19FF7F885F1}" name="Column8" headerRowDxfId="2399" dataDxfId="2398"/>
    <tableColumn id="9" xr3:uid="{DB0CC7A0-B0E9-469D-A7EE-0A0C41459C7A}" name="Column9" headerRowDxfId="2397" dataDxfId="2396"/>
    <tableColumn id="10" xr3:uid="{95EBDE13-0C4A-432D-ACD4-B294C0FCA4D3}" name="Column10" headerRowDxfId="2395" dataDxfId="2394"/>
    <tableColumn id="11" xr3:uid="{04851FA3-89BD-448E-9F28-838C7166DEC2}" name="Column11" headerRowDxfId="2393" dataDxfId="2392"/>
    <tableColumn id="12" xr3:uid="{0FADCBFA-FF3F-4246-9195-5B133C5E4CF0}" name="Column12" headerRowDxfId="2391" dataDxfId="2390"/>
    <tableColumn id="13" xr3:uid="{18ECC287-B14D-492B-BBA6-AF93F1D201CB}" name="Column13" headerRowDxfId="2389" dataDxfId="2388"/>
    <tableColumn id="14" xr3:uid="{9046AD54-A55D-47C1-81CA-057283D3E62E}" name="Column14" headerRowDxfId="2387" dataDxfId="2386"/>
    <tableColumn id="15" xr3:uid="{701B571C-308A-4A49-88E0-931B05EB48B6}" name="Column15" headerRowDxfId="2385" dataDxfId="2384"/>
    <tableColumn id="16" xr3:uid="{E2947D29-F094-4472-A32A-0FE496BFFE32}" name="Column16" headerRowDxfId="2383" dataDxfId="2382"/>
    <tableColumn id="17" xr3:uid="{48D8D8C9-B05C-40BE-98D3-08CC81B11E34}" name="Column17" headerRowDxfId="2381" dataDxfId="2380"/>
    <tableColumn id="18" xr3:uid="{9428CDFE-B1DD-4E25-9338-883BC32FDE9E}" name="Column18" headerRowDxfId="2379" dataDxfId="2378"/>
    <tableColumn id="19" xr3:uid="{72813198-7619-4938-84D8-E262DD438713}" name="Column19" headerRowDxfId="2377" dataDxfId="2376"/>
    <tableColumn id="20" xr3:uid="{D3CC6FB3-3916-48C3-BA03-ED9EA4335935}" name="Column20" headerRowDxfId="2375" dataDxfId="2374"/>
    <tableColumn id="21" xr3:uid="{BABCA4C9-14E9-4086-A290-4661FC511462}" name="Column21" headerRowDxfId="2373" dataDxfId="2372"/>
    <tableColumn id="22" xr3:uid="{F244715F-4697-4AAD-9570-0A81D2025522}" name="Column22" headerRowDxfId="2371" dataDxfId="2370"/>
    <tableColumn id="23" xr3:uid="{24C59761-7CCD-43C9-8137-14B1DDE8599C}" name="Column23" headerRowDxfId="2369" dataDxfId="2368"/>
    <tableColumn id="24" xr3:uid="{A251A1AA-1130-4369-8670-D511964778A5}" name="Column24" headerRowDxfId="2367" dataDxfId="2366"/>
    <tableColumn id="25" xr3:uid="{C516D2F9-6250-41E5-B96D-6B14B9FAE48A}" name="Column25" headerRowDxfId="2365" dataDxfId="2364"/>
    <tableColumn id="26" xr3:uid="{A928D27A-039F-4B7C-9041-88C23FD8E457}" name="Column26" headerRowDxfId="2363" dataDxfId="2362"/>
    <tableColumn id="27" xr3:uid="{165E3028-3388-4071-9A9C-443609B00985}" name="Column27" headerRowDxfId="2361" dataDxfId="2360"/>
    <tableColumn id="28" xr3:uid="{C27F1FB1-B596-4AD9-832C-AF3289952ADF}" name="Column28" headerRowDxfId="2359" dataDxfId="2358"/>
    <tableColumn id="29" xr3:uid="{D1E29A2A-0DBF-4688-A9D0-057D0BB21CD3}" name="Column29" headerRowDxfId="2357" dataDxfId="2356"/>
    <tableColumn id="30" xr3:uid="{3E42AC82-EF29-477B-BAFB-FF937852C453}" name="Column30" headerRowDxfId="2355" dataDxfId="2354"/>
    <tableColumn id="31" xr3:uid="{1DF33B50-25A2-4C09-9844-ACBE05572C80}" name="Column31" headerRowDxfId="2353" dataDxfId="2352"/>
    <tableColumn id="32" xr3:uid="{52ACFAD3-0526-42E8-8818-429E8BE65D86}" name="Column32" headerRowDxfId="2351" dataDxfId="2350"/>
    <tableColumn id="33" xr3:uid="{A9EBBF67-A33E-4B0E-94E1-D24C988775A9}" name="Column33" headerRowDxfId="2349" dataDxfId="2348"/>
    <tableColumn id="34" xr3:uid="{F77A300D-47B7-4717-978A-79D5FC53F611}" name="Column34" headerRowDxfId="2347" dataDxfId="2346"/>
    <tableColumn id="35" xr3:uid="{52A2C8AF-0CC0-407F-8D8D-6EBC2572338E}" name="Column35" headerRowDxfId="2345" dataDxfId="2344"/>
    <tableColumn id="36" xr3:uid="{823B5CD9-6D21-469F-826B-C94D04043307}" name="Column36" headerRowDxfId="2343" dataDxfId="2342"/>
    <tableColumn id="37" xr3:uid="{4742D8FA-7267-4C85-B8C2-A1ED013F3249}" name="Column37" headerRowDxfId="2341" dataDxfId="2340"/>
    <tableColumn id="38" xr3:uid="{4DE220AF-3547-45C9-97C6-AF31C82EBC55}" name="Column38" headerRowDxfId="2339" dataDxfId="2338"/>
    <tableColumn id="39" xr3:uid="{366741F1-F88F-406B-AFB2-0D06D61432F6}" name="Column39" headerRowDxfId="2337" dataDxfId="2336"/>
    <tableColumn id="40" xr3:uid="{3C8321D5-D0BD-4D56-91AA-3701AD959295}" name="Column40" headerRowDxfId="2335" dataDxfId="2334"/>
    <tableColumn id="41" xr3:uid="{0A9CC0D1-AEFD-467A-B332-5C0CEDEC47F4}" name="Column41" headerRowDxfId="2333" dataDxfId="2332"/>
    <tableColumn id="42" xr3:uid="{24CEB7C7-F42A-40C0-B2AF-377D40AE06F5}" name="Column42" headerRowDxfId="2331" dataDxfId="2330"/>
    <tableColumn id="43" xr3:uid="{B3C15224-28D9-4B8E-8C12-FDD47D1C513F}" name="Column43" headerRowDxfId="2329" dataDxfId="2328"/>
    <tableColumn id="44" xr3:uid="{CA54D733-FB25-469B-8D92-E43094408561}" name="Column44" headerRowDxfId="2327" dataDxfId="2326"/>
    <tableColumn id="45" xr3:uid="{D793B199-C334-4AC4-A7B5-65725FB35C00}" name="Column45" headerRowDxfId="2325" dataDxfId="2324"/>
    <tableColumn id="46" xr3:uid="{ADB69321-B650-4720-B761-0AE6DB5ADF9A}" name="Column46" headerRowDxfId="2323" dataDxfId="2322"/>
    <tableColumn id="47" xr3:uid="{4CD6431E-3109-4F10-8477-5AD69C2AE118}" name="Column47" headerRowDxfId="2321" dataDxfId="2320"/>
    <tableColumn id="48" xr3:uid="{A32E3997-C948-4828-A1BB-124DD9A9FF16}" name="Column48" headerRowDxfId="2319" dataDxfId="2318"/>
    <tableColumn id="49" xr3:uid="{51C820B2-E7F8-4427-B39A-2BAD05503178}" name="Column49" headerRowDxfId="2317" dataDxfId="2316"/>
    <tableColumn id="50" xr3:uid="{57514FB0-1531-4E08-8B09-D79B387F1439}" name="Column50" headerRowDxfId="2315" dataDxfId="2314"/>
    <tableColumn id="51" xr3:uid="{24CA13BF-9342-4223-AC6F-703453783CFD}" name="Column51" headerRowDxfId="2313" dataDxfId="2312"/>
    <tableColumn id="52" xr3:uid="{2C8A9B55-F529-414C-B5CD-2FCB23DDDA93}" name="Column52" headerRowDxfId="2311" dataDxfId="2310"/>
    <tableColumn id="53" xr3:uid="{6D92BC69-2A78-47C5-BEB2-4D1E2D182CC8}" name="Column53" headerRowDxfId="2309" dataDxfId="2308"/>
    <tableColumn id="54" xr3:uid="{95DA53B2-872B-4156-A66D-43277FCF0241}" name="Column54" headerRowDxfId="2307" dataDxfId="2306"/>
    <tableColumn id="55" xr3:uid="{850792C7-0435-40F1-ADDB-8AAB1707C257}" name="Column55" headerRowDxfId="2305" dataDxfId="2304"/>
    <tableColumn id="56" xr3:uid="{27032802-C40D-4434-AAF0-4869DF0DF0C4}" name="Column56" headerRowDxfId="2303" dataDxfId="2302"/>
    <tableColumn id="57" xr3:uid="{1639B7F0-5253-48F9-AA9E-CEA6B5A24A05}" name="Column57" headerRowDxfId="2301" dataDxfId="2300"/>
    <tableColumn id="58" xr3:uid="{777B4A76-70A9-4267-A93C-DC3820EA0C04}" name="Column58" headerRowDxfId="2299" dataDxfId="2298"/>
    <tableColumn id="59" xr3:uid="{84350CE3-3038-4201-B98C-6B05DB806FE1}" name="Column59" headerRowDxfId="2297" dataDxfId="2296"/>
    <tableColumn id="60" xr3:uid="{AFCDB2B7-83AA-4C29-B9AD-199A09E2FCBC}" name="Column60" headerRowDxfId="2295" dataDxfId="2294"/>
    <tableColumn id="61" xr3:uid="{46CA2BED-63A7-4674-9880-F833C0D2937D}" name="Column61" headerRowDxfId="2293" dataDxfId="2292"/>
    <tableColumn id="62" xr3:uid="{5A3BFC92-94CC-4372-8742-A06AE3C7468F}" name="Column62" headerRowDxfId="2291" dataDxfId="2290"/>
    <tableColumn id="63" xr3:uid="{4F21EEE2-2630-420B-B8E6-640C2D440ECB}" name="Column63" headerRowDxfId="2289" dataDxfId="2288"/>
    <tableColumn id="64" xr3:uid="{DB391F19-635F-4894-9FFB-D83D59F570C5}" name="Column64" headerRowDxfId="2287" dataDxfId="2286"/>
    <tableColumn id="65" xr3:uid="{F790201C-1EF8-4DD4-9FA7-53F796DCF7A7}" name="Column65" headerRowDxfId="2285" dataDxfId="2284"/>
    <tableColumn id="66" xr3:uid="{C82E769C-DE7A-4829-8283-CFB4DB58A961}" name="Column66" headerRowDxfId="2283" dataDxfId="2282"/>
    <tableColumn id="67" xr3:uid="{A8CC8A0C-31F9-4D85-ABA5-B1E93A87D904}" name="Column67" headerRowDxfId="2281" dataDxfId="2280"/>
    <tableColumn id="68" xr3:uid="{86DD311E-3A9E-4E16-AFA4-CBA016F8A779}" name="Column68" headerRowDxfId="2279" dataDxfId="2278"/>
    <tableColumn id="69" xr3:uid="{1BE46EEA-D116-419D-BC22-DF460A8F27C3}" name="Column69" headerRowDxfId="2277" dataDxfId="2276"/>
    <tableColumn id="70" xr3:uid="{EC3D91E6-1B7E-4A6F-83C4-E96192B8E49C}" name="Column70" headerRowDxfId="2275" dataDxfId="2274"/>
    <tableColumn id="71" xr3:uid="{48ADCD2D-5CDD-47CC-B73E-244F6B3DAA15}" name="Column71" headerRowDxfId="2273" dataDxfId="2272"/>
    <tableColumn id="72" xr3:uid="{FF0224F2-B063-4EC9-9E2A-EE50A81D2CEC}" name="Column72" headerRowDxfId="2271" dataDxfId="2270"/>
    <tableColumn id="73" xr3:uid="{D381D5ED-7956-4165-B77A-2F3F9A8DEE59}" name="Column73" headerRowDxfId="2269" dataDxfId="2268"/>
    <tableColumn id="74" xr3:uid="{B52712FD-093D-4889-BC8E-60D46B6425E4}" name="Column74" headerRowDxfId="2267" dataDxfId="2266"/>
    <tableColumn id="75" xr3:uid="{53C9D20B-9CB6-46B1-83EA-7546B9A21786}" name="Column75" headerRowDxfId="2265" dataDxfId="2264"/>
    <tableColumn id="76" xr3:uid="{109C4807-4FFB-4CF5-B075-B94FF59DD0EB}" name="Column76" headerRowDxfId="2263" dataDxfId="2262"/>
    <tableColumn id="77" xr3:uid="{06CB175B-BD03-489D-AB04-AD1245C1497E}" name="Column77" headerRowDxfId="2261" dataDxfId="2260"/>
    <tableColumn id="78" xr3:uid="{16FC637F-80A2-4537-8B95-EB50DA63088D}" name="Column78" headerRowDxfId="2259" dataDxfId="2258"/>
    <tableColumn id="79" xr3:uid="{E7CF25B3-4F69-47C9-9BC7-0C960D62C2C8}" name="Column79" headerRowDxfId="2257" dataDxfId="2256"/>
    <tableColumn id="80" xr3:uid="{FF8C5360-FC8A-4218-A514-CA151F4F2400}" name="Column80" headerRowDxfId="2255" dataDxfId="2254"/>
    <tableColumn id="81" xr3:uid="{6F27C1A6-44B6-4FDA-BC0A-F33D64C1FD83}" name="Column81" headerRowDxfId="2253" dataDxfId="2252"/>
    <tableColumn id="82" xr3:uid="{D01A96D8-092B-426F-BE02-5F244B5673BD}" name="Column82" headerRowDxfId="2251" dataDxfId="2250"/>
    <tableColumn id="83" xr3:uid="{0230D08F-FAB2-46AD-B0F2-FC3AC252D70A}" name="Column83" headerRowDxfId="2249" dataDxfId="2248"/>
    <tableColumn id="84" xr3:uid="{A1E40BC2-B4A7-44D1-96FA-A5A97F3D2462}" name="Column84" headerRowDxfId="2247" dataDxfId="2246"/>
    <tableColumn id="85" xr3:uid="{DA1D9A5F-CC9F-4D7D-B072-E3968B9FA518}" name="Column85" headerRowDxfId="2245" dataDxfId="2244"/>
    <tableColumn id="86" xr3:uid="{0A0E1F13-8F01-49EB-B281-68247C403E3B}" name="Column86" headerRowDxfId="2243" dataDxfId="2242"/>
    <tableColumn id="87" xr3:uid="{B7AC7A8D-9594-4EF1-9908-7CCFD2D1E250}" name="Column87" headerRowDxfId="2241" dataDxfId="2240"/>
    <tableColumn id="88" xr3:uid="{CB5E55C7-EB79-4197-9658-8244A347A24F}" name="Column88" headerRowDxfId="2239" dataDxfId="2238"/>
    <tableColumn id="89" xr3:uid="{58AFED9C-47DC-4E1D-863A-82311CD1B53C}" name="Column89" headerRowDxfId="2237" dataDxfId="2236"/>
    <tableColumn id="90" xr3:uid="{41FCD3B0-7E8C-4332-A6FE-AF1BA316AB06}" name="Column90" headerRowDxfId="2235" dataDxfId="2234"/>
    <tableColumn id="91" xr3:uid="{053B36CF-E402-4D67-A8BA-B4A4AAF3F1E9}" name="Column91" headerRowDxfId="2233" dataDxfId="2232"/>
    <tableColumn id="92" xr3:uid="{65C77E7A-B698-4413-8900-457C7BE4905F}" name="Column92" headerRowDxfId="2231" dataDxfId="2230"/>
    <tableColumn id="93" xr3:uid="{6F9DA14E-1078-4B13-9A6A-28291106B822}" name="Column93" headerRowDxfId="2229" dataDxfId="2228"/>
    <tableColumn id="94" xr3:uid="{BBB1BEE8-F153-449C-AC76-6B6D3C1D390B}" name="Column94" headerRowDxfId="2227" dataDxfId="2226"/>
    <tableColumn id="95" xr3:uid="{24F2D046-1DD0-4878-942C-903CB221C30A}" name="Column95" headerRowDxfId="2225" dataDxfId="2224"/>
    <tableColumn id="96" xr3:uid="{5D436CB9-6F94-444E-BD05-3BA2674BC5E5}" name="Column96" headerRowDxfId="2223" dataDxfId="2222"/>
    <tableColumn id="97" xr3:uid="{69652C85-CB47-40F6-BB37-4AF73F976FAA}" name="Column97" headerRowDxfId="2221" dataDxfId="2220"/>
    <tableColumn id="98" xr3:uid="{409F5B45-F3BA-4A41-A0CB-12E31AEC1D38}" name="Column98" headerRowDxfId="2219" dataDxfId="2218"/>
    <tableColumn id="99" xr3:uid="{027B1632-C96E-4E06-8DCB-28C6DB693E7F}" name="Column99" headerRowDxfId="2217" dataDxfId="2216"/>
    <tableColumn id="100" xr3:uid="{75C29628-729C-495C-B01A-6B3E3BA8AE67}" name="Column100" headerRowDxfId="2215" dataDxfId="2214"/>
    <tableColumn id="101" xr3:uid="{7ACD86EE-BF4B-4E8F-A577-3BDCEADC07F1}" name="Column101" headerRowDxfId="2213" dataDxfId="2212"/>
    <tableColumn id="102" xr3:uid="{850ED843-3AF0-4A80-AB64-3D8975129FD5}" name="Column102" headerRowDxfId="2211" dataDxfId="2210"/>
    <tableColumn id="103" xr3:uid="{02FEAB31-B428-45CF-9E73-819C5FBDE04E}" name="Column103" headerRowDxfId="2209" dataDxfId="2208"/>
    <tableColumn id="104" xr3:uid="{E60A189C-468D-49FD-812F-91C29AE054FB}" name="Column104" headerRowDxfId="2207" dataDxfId="2206"/>
    <tableColumn id="105" xr3:uid="{CF722DBE-4BE9-48CC-A4FA-7D0595F366B0}" name="Column105" headerRowDxfId="2205" dataDxfId="2204"/>
    <tableColumn id="106" xr3:uid="{E5B19777-2FCB-4C58-B903-B231500371CB}" name="Column106" headerRowDxfId="2203" dataDxfId="2202"/>
    <tableColumn id="107" xr3:uid="{B648F381-3E08-4EC4-B698-E7B9D3608507}" name="Column107" headerRowDxfId="2201" dataDxfId="2200"/>
    <tableColumn id="108" xr3:uid="{3EAA3197-7B6E-4FA7-83AF-1A56167F8AA1}" name="Column108" headerRowDxfId="2199" dataDxfId="2198"/>
    <tableColumn id="109" xr3:uid="{10AC5B44-6EC6-4758-B0D0-8E8F7D0AB853}" name="Column109" headerRowDxfId="2197" dataDxfId="2196"/>
    <tableColumn id="110" xr3:uid="{8B95E73A-7220-498B-B518-562C76C6CB32}" name="Column110" headerRowDxfId="2195" dataDxfId="2194"/>
    <tableColumn id="111" xr3:uid="{418A7E23-8098-42C1-A518-E41C0FB72EC3}" name="Column111" headerRowDxfId="2193" dataDxfId="2192"/>
    <tableColumn id="112" xr3:uid="{0C4BB7AB-AF80-4BD8-9F80-EAAFE5BE1C74}" name="Column112" headerRowDxfId="2191" dataDxfId="2190"/>
    <tableColumn id="113" xr3:uid="{F8BE157F-4A52-46AD-B5B5-9DE2813426F8}" name="Column113" headerRowDxfId="2189" dataDxfId="2188"/>
    <tableColumn id="114" xr3:uid="{13CE1E63-B946-4F8F-AA30-8B91F4617C29}" name="Column114" headerRowDxfId="2187" dataDxfId="2186"/>
    <tableColumn id="115" xr3:uid="{688EC9E8-2088-40E0-AC79-5F7381C55313}" name="Column115" headerRowDxfId="2185" dataDxfId="2184"/>
    <tableColumn id="116" xr3:uid="{5C42B844-A17A-4496-A0DE-5D282FB81206}" name="Column116" headerRowDxfId="2183" dataDxfId="2182"/>
    <tableColumn id="117" xr3:uid="{5DB7F836-214B-4907-A3E7-FEFD3EDB18AB}" name="Column117" headerRowDxfId="2181" dataDxfId="2180"/>
    <tableColumn id="118" xr3:uid="{C1107E14-BA83-4A20-92F2-8BF7B844B3D2}" name="Column118" headerRowDxfId="2179" dataDxfId="2178"/>
    <tableColumn id="119" xr3:uid="{F886D894-9458-45F4-9111-E0B173EF4720}" name="Column119" headerRowDxfId="2177" dataDxfId="2176"/>
    <tableColumn id="120" xr3:uid="{5A9EEF78-72CA-43FC-8842-AB4BFEC0C6FC}" name="Column120" headerRowDxfId="2175" dataDxfId="2174"/>
    <tableColumn id="121" xr3:uid="{FD8CCF6A-97B2-488C-9F98-FE5EE20434AD}" name="Column121" headerRowDxfId="2173" dataDxfId="2172"/>
    <tableColumn id="122" xr3:uid="{1894308D-C43A-4C93-A549-CD3EB24F7035}" name="Column122" headerRowDxfId="2171" dataDxfId="2170"/>
    <tableColumn id="123" xr3:uid="{716C247D-9ACD-4F55-A7E3-7B2045CC0AE2}" name="Column123" headerRowDxfId="2169" dataDxfId="2168"/>
    <tableColumn id="124" xr3:uid="{EAC404D8-73A5-42E7-953F-DFB8AED5B5CF}" name="Column124" headerRowDxfId="2167" dataDxfId="2166"/>
    <tableColumn id="125" xr3:uid="{A5CD88E7-0436-4E54-81BA-C20C295947B0}" name="Column125" headerRowDxfId="2165" dataDxfId="2164"/>
    <tableColumn id="126" xr3:uid="{C0FBA77D-AFAE-4E6A-8C84-A0869198C419}" name="Column126" headerRowDxfId="2163" dataDxfId="2162"/>
    <tableColumn id="127" xr3:uid="{48ECAE8D-F842-4955-9FEF-FD6646452E0D}" name="Column127" headerRowDxfId="2161" dataDxfId="2160"/>
    <tableColumn id="128" xr3:uid="{26AD0079-5E6F-4AE5-A5BD-76ED3B4DD877}" name="Column128" headerRowDxfId="2159" dataDxfId="2158"/>
    <tableColumn id="129" xr3:uid="{0260C59B-9299-4194-9B91-1D24EF546062}" name="Column129" headerRowDxfId="2157" dataDxfId="2156"/>
    <tableColumn id="130" xr3:uid="{20F771C4-E20F-4A98-A9DC-13789C822FD6}" name="Column130" headerRowDxfId="2155" dataDxfId="2154"/>
    <tableColumn id="131" xr3:uid="{7DBB7695-8E5A-46B9-BC16-3DB99488850B}" name="Column131" headerRowDxfId="2153" dataDxfId="2152"/>
    <tableColumn id="132" xr3:uid="{8469DFC1-E893-4AC2-A68F-062D64F7BC63}" name="Column132" headerRowDxfId="2151" dataDxfId="2150"/>
    <tableColumn id="133" xr3:uid="{7302B8F5-F014-4694-8701-C4CE0D6EAED8}" name="Column133" headerRowDxfId="2149" dataDxfId="2148"/>
    <tableColumn id="134" xr3:uid="{8EFB38AB-56BD-4E8B-BD83-47354BF6776D}" name="Column134" headerRowDxfId="2147" dataDxfId="2146"/>
    <tableColumn id="135" xr3:uid="{B23735D2-1B74-4D90-AD06-DF6ADB162ED8}" name="Column135" headerRowDxfId="2145" dataDxfId="2144"/>
    <tableColumn id="136" xr3:uid="{CB0F3229-C643-461F-8FFA-A72885BB8C48}" name="Column136" headerRowDxfId="2143" dataDxfId="2142"/>
    <tableColumn id="137" xr3:uid="{EABBC92F-00C7-413D-96F8-AFB10144753D}" name="Column137" headerRowDxfId="2141" dataDxfId="2140"/>
    <tableColumn id="138" xr3:uid="{19D5F94E-5EC7-4BA4-9ED7-EB7145FF8DF1}" name="Column138" headerRowDxfId="2139" dataDxfId="2138"/>
    <tableColumn id="139" xr3:uid="{3864D1DF-03AF-4CB0-A7B4-2A43BA01A185}" name="Column139" headerRowDxfId="2137" dataDxfId="2136"/>
    <tableColumn id="140" xr3:uid="{C3D9AAFB-C000-4453-8079-E08447BACB54}" name="Column140" headerRowDxfId="2135" dataDxfId="2134"/>
    <tableColumn id="141" xr3:uid="{A50F69AE-F84A-4DA6-84A0-A2DD6E485264}" name="Column141" headerRowDxfId="2133" dataDxfId="2132"/>
    <tableColumn id="142" xr3:uid="{325916DA-E194-4AAF-8428-871B47689D5F}" name="Column142" headerRowDxfId="2131" dataDxfId="2130"/>
    <tableColumn id="143" xr3:uid="{11C29955-1DDF-4C12-ABEA-19223CD924F5}" name="Column143" headerRowDxfId="2129" dataDxfId="2128"/>
    <tableColumn id="144" xr3:uid="{54F4AD13-3D32-4814-BE79-E002186A3F4D}" name="Column144" headerRowDxfId="2127" dataDxfId="2126"/>
    <tableColumn id="145" xr3:uid="{01264DFE-7BD4-4E65-8A97-84EF76297133}" name="Column145" headerRowDxfId="2125" dataDxfId="2124"/>
    <tableColumn id="146" xr3:uid="{FFC63254-95C2-4A45-8F97-62509FB32DBD}" name="Column146" headerRowDxfId="2123" dataDxfId="2122"/>
    <tableColumn id="147" xr3:uid="{12873E85-00CA-4FE5-9617-971224FE3AE7}" name="Column147" headerRowDxfId="2121" dataDxfId="2120"/>
    <tableColumn id="148" xr3:uid="{0A21963A-B96C-4386-86CA-D3ECF943E15B}" name="Column148" headerRowDxfId="2119" dataDxfId="2118"/>
    <tableColumn id="149" xr3:uid="{F36C1D55-C462-4FA8-812F-30D37F6B161C}" name="Column149" headerRowDxfId="2117" dataDxfId="2116"/>
    <tableColumn id="150" xr3:uid="{7F74C8CB-1669-478D-9AFA-BBCC98FE341D}" name="Column150" headerRowDxfId="2115" dataDxfId="2114"/>
    <tableColumn id="151" xr3:uid="{35DB59BD-C2C9-49A5-B444-2981BB28C6C3}" name="Column151" headerRowDxfId="2113" dataDxfId="2112"/>
    <tableColumn id="152" xr3:uid="{4A634706-D541-4466-8C69-9FAE5B6927D0}" name="Column152" headerRowDxfId="2111" dataDxfId="2110"/>
    <tableColumn id="153" xr3:uid="{F720EADD-677E-4564-AC7B-0F37D8FBE7FE}" name="Column153" headerRowDxfId="2109" dataDxfId="2108"/>
    <tableColumn id="154" xr3:uid="{4FB6927A-59DB-45C4-ACFA-4505DD8013FC}" name="Column154" headerRowDxfId="2107" dataDxfId="2106"/>
    <tableColumn id="155" xr3:uid="{C3322863-6501-4804-8342-F16D4CB98165}" name="Column155" headerRowDxfId="2105" dataDxfId="2104"/>
    <tableColumn id="156" xr3:uid="{DAD56087-49AE-4DD4-8678-CBA0A3A6DA1A}" name="Column156" headerRowDxfId="2103" dataDxfId="2102"/>
    <tableColumn id="157" xr3:uid="{62D8825A-31F9-42E2-A0B7-7358E3D708A5}" name="Column157" headerRowDxfId="2101" dataDxfId="2100"/>
    <tableColumn id="158" xr3:uid="{64C98772-A3EE-4A51-B90C-D1DB8F2B6EF4}" name="Column158" headerRowDxfId="2099" dataDxfId="2098"/>
    <tableColumn id="159" xr3:uid="{3C3AE74B-A589-460D-B8BB-1851949206C0}" name="Column159" headerRowDxfId="2097" dataDxfId="2096"/>
    <tableColumn id="160" xr3:uid="{6B97603E-ED74-4BC8-BEFC-76C4A3E235E9}" name="Column160" headerRowDxfId="2095" dataDxfId="2094"/>
    <tableColumn id="161" xr3:uid="{285FADB6-C381-4010-9700-4CB63C87C8CB}" name="Column161" headerRowDxfId="2093" dataDxfId="2092"/>
    <tableColumn id="162" xr3:uid="{E0D42A2F-2907-4699-890E-8B76C4EE5645}" name="Column162" headerRowDxfId="2091" dataDxfId="2090"/>
    <tableColumn id="163" xr3:uid="{7F7C3BD8-FA07-4B18-8BA0-74F9D3991C27}" name="Column163" headerRowDxfId="2089" dataDxfId="2088"/>
    <tableColumn id="164" xr3:uid="{5EF6A9D0-0501-4809-885E-902FE0931E3C}" name="Column164" headerRowDxfId="2087" dataDxfId="2086"/>
    <tableColumn id="165" xr3:uid="{27BC14A7-F126-4646-8126-107196EF47EB}" name="Column165" headerRowDxfId="2085" dataDxfId="2084"/>
    <tableColumn id="166" xr3:uid="{FF1B4CB3-5A5D-42F1-A1B5-5D149380F6A4}" name="Column166" headerRowDxfId="2083" dataDxfId="2082"/>
    <tableColumn id="167" xr3:uid="{F07618CA-5AD1-4D89-BDEE-55586FE6A9D8}" name="Column167" headerRowDxfId="2081" dataDxfId="2080"/>
    <tableColumn id="168" xr3:uid="{FA32360E-4CB7-41A8-B797-DDF62578C8C4}" name="Column168" headerRowDxfId="2079" dataDxfId="2078"/>
    <tableColumn id="169" xr3:uid="{C6BEBC5F-67F0-4FD2-901A-53350D1028DF}" name="Column169" headerRowDxfId="2077" dataDxfId="2076"/>
    <tableColumn id="170" xr3:uid="{0C2607E5-4C84-458E-8F35-330CA48C6F8C}" name="Column170" headerRowDxfId="2075" dataDxfId="2074"/>
    <tableColumn id="171" xr3:uid="{82F2544C-870A-4D83-AD9A-7BC00B6EC6F7}" name="Column171" headerRowDxfId="2073" dataDxfId="2072"/>
    <tableColumn id="172" xr3:uid="{CD27B05F-45BD-4F7D-9D72-B699E385FBDA}" name="Column172" headerRowDxfId="2071" dataDxfId="2070"/>
    <tableColumn id="173" xr3:uid="{B3DD2164-F089-4993-A8A6-EF67BBDE4EBB}" name="Column173" headerRowDxfId="2069" dataDxfId="2068"/>
    <tableColumn id="174" xr3:uid="{CDC73D49-263F-470A-868A-59FE2DB1372A}" name="Column174" headerRowDxfId="2067" dataDxfId="2066"/>
    <tableColumn id="175" xr3:uid="{5969B6DC-35E6-4372-94C3-072A357A5C43}" name="Column175" headerRowDxfId="2065" dataDxfId="2064"/>
    <tableColumn id="176" xr3:uid="{E40A5866-BBEB-429B-AF64-E9CC6336E0D9}" name="Column176" headerRowDxfId="2063" dataDxfId="2062"/>
    <tableColumn id="177" xr3:uid="{DFA296A2-0D75-4550-A258-D90C75BF1B50}" name="Column177" headerRowDxfId="2061" dataDxfId="2060"/>
    <tableColumn id="178" xr3:uid="{779F81F5-740C-4FFA-A7F5-C6CDF83B8BE1}" name="Column178" headerRowDxfId="2059" dataDxfId="2058"/>
    <tableColumn id="179" xr3:uid="{FA195DF3-402B-4E47-BB43-9663DB359B42}" name="Column179" headerRowDxfId="2057" dataDxfId="2056"/>
    <tableColumn id="180" xr3:uid="{0F5F0A5E-6B6A-4084-8587-1EAD122EC73F}" name="Column180" headerRowDxfId="2055" dataDxfId="2054"/>
    <tableColumn id="181" xr3:uid="{A9EDB1C3-5C20-458E-9B05-30831C93B180}" name="Column181" headerRowDxfId="2053" dataDxfId="2052"/>
    <tableColumn id="182" xr3:uid="{23FF5C99-9341-462F-B2E7-6FDB491DF9F3}" name="Column182" headerRowDxfId="2051" dataDxfId="2050"/>
    <tableColumn id="183" xr3:uid="{A3798050-CA1A-4BFA-86B8-83E07496E07E}" name="Column183" headerRowDxfId="2049" dataDxfId="2048"/>
    <tableColumn id="184" xr3:uid="{72D9A8B2-E976-486C-831F-617199F18D6A}" name="Column184" headerRowDxfId="2047" dataDxfId="2046"/>
    <tableColumn id="185" xr3:uid="{5A24BAE5-F2D4-4777-B987-C853F77806A8}" name="Column185" headerRowDxfId="2045" dataDxfId="2044"/>
    <tableColumn id="186" xr3:uid="{0D7DA1C7-9B1B-4020-BDF0-8A34A11E3FD7}" name="Column186" headerRowDxfId="2043" dataDxfId="2042"/>
    <tableColumn id="187" xr3:uid="{40A6C07E-43C6-402F-A386-B98B8B771E79}" name="Column187" headerRowDxfId="2041" dataDxfId="2040"/>
    <tableColumn id="188" xr3:uid="{BA5F17F2-CFFB-4651-8C5F-C67028AD38D6}" name="Column188" headerRowDxfId="2039" dataDxfId="2038"/>
    <tableColumn id="189" xr3:uid="{C8EC3F06-0B02-47E4-9732-871B8557FDA8}" name="Column189" headerRowDxfId="2037" dataDxfId="2036"/>
    <tableColumn id="190" xr3:uid="{7FFC778E-F1D5-48A4-A572-46A49B224B8F}" name="Column190" headerRowDxfId="2035" dataDxfId="2034"/>
    <tableColumn id="191" xr3:uid="{63F5C7CC-68FA-4823-B3DB-31724CA8AB22}" name="Column191" headerRowDxfId="2033" dataDxfId="2032"/>
    <tableColumn id="192" xr3:uid="{176DD6D0-2F8A-43F5-A584-39AB067ABCFF}" name="Column192" headerRowDxfId="2031" dataDxfId="2030"/>
    <tableColumn id="193" xr3:uid="{4550E836-27B1-432B-A5C5-46190D67F0F3}" name="Column193" headerRowDxfId="2029" dataDxfId="2028"/>
    <tableColumn id="194" xr3:uid="{15090178-9663-4AF6-8075-9D877722E070}" name="Column194" headerRowDxfId="2027" dataDxfId="2026"/>
    <tableColumn id="195" xr3:uid="{30A3F692-7F9F-4F0C-96E2-ADC093F13C7A}" name="Column195" headerRowDxfId="2025" dataDxfId="2024"/>
    <tableColumn id="196" xr3:uid="{6C724284-1498-4224-91E0-BF94C3DC9D64}" name="Column196" headerRowDxfId="2023" dataDxfId="2022"/>
    <tableColumn id="197" xr3:uid="{9968BCF3-B800-452C-9827-A7A997A98AB8}" name="Column197" headerRowDxfId="2021" dataDxfId="2020"/>
    <tableColumn id="198" xr3:uid="{E9206256-E10D-49CA-9F88-82BC6DA1A3A1}" name="Column198" headerRowDxfId="2019" dataDxfId="2018"/>
    <tableColumn id="199" xr3:uid="{1DD645D3-1879-456C-98EF-B93FAD76172D}" name="Column199" headerRowDxfId="2017" dataDxfId="2016"/>
    <tableColumn id="200" xr3:uid="{36A2E1CE-F30D-4A93-99D1-D6E39E2D236D}" name="Column200" headerRowDxfId="2015" dataDxfId="2014"/>
    <tableColumn id="201" xr3:uid="{297F93AC-B281-406F-9006-E297C9881567}" name="Column201" headerRowDxfId="2013" dataDxfId="2012"/>
    <tableColumn id="202" xr3:uid="{5A7FCA9D-4BAF-4208-8DCB-54DD658035A6}" name="Column202" headerRowDxfId="2011" dataDxfId="2010"/>
    <tableColumn id="203" xr3:uid="{64774BCF-022A-4A8C-B190-20F788A63162}" name="Column203" headerRowDxfId="2009" dataDxfId="2008"/>
    <tableColumn id="204" xr3:uid="{E44E97FE-C541-41E4-981C-182A83A10CA7}" name="Column204" headerRowDxfId="2007" dataDxfId="2006"/>
  </tableColumns>
  <tableStyleInfo name="TableStyleLight1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Custom 1">
      <a:dk1>
        <a:sysClr val="windowText" lastClr="000000"/>
      </a:dk1>
      <a:lt1>
        <a:sysClr val="window" lastClr="FFFFFF"/>
      </a:lt1>
      <a:dk2>
        <a:srgbClr val="2C3C43"/>
      </a:dk2>
      <a:lt2>
        <a:srgbClr val="EBEBEB"/>
      </a:lt2>
      <a:accent1>
        <a:srgbClr val="000000"/>
      </a:accent1>
      <a:accent2>
        <a:srgbClr val="B88914"/>
      </a:accent2>
      <a:accent3>
        <a:srgbClr val="55A223"/>
      </a:accent3>
      <a:accent4>
        <a:srgbClr val="004678"/>
      </a:accent4>
      <a:accent5>
        <a:srgbClr val="F66431"/>
      </a:accent5>
      <a:accent6>
        <a:srgbClr val="601A4A"/>
      </a:accent6>
      <a:hlink>
        <a:srgbClr val="F66431"/>
      </a:hlink>
      <a:folHlink>
        <a:srgbClr val="B88914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table" Target="../tables/table3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7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0.xml"/><Relationship Id="rId2" Type="http://schemas.openxmlformats.org/officeDocument/2006/relationships/table" Target="../tables/table9.xml"/><Relationship Id="rId1" Type="http://schemas.openxmlformats.org/officeDocument/2006/relationships/table" Target="../tables/table8.xml"/><Relationship Id="rId5" Type="http://schemas.openxmlformats.org/officeDocument/2006/relationships/table" Target="../tables/table12.xml"/><Relationship Id="rId4" Type="http://schemas.openxmlformats.org/officeDocument/2006/relationships/table" Target="../tables/table1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4.xml"/><Relationship Id="rId1" Type="http://schemas.openxmlformats.org/officeDocument/2006/relationships/table" Target="../tables/table1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379C8A-9F3D-43CE-A3D8-E0DD1A78B669}">
  <dimension ref="A1:GY24"/>
  <sheetViews>
    <sheetView tabSelected="1" zoomScaleNormal="100" workbookViewId="0">
      <pane xSplit="2" ySplit="4" topLeftCell="ET5" activePane="bottomRight" state="frozen"/>
      <selection pane="topRight" activeCell="C1" sqref="C1"/>
      <selection pane="bottomLeft" activeCell="A5" sqref="A5"/>
      <selection pane="bottomRight" activeCell="A22" sqref="A22"/>
    </sheetView>
  </sheetViews>
  <sheetFormatPr baseColWidth="10" defaultColWidth="8.83203125" defaultRowHeight="15" x14ac:dyDescent="0.2"/>
  <cols>
    <col min="1" max="1" width="38.83203125" customWidth="1"/>
    <col min="3" max="11" width="11" customWidth="1"/>
    <col min="12" max="101" width="12" customWidth="1"/>
    <col min="102" max="170" width="13" customWidth="1"/>
  </cols>
  <sheetData>
    <row r="1" spans="1:207" x14ac:dyDescent="0.2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</row>
    <row r="2" spans="1:207" x14ac:dyDescent="0.2">
      <c r="A2" s="2" t="s">
        <v>29</v>
      </c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</row>
    <row r="3" spans="1:207" x14ac:dyDescent="0.2">
      <c r="A3" s="1" t="s">
        <v>1</v>
      </c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</row>
    <row r="4" spans="1:207" x14ac:dyDescent="0.2">
      <c r="A4" s="1" t="s">
        <v>2</v>
      </c>
      <c r="B4" s="2"/>
      <c r="C4" s="10">
        <v>39083</v>
      </c>
      <c r="D4" s="10">
        <v>39114</v>
      </c>
      <c r="E4" s="10">
        <v>39142</v>
      </c>
      <c r="F4" s="10">
        <v>39173</v>
      </c>
      <c r="G4" s="10">
        <v>39203</v>
      </c>
      <c r="H4" s="10">
        <v>39234</v>
      </c>
      <c r="I4" s="10">
        <v>39264</v>
      </c>
      <c r="J4" s="10">
        <v>39295</v>
      </c>
      <c r="K4" s="10">
        <v>39326</v>
      </c>
      <c r="L4" s="10">
        <v>39356</v>
      </c>
      <c r="M4" s="10">
        <v>39387</v>
      </c>
      <c r="N4" s="10">
        <v>39417</v>
      </c>
      <c r="O4" s="10">
        <v>39448</v>
      </c>
      <c r="P4" s="10">
        <v>39479</v>
      </c>
      <c r="Q4" s="10">
        <v>39508</v>
      </c>
      <c r="R4" s="10">
        <v>39539</v>
      </c>
      <c r="S4" s="10">
        <v>39569</v>
      </c>
      <c r="T4" s="10">
        <v>39600</v>
      </c>
      <c r="U4" s="10">
        <v>39630</v>
      </c>
      <c r="V4" s="10">
        <v>39661</v>
      </c>
      <c r="W4" s="10">
        <v>39692</v>
      </c>
      <c r="X4" s="10">
        <v>39722</v>
      </c>
      <c r="Y4" s="10">
        <v>39753</v>
      </c>
      <c r="Z4" s="10">
        <v>39783</v>
      </c>
      <c r="AA4" s="10">
        <v>39814</v>
      </c>
      <c r="AB4" s="10">
        <v>39845</v>
      </c>
      <c r="AC4" s="10">
        <v>39873</v>
      </c>
      <c r="AD4" s="10">
        <v>39904</v>
      </c>
      <c r="AE4" s="10">
        <v>39934</v>
      </c>
      <c r="AF4" s="10">
        <v>39965</v>
      </c>
      <c r="AG4" s="10">
        <v>39995</v>
      </c>
      <c r="AH4" s="10">
        <v>40026</v>
      </c>
      <c r="AI4" s="10">
        <v>40057</v>
      </c>
      <c r="AJ4" s="10">
        <v>40087</v>
      </c>
      <c r="AK4" s="10">
        <v>40118</v>
      </c>
      <c r="AL4" s="10">
        <v>40148</v>
      </c>
      <c r="AM4" s="10">
        <v>40179</v>
      </c>
      <c r="AN4" s="10">
        <v>40210</v>
      </c>
      <c r="AO4" s="10">
        <v>40238</v>
      </c>
      <c r="AP4" s="10">
        <v>40269</v>
      </c>
      <c r="AQ4" s="10">
        <v>40299</v>
      </c>
      <c r="AR4" s="10">
        <v>40330</v>
      </c>
      <c r="AS4" s="10">
        <v>40360</v>
      </c>
      <c r="AT4" s="10">
        <v>40391</v>
      </c>
      <c r="AU4" s="10">
        <v>40422</v>
      </c>
      <c r="AV4" s="10">
        <v>40452</v>
      </c>
      <c r="AW4" s="10">
        <v>40483</v>
      </c>
      <c r="AX4" s="10">
        <v>40513</v>
      </c>
      <c r="AY4" s="10">
        <v>40544</v>
      </c>
      <c r="AZ4" s="10">
        <v>40575</v>
      </c>
      <c r="BA4" s="10">
        <v>40603</v>
      </c>
      <c r="BB4" s="10">
        <v>40634</v>
      </c>
      <c r="BC4" s="10">
        <v>40664</v>
      </c>
      <c r="BD4" s="10">
        <v>40695</v>
      </c>
      <c r="BE4" s="10">
        <v>40725</v>
      </c>
      <c r="BF4" s="10">
        <v>40756</v>
      </c>
      <c r="BG4" s="10">
        <v>40787</v>
      </c>
      <c r="BH4" s="10">
        <v>40817</v>
      </c>
      <c r="BI4" s="10">
        <v>40848</v>
      </c>
      <c r="BJ4" s="10">
        <v>40878</v>
      </c>
      <c r="BK4" s="10">
        <v>40909</v>
      </c>
      <c r="BL4" s="10">
        <v>40940</v>
      </c>
      <c r="BM4" s="10">
        <v>40969</v>
      </c>
      <c r="BN4" s="10">
        <v>41000</v>
      </c>
      <c r="BO4" s="10">
        <v>41030</v>
      </c>
      <c r="BP4" s="10">
        <v>41061</v>
      </c>
      <c r="BQ4" s="10">
        <v>41091</v>
      </c>
      <c r="BR4" s="10">
        <v>41122</v>
      </c>
      <c r="BS4" s="10">
        <v>41153</v>
      </c>
      <c r="BT4" s="10">
        <v>41183</v>
      </c>
      <c r="BU4" s="10">
        <v>41214</v>
      </c>
      <c r="BV4" s="10">
        <v>41244</v>
      </c>
      <c r="BW4" s="10">
        <v>41275</v>
      </c>
      <c r="BX4" s="10">
        <v>41306</v>
      </c>
      <c r="BY4" s="10">
        <v>41334</v>
      </c>
      <c r="BZ4" s="10">
        <v>41365</v>
      </c>
      <c r="CA4" s="10">
        <v>41395</v>
      </c>
      <c r="CB4" s="10">
        <v>41426</v>
      </c>
      <c r="CC4" s="10">
        <v>41456</v>
      </c>
      <c r="CD4" s="10">
        <v>41487</v>
      </c>
      <c r="CE4" s="10">
        <v>41518</v>
      </c>
      <c r="CF4" s="10">
        <v>41548</v>
      </c>
      <c r="CG4" s="10">
        <v>41579</v>
      </c>
      <c r="CH4" s="10">
        <v>41609</v>
      </c>
      <c r="CI4" s="10">
        <v>41640</v>
      </c>
      <c r="CJ4" s="10">
        <v>41671</v>
      </c>
      <c r="CK4" s="10">
        <v>41699</v>
      </c>
      <c r="CL4" s="10">
        <v>41730</v>
      </c>
      <c r="CM4" s="10">
        <v>41760</v>
      </c>
      <c r="CN4" s="10">
        <v>41791</v>
      </c>
      <c r="CO4" s="10">
        <v>41821</v>
      </c>
      <c r="CP4" s="10">
        <v>41852</v>
      </c>
      <c r="CQ4" s="10">
        <v>41883</v>
      </c>
      <c r="CR4" s="10">
        <v>41913</v>
      </c>
      <c r="CS4" s="10">
        <v>41944</v>
      </c>
      <c r="CT4" s="10">
        <v>41974</v>
      </c>
      <c r="CU4" s="10">
        <v>42005</v>
      </c>
      <c r="CV4" s="10">
        <v>42036</v>
      </c>
      <c r="CW4" s="10">
        <v>42064</v>
      </c>
      <c r="CX4" s="10">
        <v>42095</v>
      </c>
      <c r="CY4" s="10">
        <v>42125</v>
      </c>
      <c r="CZ4" s="10">
        <v>42156</v>
      </c>
      <c r="DA4" s="10">
        <v>42186</v>
      </c>
      <c r="DB4" s="10">
        <v>42217</v>
      </c>
      <c r="DC4" s="10">
        <v>42248</v>
      </c>
      <c r="DD4" s="10">
        <v>42278</v>
      </c>
      <c r="DE4" s="10">
        <v>42309</v>
      </c>
      <c r="DF4" s="10">
        <v>42339</v>
      </c>
      <c r="DG4" s="10">
        <v>42370</v>
      </c>
      <c r="DH4" s="10">
        <v>42401</v>
      </c>
      <c r="DI4" s="10">
        <v>42430</v>
      </c>
      <c r="DJ4" s="10">
        <v>42461</v>
      </c>
      <c r="DK4" s="10">
        <v>42491</v>
      </c>
      <c r="DL4" s="10">
        <v>42522</v>
      </c>
      <c r="DM4" s="10">
        <v>42552</v>
      </c>
      <c r="DN4" s="10">
        <v>42583</v>
      </c>
      <c r="DO4" s="10">
        <v>42614</v>
      </c>
      <c r="DP4" s="10">
        <v>42644</v>
      </c>
      <c r="DQ4" s="10">
        <v>42675</v>
      </c>
      <c r="DR4" s="10">
        <v>42705</v>
      </c>
      <c r="DS4" s="10">
        <v>42736</v>
      </c>
      <c r="DT4" s="10">
        <v>42767</v>
      </c>
      <c r="DU4" s="10">
        <v>42795</v>
      </c>
      <c r="DV4" s="10">
        <v>42826</v>
      </c>
      <c r="DW4" s="10">
        <v>42856</v>
      </c>
      <c r="DX4" s="10">
        <v>42887</v>
      </c>
      <c r="DY4" s="10">
        <v>42917</v>
      </c>
      <c r="DZ4" s="10">
        <v>42948</v>
      </c>
      <c r="EA4" s="10">
        <v>42979</v>
      </c>
      <c r="EB4" s="10">
        <v>43009</v>
      </c>
      <c r="EC4" s="10">
        <v>43040</v>
      </c>
      <c r="ED4" s="10">
        <v>43070</v>
      </c>
      <c r="EE4" s="10">
        <v>43101</v>
      </c>
      <c r="EF4" s="10">
        <v>43132</v>
      </c>
      <c r="EG4" s="10">
        <v>43160</v>
      </c>
      <c r="EH4" s="10">
        <v>43191</v>
      </c>
      <c r="EI4" s="10">
        <v>43221</v>
      </c>
      <c r="EJ4" s="10">
        <v>43252</v>
      </c>
      <c r="EK4" s="10">
        <v>43282</v>
      </c>
      <c r="EL4" s="10">
        <v>43313</v>
      </c>
      <c r="EM4" s="10">
        <v>43344</v>
      </c>
      <c r="EN4" s="10">
        <v>43374</v>
      </c>
      <c r="EO4" s="10">
        <v>43405</v>
      </c>
      <c r="EP4" s="10">
        <v>43435</v>
      </c>
      <c r="EQ4" s="10">
        <v>43466</v>
      </c>
      <c r="ER4" s="10">
        <v>43497</v>
      </c>
      <c r="ES4" s="10">
        <v>43525</v>
      </c>
      <c r="ET4" s="10">
        <v>43556</v>
      </c>
      <c r="EU4" s="10">
        <v>43586</v>
      </c>
      <c r="EV4" s="10">
        <v>43617</v>
      </c>
      <c r="EW4" s="10">
        <v>43647</v>
      </c>
      <c r="EX4" s="10">
        <v>43678</v>
      </c>
      <c r="EY4" s="10">
        <v>43709</v>
      </c>
      <c r="EZ4" s="10">
        <v>43739</v>
      </c>
      <c r="FA4" s="10">
        <v>43770</v>
      </c>
      <c r="FB4" s="10">
        <v>43800</v>
      </c>
      <c r="FC4" s="10">
        <v>43831</v>
      </c>
      <c r="FD4" s="10">
        <v>43862</v>
      </c>
      <c r="FE4" s="10">
        <v>43891</v>
      </c>
      <c r="FF4" s="10">
        <v>43922</v>
      </c>
      <c r="FG4" s="10">
        <v>43952</v>
      </c>
      <c r="FH4" s="10">
        <v>43983</v>
      </c>
      <c r="FI4" s="10">
        <v>44013</v>
      </c>
      <c r="FJ4" s="10">
        <v>44044</v>
      </c>
      <c r="FK4" s="10">
        <v>44075</v>
      </c>
      <c r="FL4" s="10">
        <v>44105</v>
      </c>
      <c r="FM4" s="10">
        <v>44136</v>
      </c>
      <c r="FN4" s="10">
        <v>44166</v>
      </c>
      <c r="FO4" s="10">
        <v>44197</v>
      </c>
      <c r="FP4" s="10">
        <v>44228</v>
      </c>
      <c r="FQ4" s="10">
        <v>44256</v>
      </c>
      <c r="FR4" s="10">
        <v>44287</v>
      </c>
      <c r="FS4" s="10">
        <v>44317</v>
      </c>
      <c r="FT4" s="10">
        <v>44348</v>
      </c>
      <c r="FU4" s="10">
        <v>44378</v>
      </c>
      <c r="FV4" s="10">
        <v>44409</v>
      </c>
      <c r="FW4" s="10">
        <v>44440</v>
      </c>
      <c r="FX4" s="10">
        <v>44470</v>
      </c>
      <c r="FY4" s="10">
        <v>44501</v>
      </c>
      <c r="FZ4" s="10">
        <v>44531</v>
      </c>
      <c r="GA4" s="10">
        <v>44562</v>
      </c>
      <c r="GB4" s="10">
        <v>44593</v>
      </c>
      <c r="GC4" s="10">
        <v>44621</v>
      </c>
      <c r="GD4" s="10">
        <v>44652</v>
      </c>
      <c r="GE4" s="10">
        <v>44682</v>
      </c>
      <c r="GF4" s="10">
        <v>44713</v>
      </c>
      <c r="GG4" s="10">
        <v>44743</v>
      </c>
      <c r="GH4" s="10">
        <v>44774</v>
      </c>
      <c r="GI4" s="10">
        <v>44805</v>
      </c>
      <c r="GJ4" s="10">
        <v>44835</v>
      </c>
      <c r="GK4" s="10">
        <v>44866</v>
      </c>
      <c r="GL4" s="10">
        <v>44896</v>
      </c>
      <c r="GM4" s="10">
        <v>44927</v>
      </c>
      <c r="GN4" s="10">
        <v>44958</v>
      </c>
      <c r="GO4" s="10">
        <v>44986</v>
      </c>
      <c r="GP4" s="10">
        <v>45017</v>
      </c>
      <c r="GQ4" s="10">
        <v>45047</v>
      </c>
      <c r="GR4" s="10">
        <v>45078</v>
      </c>
      <c r="GS4" s="10">
        <v>45108</v>
      </c>
      <c r="GT4" s="10">
        <v>45139</v>
      </c>
      <c r="GU4" s="10">
        <v>45170</v>
      </c>
      <c r="GV4" s="10">
        <v>45200</v>
      </c>
      <c r="GW4" s="10">
        <v>45231</v>
      </c>
      <c r="GX4" s="10">
        <v>45261</v>
      </c>
      <c r="GY4" s="10">
        <v>45292</v>
      </c>
    </row>
    <row r="5" spans="1:207" x14ac:dyDescent="0.2">
      <c r="A5" s="2" t="s">
        <v>3</v>
      </c>
      <c r="B5" s="3" t="s">
        <v>4</v>
      </c>
      <c r="C5" s="11">
        <v>143</v>
      </c>
      <c r="D5" s="11">
        <v>427</v>
      </c>
      <c r="E5" s="11">
        <v>1050.1199999999999</v>
      </c>
      <c r="F5" s="11">
        <v>978.12699999999995</v>
      </c>
      <c r="G5" s="11">
        <v>351.02300000000002</v>
      </c>
      <c r="H5" s="11">
        <v>197.5</v>
      </c>
      <c r="I5" s="11">
        <v>519.83199999999999</v>
      </c>
      <c r="J5" s="11">
        <v>300.46499999999997</v>
      </c>
      <c r="K5" s="11">
        <v>232</v>
      </c>
      <c r="L5" s="11">
        <v>30</v>
      </c>
      <c r="M5" s="11">
        <v>54.2</v>
      </c>
      <c r="N5" s="11">
        <v>305</v>
      </c>
      <c r="O5" s="11">
        <v>147</v>
      </c>
      <c r="P5" s="11">
        <v>150</v>
      </c>
      <c r="Q5" s="11">
        <v>120</v>
      </c>
      <c r="R5" s="11">
        <v>172</v>
      </c>
      <c r="S5" s="11">
        <v>250.3</v>
      </c>
      <c r="T5" s="11">
        <v>138</v>
      </c>
      <c r="U5" s="11">
        <v>108</v>
      </c>
      <c r="V5" s="11">
        <v>83.5</v>
      </c>
      <c r="W5" s="11">
        <v>195.92500000000001</v>
      </c>
      <c r="X5" s="11">
        <v>80</v>
      </c>
      <c r="Y5" s="11">
        <v>80.007999999999996</v>
      </c>
      <c r="Z5" s="11">
        <v>0</v>
      </c>
      <c r="AA5" s="11">
        <v>203.84899999999999</v>
      </c>
      <c r="AB5" s="11">
        <v>113</v>
      </c>
      <c r="AC5" s="11">
        <v>132</v>
      </c>
      <c r="AD5" s="11">
        <v>84.906000000000006</v>
      </c>
      <c r="AE5" s="11">
        <v>326</v>
      </c>
      <c r="AF5" s="11">
        <v>376.60199999999998</v>
      </c>
      <c r="AG5" s="11">
        <v>40</v>
      </c>
      <c r="AH5" s="11">
        <v>359.971</v>
      </c>
      <c r="AI5" s="11">
        <v>111</v>
      </c>
      <c r="AJ5" s="11">
        <v>150</v>
      </c>
      <c r="AK5" s="11">
        <v>278</v>
      </c>
      <c r="AL5" s="11">
        <v>450.95699999999999</v>
      </c>
      <c r="AM5" s="11">
        <v>304.15300000000002</v>
      </c>
      <c r="AN5" s="11">
        <v>10</v>
      </c>
      <c r="AO5" s="11">
        <v>70</v>
      </c>
      <c r="AP5" s="11">
        <v>52</v>
      </c>
      <c r="AQ5" s="11">
        <v>49</v>
      </c>
      <c r="AR5" s="11">
        <v>170</v>
      </c>
      <c r="AS5" s="11">
        <v>455.108</v>
      </c>
      <c r="AT5" s="11">
        <v>130</v>
      </c>
      <c r="AU5" s="11">
        <v>302</v>
      </c>
      <c r="AV5" s="11">
        <v>50</v>
      </c>
      <c r="AW5" s="11">
        <v>122</v>
      </c>
      <c r="AX5" s="11">
        <v>50</v>
      </c>
      <c r="AY5" s="11">
        <v>52.954000000000001</v>
      </c>
      <c r="AZ5" s="11">
        <v>47</v>
      </c>
      <c r="BA5" s="11">
        <v>100</v>
      </c>
      <c r="BB5" s="11">
        <v>75</v>
      </c>
      <c r="BC5" s="11">
        <v>0</v>
      </c>
      <c r="BD5" s="11">
        <v>31.231999999999999</v>
      </c>
      <c r="BE5" s="11">
        <v>0</v>
      </c>
      <c r="BF5" s="11">
        <v>100</v>
      </c>
      <c r="BG5" s="11">
        <v>35</v>
      </c>
      <c r="BH5" s="11">
        <v>0</v>
      </c>
      <c r="BI5" s="11">
        <v>8.6660000000000004</v>
      </c>
      <c r="BJ5" s="11">
        <v>0</v>
      </c>
      <c r="BK5" s="11">
        <v>0</v>
      </c>
      <c r="BL5" s="11">
        <v>0</v>
      </c>
      <c r="BM5" s="11">
        <v>17.754999999999999</v>
      </c>
      <c r="BN5" s="11">
        <v>0</v>
      </c>
      <c r="BO5" s="11">
        <v>58.646000000000001</v>
      </c>
      <c r="BP5" s="11">
        <v>0</v>
      </c>
      <c r="BQ5" s="11">
        <v>0</v>
      </c>
      <c r="BR5" s="11">
        <v>0</v>
      </c>
      <c r="BS5" s="11">
        <v>151.636</v>
      </c>
      <c r="BT5" s="11">
        <v>111.964</v>
      </c>
      <c r="BU5" s="11">
        <v>30</v>
      </c>
      <c r="BV5" s="11">
        <v>0</v>
      </c>
      <c r="BW5" s="11">
        <v>35</v>
      </c>
      <c r="BX5" s="11">
        <v>25</v>
      </c>
      <c r="BY5" s="11">
        <v>85</v>
      </c>
      <c r="BZ5" s="11">
        <v>83.108000000000004</v>
      </c>
      <c r="CA5" s="11">
        <v>55</v>
      </c>
      <c r="CB5" s="11">
        <v>0</v>
      </c>
      <c r="CC5" s="11">
        <v>10.606</v>
      </c>
      <c r="CD5" s="11">
        <v>28</v>
      </c>
      <c r="CE5" s="11">
        <v>0</v>
      </c>
      <c r="CF5" s="11">
        <v>90</v>
      </c>
      <c r="CG5" s="11">
        <v>40</v>
      </c>
      <c r="CH5" s="11">
        <v>15</v>
      </c>
      <c r="CI5" s="11">
        <v>0</v>
      </c>
      <c r="CJ5" s="11">
        <v>0</v>
      </c>
      <c r="CK5" s="11">
        <v>30</v>
      </c>
      <c r="CL5" s="11">
        <v>0</v>
      </c>
      <c r="CM5" s="11">
        <v>0</v>
      </c>
      <c r="CN5" s="11">
        <v>0</v>
      </c>
      <c r="CO5" s="11">
        <v>10.006</v>
      </c>
      <c r="CP5" s="11">
        <v>55</v>
      </c>
      <c r="CQ5" s="11">
        <v>43.72</v>
      </c>
      <c r="CR5" s="11">
        <v>0</v>
      </c>
      <c r="CS5" s="11">
        <v>0</v>
      </c>
      <c r="CT5" s="11">
        <v>0</v>
      </c>
      <c r="CU5" s="11">
        <v>0</v>
      </c>
      <c r="CV5" s="11">
        <v>40</v>
      </c>
      <c r="CW5" s="11">
        <v>100</v>
      </c>
      <c r="CX5" s="11">
        <v>0</v>
      </c>
      <c r="CY5" s="11">
        <v>0</v>
      </c>
      <c r="CZ5" s="11">
        <v>50</v>
      </c>
      <c r="DA5" s="11">
        <v>30</v>
      </c>
      <c r="DB5" s="11">
        <v>0</v>
      </c>
      <c r="DC5" s="11">
        <v>0</v>
      </c>
      <c r="DD5" s="11">
        <v>602</v>
      </c>
      <c r="DE5" s="11">
        <v>0</v>
      </c>
      <c r="DF5" s="11">
        <v>0</v>
      </c>
      <c r="DG5" s="11">
        <v>0</v>
      </c>
      <c r="DH5" s="11">
        <v>40</v>
      </c>
      <c r="DI5" s="11">
        <v>0</v>
      </c>
      <c r="DJ5" s="11">
        <v>0</v>
      </c>
      <c r="DK5" s="11">
        <v>312</v>
      </c>
      <c r="DL5" s="11">
        <v>45</v>
      </c>
      <c r="DM5" s="11">
        <v>235</v>
      </c>
      <c r="DN5" s="11">
        <v>345</v>
      </c>
      <c r="DO5" s="11">
        <v>299.79500000000002</v>
      </c>
      <c r="DP5" s="11">
        <v>157</v>
      </c>
      <c r="DQ5" s="11">
        <v>193</v>
      </c>
      <c r="DR5" s="11">
        <v>0</v>
      </c>
      <c r="DS5" s="11">
        <v>270</v>
      </c>
      <c r="DT5" s="11">
        <v>0</v>
      </c>
      <c r="DU5" s="11">
        <v>240</v>
      </c>
      <c r="DV5" s="11">
        <v>277</v>
      </c>
      <c r="DW5" s="11">
        <v>313.673</v>
      </c>
      <c r="DX5" s="11">
        <v>306</v>
      </c>
      <c r="DY5" s="11">
        <v>80</v>
      </c>
      <c r="DZ5" s="11">
        <v>228</v>
      </c>
      <c r="EA5" s="11">
        <v>80.239999999999995</v>
      </c>
      <c r="EB5" s="11">
        <v>0</v>
      </c>
      <c r="EC5" s="11">
        <v>0</v>
      </c>
      <c r="ED5" s="11">
        <v>0</v>
      </c>
      <c r="EE5" s="11">
        <v>0</v>
      </c>
      <c r="EF5" s="11">
        <v>0</v>
      </c>
      <c r="EG5" s="11">
        <v>0</v>
      </c>
      <c r="EH5" s="11">
        <v>347.70600000000002</v>
      </c>
      <c r="EI5" s="11">
        <v>535.42700000000002</v>
      </c>
      <c r="EJ5" s="11">
        <v>0</v>
      </c>
      <c r="EK5" s="11">
        <v>340</v>
      </c>
      <c r="EL5" s="11">
        <v>81</v>
      </c>
      <c r="EM5" s="11">
        <v>339</v>
      </c>
      <c r="EN5" s="11">
        <v>300</v>
      </c>
      <c r="EO5" s="11">
        <v>0</v>
      </c>
      <c r="EP5" s="11">
        <v>0</v>
      </c>
      <c r="EQ5" s="11">
        <v>227</v>
      </c>
      <c r="ER5" s="11">
        <v>403</v>
      </c>
      <c r="ES5" s="11">
        <v>329</v>
      </c>
      <c r="ET5" s="11">
        <v>120</v>
      </c>
      <c r="EU5" s="11">
        <v>1217</v>
      </c>
      <c r="EV5" s="11">
        <v>370</v>
      </c>
      <c r="EW5" s="11">
        <v>288</v>
      </c>
      <c r="EX5" s="11">
        <v>0</v>
      </c>
      <c r="EY5" s="11">
        <v>372</v>
      </c>
      <c r="EZ5" s="11">
        <v>395</v>
      </c>
      <c r="FA5" s="11">
        <v>315</v>
      </c>
      <c r="FB5" s="11">
        <v>0</v>
      </c>
      <c r="FC5" s="11">
        <v>0</v>
      </c>
      <c r="FD5" s="11">
        <v>290</v>
      </c>
      <c r="FE5" s="11">
        <v>0</v>
      </c>
      <c r="FF5" s="11">
        <v>275</v>
      </c>
      <c r="FG5" s="11">
        <v>150</v>
      </c>
      <c r="FH5" s="11">
        <v>115</v>
      </c>
      <c r="FI5" s="11">
        <v>0</v>
      </c>
      <c r="FJ5" s="11">
        <v>185</v>
      </c>
      <c r="FK5" s="11">
        <v>547</v>
      </c>
      <c r="FL5" s="11">
        <v>150</v>
      </c>
      <c r="FM5" s="11">
        <v>953</v>
      </c>
      <c r="FN5" s="11">
        <v>450</v>
      </c>
      <c r="FO5" s="11">
        <v>230</v>
      </c>
      <c r="FP5" s="11">
        <v>462</v>
      </c>
      <c r="FQ5" s="11">
        <v>0</v>
      </c>
      <c r="FR5" s="11">
        <v>504</v>
      </c>
      <c r="FS5" s="11">
        <v>745</v>
      </c>
      <c r="FT5" s="11">
        <v>653</v>
      </c>
      <c r="FU5" s="11">
        <v>1541</v>
      </c>
      <c r="FV5" s="11">
        <v>1985</v>
      </c>
      <c r="FW5" s="11">
        <v>498</v>
      </c>
      <c r="FX5" s="11">
        <v>499</v>
      </c>
      <c r="FY5" s="11">
        <v>0</v>
      </c>
      <c r="FZ5" s="11">
        <v>634</v>
      </c>
      <c r="GA5" s="12">
        <v>209</v>
      </c>
      <c r="GB5" s="12">
        <v>7</v>
      </c>
      <c r="GC5" s="12">
        <v>464</v>
      </c>
      <c r="GD5" s="12">
        <v>819</v>
      </c>
      <c r="GE5" s="12">
        <v>488</v>
      </c>
      <c r="GF5" s="12">
        <v>115</v>
      </c>
      <c r="GG5" s="12">
        <v>350</v>
      </c>
      <c r="GH5" s="12">
        <v>0</v>
      </c>
      <c r="GI5" s="12">
        <v>90</v>
      </c>
      <c r="GJ5" s="11">
        <v>760</v>
      </c>
      <c r="GK5" s="11">
        <v>143</v>
      </c>
      <c r="GL5" s="12">
        <v>289</v>
      </c>
      <c r="GM5" s="12">
        <v>0</v>
      </c>
      <c r="GN5" s="11">
        <f>'[1]Gasoline Data'!GN5</f>
        <v>315</v>
      </c>
      <c r="GO5" s="11">
        <f>'[1]Gasoline Data'!GO5</f>
        <v>1284</v>
      </c>
      <c r="GP5" s="11">
        <f>'[1]Gasoline Data'!GP5</f>
        <v>1076.2670000000001</v>
      </c>
      <c r="GQ5" s="11">
        <f>'[1]Gasoline Data'!GQ5</f>
        <v>383</v>
      </c>
      <c r="GR5" s="12">
        <v>130</v>
      </c>
      <c r="GS5" s="12">
        <v>0</v>
      </c>
      <c r="GT5" s="12">
        <v>0</v>
      </c>
      <c r="GU5" s="12">
        <v>0</v>
      </c>
      <c r="GV5" s="12">
        <v>0</v>
      </c>
      <c r="GW5" s="12">
        <v>0</v>
      </c>
      <c r="GX5" s="12">
        <v>0</v>
      </c>
    </row>
    <row r="6" spans="1:207" x14ac:dyDescent="0.2">
      <c r="A6" s="2" t="s">
        <v>5</v>
      </c>
      <c r="B6" s="3" t="s">
        <v>6</v>
      </c>
      <c r="C6" s="11">
        <v>-150</v>
      </c>
      <c r="D6" s="11">
        <v>-78.230999999999995</v>
      </c>
      <c r="E6" s="11">
        <v>-30</v>
      </c>
      <c r="F6" s="11">
        <v>-46.084000000000003</v>
      </c>
      <c r="G6" s="11">
        <v>-105</v>
      </c>
      <c r="H6" s="11">
        <v>-183.387</v>
      </c>
      <c r="I6" s="11">
        <v>-183.20099999999999</v>
      </c>
      <c r="J6" s="11">
        <v>-175</v>
      </c>
      <c r="K6" s="11">
        <v>-383.36</v>
      </c>
      <c r="L6" s="11">
        <v>0</v>
      </c>
      <c r="M6" s="11">
        <v>-32.4</v>
      </c>
      <c r="N6" s="11">
        <v>-90</v>
      </c>
      <c r="O6" s="11">
        <v>-995.63499999999999</v>
      </c>
      <c r="P6" s="11">
        <v>-816.52</v>
      </c>
      <c r="Q6" s="11">
        <v>-515.221</v>
      </c>
      <c r="R6" s="11">
        <v>-200.15799999999999</v>
      </c>
      <c r="S6" s="11">
        <v>-710.274</v>
      </c>
      <c r="T6" s="11">
        <v>-981.99</v>
      </c>
      <c r="U6" s="11">
        <v>-423.23500000000001</v>
      </c>
      <c r="V6" s="11">
        <v>-1320.23</v>
      </c>
      <c r="W6" s="11">
        <v>-1127.5260000000001</v>
      </c>
      <c r="X6" s="11">
        <v>-985.18600000000004</v>
      </c>
      <c r="Y6" s="11">
        <v>-611.33900000000006</v>
      </c>
      <c r="Z6" s="11">
        <v>-320.21699999999998</v>
      </c>
      <c r="AA6" s="11">
        <v>-255.58600000000001</v>
      </c>
      <c r="AB6" s="11">
        <v>-96.2</v>
      </c>
      <c r="AC6" s="11">
        <v>-280.58</v>
      </c>
      <c r="AD6" s="11">
        <v>-363.98700000000002</v>
      </c>
      <c r="AE6" s="11">
        <v>-188</v>
      </c>
      <c r="AF6" s="11">
        <v>-200.57400000000001</v>
      </c>
      <c r="AG6" s="11">
        <v>-606.72400000000005</v>
      </c>
      <c r="AH6" s="11">
        <v>-354</v>
      </c>
      <c r="AI6" s="11">
        <v>-776.548</v>
      </c>
      <c r="AJ6" s="11">
        <v>-187</v>
      </c>
      <c r="AK6" s="11">
        <v>-163</v>
      </c>
      <c r="AL6" s="11">
        <v>-376.64699999999999</v>
      </c>
      <c r="AM6" s="11">
        <v>-429.42500000000001</v>
      </c>
      <c r="AN6" s="11">
        <v>-368</v>
      </c>
      <c r="AO6" s="11">
        <v>-1472.598</v>
      </c>
      <c r="AP6" s="11">
        <v>-1040.9000000000001</v>
      </c>
      <c r="AQ6" s="11">
        <v>-1144.7739999999999</v>
      </c>
      <c r="AR6" s="11">
        <v>-1151.8150000000001</v>
      </c>
      <c r="AS6" s="11">
        <v>-209.25299999999999</v>
      </c>
      <c r="AT6" s="11">
        <v>-223.637</v>
      </c>
      <c r="AU6" s="11">
        <v>-357.92700000000002</v>
      </c>
      <c r="AV6" s="11">
        <v>-930.54499999999996</v>
      </c>
      <c r="AW6" s="11">
        <v>-58.244</v>
      </c>
      <c r="AX6" s="11">
        <v>-773.35599999999999</v>
      </c>
      <c r="AY6" s="11">
        <v>-367.44499999999999</v>
      </c>
      <c r="AZ6" s="11">
        <v>0</v>
      </c>
      <c r="BA6" s="11">
        <v>-521.03800000000001</v>
      </c>
      <c r="BB6" s="11">
        <v>-185.39699999999999</v>
      </c>
      <c r="BC6" s="11">
        <v>-1011.9450000000001</v>
      </c>
      <c r="BD6" s="11">
        <v>-426.2</v>
      </c>
      <c r="BE6" s="11">
        <v>-713.18399999999997</v>
      </c>
      <c r="BF6" s="11">
        <v>-1733.8009999999999</v>
      </c>
      <c r="BG6" s="11">
        <v>-724.053</v>
      </c>
      <c r="BH6" s="11">
        <v>-948.05100000000004</v>
      </c>
      <c r="BI6" s="11">
        <v>-586.78800000000001</v>
      </c>
      <c r="BJ6" s="11">
        <v>-282.99200000000002</v>
      </c>
      <c r="BK6" s="11">
        <v>-49.2</v>
      </c>
      <c r="BL6" s="11">
        <v>-322.63400000000001</v>
      </c>
      <c r="BM6" s="11">
        <v>-465.61099999999999</v>
      </c>
      <c r="BN6" s="11">
        <v>-1309.972</v>
      </c>
      <c r="BO6" s="11">
        <v>-231.08500000000001</v>
      </c>
      <c r="BP6" s="11">
        <v>-1069.2149999999999</v>
      </c>
      <c r="BQ6" s="11">
        <v>-823.18799999999999</v>
      </c>
      <c r="BR6" s="11">
        <v>-318.79000000000002</v>
      </c>
      <c r="BS6" s="11">
        <v>-641.63699999999994</v>
      </c>
      <c r="BT6" s="11">
        <v>-465.82400000000001</v>
      </c>
      <c r="BU6" s="11">
        <v>-757.96799999999996</v>
      </c>
      <c r="BV6" s="11">
        <v>-825.37</v>
      </c>
      <c r="BW6" s="11">
        <v>-456.637</v>
      </c>
      <c r="BX6" s="11">
        <v>-466.65800000000002</v>
      </c>
      <c r="BY6" s="11">
        <v>-419.99299999999999</v>
      </c>
      <c r="BZ6" s="11">
        <v>-1166.32</v>
      </c>
      <c r="CA6" s="11">
        <v>-814.85799999999995</v>
      </c>
      <c r="CB6" s="11">
        <v>-558.92200000000003</v>
      </c>
      <c r="CC6" s="11">
        <v>-1400.04</v>
      </c>
      <c r="CD6" s="11">
        <v>-431.887</v>
      </c>
      <c r="CE6" s="11">
        <v>-660.33299999999997</v>
      </c>
      <c r="CF6" s="11">
        <v>-488.495</v>
      </c>
      <c r="CG6" s="11">
        <v>-874</v>
      </c>
      <c r="CH6" s="11">
        <v>-1638.4939999999999</v>
      </c>
      <c r="CI6" s="11">
        <v>-1860.2439999999999</v>
      </c>
      <c r="CJ6" s="11">
        <v>-301</v>
      </c>
      <c r="CK6" s="11">
        <v>-629.20000000000005</v>
      </c>
      <c r="CL6" s="11">
        <v>-903</v>
      </c>
      <c r="CM6" s="11">
        <v>-1057</v>
      </c>
      <c r="CN6" s="11">
        <v>-301</v>
      </c>
      <c r="CO6" s="11">
        <v>-722.44399999999996</v>
      </c>
      <c r="CP6" s="11">
        <v>-1041.877</v>
      </c>
      <c r="CQ6" s="11">
        <v>-890.70299999999997</v>
      </c>
      <c r="CR6" s="11">
        <v>-736.51</v>
      </c>
      <c r="CS6" s="11">
        <v>-1212.587</v>
      </c>
      <c r="CT6" s="11">
        <v>-1226.904</v>
      </c>
      <c r="CU6" s="11">
        <v>-1469.7919999999999</v>
      </c>
      <c r="CV6" s="11">
        <v>-1494.9259999999999</v>
      </c>
      <c r="CW6" s="11">
        <v>-1770.2429999999999</v>
      </c>
      <c r="CX6" s="11">
        <v>-737.39599999999996</v>
      </c>
      <c r="CY6" s="11">
        <v>-647.89200000000005</v>
      </c>
      <c r="CZ6" s="11">
        <v>-929.50300000000004</v>
      </c>
      <c r="DA6" s="11">
        <v>-1206.6590000000001</v>
      </c>
      <c r="DB6" s="11">
        <v>-155</v>
      </c>
      <c r="DC6" s="11">
        <v>-552.69899999999996</v>
      </c>
      <c r="DD6" s="11">
        <v>0</v>
      </c>
      <c r="DE6" s="11">
        <v>-310.39999999999998</v>
      </c>
      <c r="DF6" s="11">
        <v>-515</v>
      </c>
      <c r="DG6" s="11">
        <v>-310</v>
      </c>
      <c r="DH6" s="11">
        <v>-1086</v>
      </c>
      <c r="DI6" s="11">
        <v>-1529</v>
      </c>
      <c r="DJ6" s="11">
        <v>-550</v>
      </c>
      <c r="DK6" s="11">
        <v>-1050.0150000000001</v>
      </c>
      <c r="DL6" s="11">
        <v>-1353.2080000000001</v>
      </c>
      <c r="DM6" s="11">
        <v>-775</v>
      </c>
      <c r="DN6" s="11">
        <v>-509</v>
      </c>
      <c r="DO6" s="11">
        <v>-505</v>
      </c>
      <c r="DP6" s="11">
        <v>-579</v>
      </c>
      <c r="DQ6" s="11">
        <v>-877</v>
      </c>
      <c r="DR6" s="11">
        <v>-1702</v>
      </c>
      <c r="DS6" s="11">
        <v>-1460</v>
      </c>
      <c r="DT6" s="11">
        <v>-574</v>
      </c>
      <c r="DU6" s="11">
        <v>-952</v>
      </c>
      <c r="DV6" s="11">
        <v>-939</v>
      </c>
      <c r="DW6" s="11">
        <v>-624</v>
      </c>
      <c r="DX6" s="11">
        <v>-583</v>
      </c>
      <c r="DY6" s="11">
        <v>-993</v>
      </c>
      <c r="DZ6" s="11">
        <v>-967</v>
      </c>
      <c r="EA6" s="11">
        <v>-948.03399999999999</v>
      </c>
      <c r="EB6" s="11">
        <v>-907</v>
      </c>
      <c r="EC6" s="11">
        <v>-993</v>
      </c>
      <c r="ED6" s="11">
        <v>-1611</v>
      </c>
      <c r="EE6" s="11">
        <v>-993</v>
      </c>
      <c r="EF6" s="11">
        <v>-1533</v>
      </c>
      <c r="EG6" s="11">
        <v>-1385</v>
      </c>
      <c r="EH6" s="11">
        <v>-1316</v>
      </c>
      <c r="EI6" s="11">
        <v>-604</v>
      </c>
      <c r="EJ6" s="11">
        <v>-1164</v>
      </c>
      <c r="EK6" s="11">
        <v>-573</v>
      </c>
      <c r="EL6" s="11">
        <v>-1105</v>
      </c>
      <c r="EM6" s="11">
        <v>-1188</v>
      </c>
      <c r="EN6" s="11">
        <v>-890</v>
      </c>
      <c r="EO6" s="11">
        <v>-885</v>
      </c>
      <c r="EP6" s="11">
        <v>-875</v>
      </c>
      <c r="EQ6" s="11">
        <v>-875</v>
      </c>
      <c r="ER6" s="11">
        <v>-200</v>
      </c>
      <c r="ES6" s="11">
        <v>-1210</v>
      </c>
      <c r="ET6" s="11">
        <v>-261</v>
      </c>
      <c r="EU6" s="11">
        <v>-538</v>
      </c>
      <c r="EV6" s="11">
        <v>-582</v>
      </c>
      <c r="EW6" s="11">
        <v>-498</v>
      </c>
      <c r="EX6" s="11">
        <v>-552</v>
      </c>
      <c r="EY6" s="11">
        <v>-583</v>
      </c>
      <c r="EZ6" s="11">
        <v>-920</v>
      </c>
      <c r="FA6" s="11">
        <v>-723</v>
      </c>
      <c r="FB6" s="11">
        <v>-549</v>
      </c>
      <c r="FC6" s="11">
        <v>-980</v>
      </c>
      <c r="FD6" s="11">
        <v>-666</v>
      </c>
      <c r="FE6" s="11">
        <v>-426</v>
      </c>
      <c r="FF6" s="11">
        <v>-1549</v>
      </c>
      <c r="FG6" s="11">
        <v>-942</v>
      </c>
      <c r="FH6" s="11">
        <v>-477</v>
      </c>
      <c r="FI6" s="11">
        <v>-556</v>
      </c>
      <c r="FJ6" s="11">
        <v>-285</v>
      </c>
      <c r="FK6" s="11">
        <v>-272</v>
      </c>
      <c r="FL6" s="11">
        <v>-494</v>
      </c>
      <c r="FM6" s="11">
        <v>-140</v>
      </c>
      <c r="FN6" s="11">
        <v>-264</v>
      </c>
      <c r="FO6" s="11">
        <v>-574</v>
      </c>
      <c r="FP6" s="11">
        <v>-573</v>
      </c>
      <c r="FQ6" s="11">
        <v>-726</v>
      </c>
      <c r="FR6" s="11">
        <v>-485</v>
      </c>
      <c r="FS6" s="11">
        <v>-741</v>
      </c>
      <c r="FT6" s="11">
        <v>-407</v>
      </c>
      <c r="FU6" s="11">
        <v>-466</v>
      </c>
      <c r="FV6" s="11">
        <v>-190</v>
      </c>
      <c r="FW6" s="11">
        <v>-699</v>
      </c>
      <c r="FX6" s="11">
        <v>-438</v>
      </c>
      <c r="FY6" s="11">
        <v>0</v>
      </c>
      <c r="FZ6" s="11">
        <v>-679</v>
      </c>
      <c r="GA6" s="12">
        <v>-443</v>
      </c>
      <c r="GB6" s="12">
        <v>-809</v>
      </c>
      <c r="GC6" s="12">
        <v>-461</v>
      </c>
      <c r="GD6" s="12">
        <v>-731</v>
      </c>
      <c r="GE6" s="12">
        <v>-480</v>
      </c>
      <c r="GF6" s="12">
        <v>-228</v>
      </c>
      <c r="GG6" s="12">
        <v>0</v>
      </c>
      <c r="GH6" s="12">
        <v>-466</v>
      </c>
      <c r="GI6" s="12">
        <v>-232</v>
      </c>
      <c r="GJ6" s="11">
        <v>-275</v>
      </c>
      <c r="GK6" s="11">
        <v>-252</v>
      </c>
      <c r="GL6" s="12">
        <v>-491</v>
      </c>
      <c r="GM6" s="12">
        <v>-222</v>
      </c>
      <c r="GN6" s="11">
        <f>'[1]Gasoline Data'!GN6*-1</f>
        <v>0</v>
      </c>
      <c r="GO6" s="11">
        <f>'[1]Gasoline Data'!GO6*-1</f>
        <v>0</v>
      </c>
      <c r="GP6" s="11">
        <f>'[1]Gasoline Data'!GP6*-1</f>
        <v>-391</v>
      </c>
      <c r="GQ6" s="11">
        <f>'[1]Gasoline Data'!GQ6*-1</f>
        <v>-470</v>
      </c>
      <c r="GR6" s="12">
        <v>-761</v>
      </c>
      <c r="GS6" s="12">
        <v>0</v>
      </c>
      <c r="GT6" s="12">
        <v>0</v>
      </c>
      <c r="GU6" s="12">
        <v>0</v>
      </c>
      <c r="GV6" s="12">
        <v>0</v>
      </c>
      <c r="GW6" s="12">
        <v>0</v>
      </c>
      <c r="GX6" s="12">
        <v>0</v>
      </c>
    </row>
    <row r="7" spans="1:207" x14ac:dyDescent="0.2">
      <c r="A7" s="2" t="s">
        <v>7</v>
      </c>
      <c r="B7" s="3" t="s">
        <v>8</v>
      </c>
      <c r="C7" s="11">
        <v>522</v>
      </c>
      <c r="D7" s="11">
        <v>1473</v>
      </c>
      <c r="E7" s="11">
        <v>1437.3</v>
      </c>
      <c r="F7" s="11">
        <v>359</v>
      </c>
      <c r="G7" s="11">
        <v>636</v>
      </c>
      <c r="H7" s="11">
        <v>700</v>
      </c>
      <c r="I7" s="11">
        <v>927.5</v>
      </c>
      <c r="J7" s="11">
        <v>794.3</v>
      </c>
      <c r="K7" s="11">
        <v>805</v>
      </c>
      <c r="L7" s="11">
        <v>947</v>
      </c>
      <c r="M7" s="11">
        <v>337</v>
      </c>
      <c r="N7" s="11">
        <v>291</v>
      </c>
      <c r="O7" s="11">
        <v>643</v>
      </c>
      <c r="P7" s="11">
        <v>871</v>
      </c>
      <c r="Q7" s="11">
        <v>775</v>
      </c>
      <c r="R7" s="11">
        <v>765</v>
      </c>
      <c r="S7" s="11">
        <v>845</v>
      </c>
      <c r="T7" s="11">
        <v>916</v>
      </c>
      <c r="U7" s="11">
        <v>858</v>
      </c>
      <c r="V7" s="11">
        <v>1284</v>
      </c>
      <c r="W7" s="11">
        <v>880</v>
      </c>
      <c r="X7" s="11">
        <v>959</v>
      </c>
      <c r="Y7" s="11">
        <v>840</v>
      </c>
      <c r="Z7" s="11">
        <v>628</v>
      </c>
      <c r="AA7" s="11">
        <v>679</v>
      </c>
      <c r="AB7" s="11">
        <v>893</v>
      </c>
      <c r="AC7" s="11">
        <v>1429.5260000000001</v>
      </c>
      <c r="AD7" s="11">
        <v>820</v>
      </c>
      <c r="AE7" s="11">
        <v>334</v>
      </c>
      <c r="AF7" s="11">
        <v>1178</v>
      </c>
      <c r="AG7" s="11">
        <v>942</v>
      </c>
      <c r="AH7" s="11">
        <v>1750</v>
      </c>
      <c r="AI7" s="11">
        <v>1202</v>
      </c>
      <c r="AJ7" s="11">
        <v>1135</v>
      </c>
      <c r="AK7" s="11">
        <v>857</v>
      </c>
      <c r="AL7" s="11">
        <v>1421</v>
      </c>
      <c r="AM7" s="11">
        <v>1142</v>
      </c>
      <c r="AN7" s="11">
        <v>1273.5</v>
      </c>
      <c r="AO7" s="11">
        <v>1320</v>
      </c>
      <c r="AP7" s="11">
        <v>1313</v>
      </c>
      <c r="AQ7" s="11">
        <v>702</v>
      </c>
      <c r="AR7" s="11">
        <v>832</v>
      </c>
      <c r="AS7" s="11">
        <v>1571.355</v>
      </c>
      <c r="AT7" s="11">
        <v>1104</v>
      </c>
      <c r="AU7" s="11">
        <v>1048</v>
      </c>
      <c r="AV7" s="11">
        <v>527.5</v>
      </c>
      <c r="AW7" s="11">
        <v>1500.6</v>
      </c>
      <c r="AX7" s="11">
        <v>1480</v>
      </c>
      <c r="AY7" s="11">
        <v>1050</v>
      </c>
      <c r="AZ7" s="11">
        <v>1125</v>
      </c>
      <c r="BA7" s="11">
        <v>1275</v>
      </c>
      <c r="BB7" s="11">
        <v>25</v>
      </c>
      <c r="BC7" s="11">
        <v>80</v>
      </c>
      <c r="BD7" s="11">
        <v>550</v>
      </c>
      <c r="BE7" s="11">
        <v>868.65</v>
      </c>
      <c r="BF7" s="11">
        <v>511</v>
      </c>
      <c r="BG7" s="11">
        <v>735</v>
      </c>
      <c r="BH7" s="11">
        <v>80</v>
      </c>
      <c r="BI7" s="11">
        <v>525</v>
      </c>
      <c r="BJ7" s="11">
        <v>640</v>
      </c>
      <c r="BK7" s="11">
        <v>935</v>
      </c>
      <c r="BL7" s="11">
        <v>850</v>
      </c>
      <c r="BM7" s="11">
        <v>80</v>
      </c>
      <c r="BN7" s="11">
        <v>128</v>
      </c>
      <c r="BO7" s="11">
        <v>80</v>
      </c>
      <c r="BP7" s="11">
        <v>653</v>
      </c>
      <c r="BQ7" s="11">
        <v>850</v>
      </c>
      <c r="BR7" s="11">
        <v>1380</v>
      </c>
      <c r="BS7" s="11">
        <v>1033</v>
      </c>
      <c r="BT7" s="11">
        <v>988</v>
      </c>
      <c r="BU7" s="11">
        <v>872</v>
      </c>
      <c r="BV7" s="11">
        <v>555</v>
      </c>
      <c r="BW7" s="11">
        <v>1307</v>
      </c>
      <c r="BX7" s="11">
        <v>477</v>
      </c>
      <c r="BY7" s="11">
        <v>497</v>
      </c>
      <c r="BZ7" s="11">
        <v>1125</v>
      </c>
      <c r="CA7" s="11">
        <v>500.11399999999998</v>
      </c>
      <c r="CB7" s="11">
        <v>1249.2</v>
      </c>
      <c r="CC7" s="11">
        <v>601</v>
      </c>
      <c r="CD7" s="11">
        <v>683</v>
      </c>
      <c r="CE7" s="11">
        <v>415</v>
      </c>
      <c r="CF7" s="11">
        <v>472</v>
      </c>
      <c r="CG7" s="11">
        <v>864</v>
      </c>
      <c r="CH7" s="11">
        <v>1039</v>
      </c>
      <c r="CI7" s="11">
        <v>726.5</v>
      </c>
      <c r="CJ7" s="11">
        <v>842</v>
      </c>
      <c r="CK7" s="11">
        <v>869</v>
      </c>
      <c r="CL7" s="11">
        <v>806</v>
      </c>
      <c r="CM7" s="11">
        <v>849</v>
      </c>
      <c r="CN7" s="11">
        <v>333</v>
      </c>
      <c r="CO7" s="11">
        <v>678</v>
      </c>
      <c r="CP7" s="11">
        <v>596</v>
      </c>
      <c r="CQ7" s="11">
        <v>230</v>
      </c>
      <c r="CR7" s="11">
        <v>825</v>
      </c>
      <c r="CS7" s="11">
        <v>653</v>
      </c>
      <c r="CT7" s="11">
        <v>860</v>
      </c>
      <c r="CU7" s="11">
        <v>916</v>
      </c>
      <c r="CV7" s="11">
        <v>915.8</v>
      </c>
      <c r="CW7" s="11">
        <v>1132</v>
      </c>
      <c r="CX7" s="11">
        <v>545</v>
      </c>
      <c r="CY7" s="11">
        <v>165</v>
      </c>
      <c r="CZ7" s="11">
        <v>446</v>
      </c>
      <c r="DA7" s="11">
        <v>610</v>
      </c>
      <c r="DB7" s="11">
        <v>746</v>
      </c>
      <c r="DC7" s="11">
        <v>823</v>
      </c>
      <c r="DD7" s="11">
        <v>650</v>
      </c>
      <c r="DE7" s="11">
        <v>520</v>
      </c>
      <c r="DF7" s="11">
        <v>619</v>
      </c>
      <c r="DG7" s="11">
        <v>1591</v>
      </c>
      <c r="DH7" s="11">
        <v>605</v>
      </c>
      <c r="DI7" s="11">
        <v>1165</v>
      </c>
      <c r="DJ7" s="11">
        <v>942</v>
      </c>
      <c r="DK7" s="11">
        <v>991</v>
      </c>
      <c r="DL7" s="11">
        <v>983</v>
      </c>
      <c r="DM7" s="11">
        <v>824</v>
      </c>
      <c r="DN7" s="11">
        <v>358</v>
      </c>
      <c r="DO7" s="11">
        <v>559</v>
      </c>
      <c r="DP7" s="11">
        <v>756</v>
      </c>
      <c r="DQ7" s="11">
        <v>819</v>
      </c>
      <c r="DR7" s="11">
        <v>1272</v>
      </c>
      <c r="DS7" s="11">
        <v>804</v>
      </c>
      <c r="DT7" s="11">
        <v>692</v>
      </c>
      <c r="DU7" s="11">
        <v>767</v>
      </c>
      <c r="DV7" s="11">
        <v>557</v>
      </c>
      <c r="DW7" s="11">
        <v>200</v>
      </c>
      <c r="DX7" s="11">
        <v>818</v>
      </c>
      <c r="DY7" s="11">
        <v>1040</v>
      </c>
      <c r="DZ7" s="11">
        <v>708</v>
      </c>
      <c r="EA7" s="11">
        <v>1077</v>
      </c>
      <c r="EB7" s="11">
        <v>723</v>
      </c>
      <c r="EC7" s="11">
        <v>139</v>
      </c>
      <c r="ED7" s="11">
        <v>475</v>
      </c>
      <c r="EE7" s="11">
        <v>706</v>
      </c>
      <c r="EF7" s="11">
        <v>514</v>
      </c>
      <c r="EG7" s="11">
        <v>576</v>
      </c>
      <c r="EH7" s="11">
        <v>492</v>
      </c>
      <c r="EI7" s="11">
        <v>469</v>
      </c>
      <c r="EJ7" s="11">
        <v>233</v>
      </c>
      <c r="EK7" s="11">
        <v>305</v>
      </c>
      <c r="EL7" s="11">
        <v>326</v>
      </c>
      <c r="EM7" s="11">
        <v>639</v>
      </c>
      <c r="EN7" s="11">
        <v>707</v>
      </c>
      <c r="EO7" s="11">
        <v>785</v>
      </c>
      <c r="EP7" s="11">
        <v>875</v>
      </c>
      <c r="EQ7" s="11">
        <v>550</v>
      </c>
      <c r="ER7" s="11">
        <v>915</v>
      </c>
      <c r="ES7" s="11">
        <v>505</v>
      </c>
      <c r="ET7" s="11">
        <v>1034</v>
      </c>
      <c r="EU7" s="11">
        <v>319</v>
      </c>
      <c r="EV7" s="11">
        <v>550</v>
      </c>
      <c r="EW7" s="11">
        <v>813</v>
      </c>
      <c r="EX7" s="11">
        <v>538</v>
      </c>
      <c r="EY7" s="11">
        <v>522</v>
      </c>
      <c r="EZ7" s="11">
        <v>1016</v>
      </c>
      <c r="FA7" s="11">
        <v>679</v>
      </c>
      <c r="FB7" s="11">
        <v>339</v>
      </c>
      <c r="FC7" s="11">
        <v>615</v>
      </c>
      <c r="FD7" s="11">
        <v>509</v>
      </c>
      <c r="FE7" s="11">
        <v>200</v>
      </c>
      <c r="FF7" s="11">
        <v>0</v>
      </c>
      <c r="FG7" s="11">
        <v>0</v>
      </c>
      <c r="FH7" s="11">
        <v>120</v>
      </c>
      <c r="FI7" s="11">
        <v>420</v>
      </c>
      <c r="FJ7" s="11">
        <v>420</v>
      </c>
      <c r="FK7" s="11">
        <v>624</v>
      </c>
      <c r="FL7" s="11">
        <v>108</v>
      </c>
      <c r="FM7" s="11">
        <v>1461</v>
      </c>
      <c r="FN7" s="11">
        <v>1123</v>
      </c>
      <c r="FO7" s="11">
        <v>1380</v>
      </c>
      <c r="FP7" s="11">
        <v>695</v>
      </c>
      <c r="FQ7" s="11">
        <v>1099</v>
      </c>
      <c r="FR7" s="11">
        <v>985</v>
      </c>
      <c r="FS7" s="11">
        <v>324</v>
      </c>
      <c r="FT7" s="11">
        <v>1219</v>
      </c>
      <c r="FU7" s="11">
        <v>556</v>
      </c>
      <c r="FV7" s="11">
        <v>893</v>
      </c>
      <c r="FW7" s="11">
        <v>1115</v>
      </c>
      <c r="FX7" s="11">
        <v>598</v>
      </c>
      <c r="FY7" s="11">
        <v>1193</v>
      </c>
      <c r="FZ7" s="11">
        <v>1014</v>
      </c>
      <c r="GA7" s="12">
        <v>848</v>
      </c>
      <c r="GB7" s="12">
        <v>612</v>
      </c>
      <c r="GC7" s="12">
        <v>1463</v>
      </c>
      <c r="GD7" s="12">
        <v>1042</v>
      </c>
      <c r="GE7" s="12">
        <v>1003</v>
      </c>
      <c r="GF7" s="12">
        <v>852</v>
      </c>
      <c r="GG7" s="12">
        <v>1254</v>
      </c>
      <c r="GH7" s="12">
        <v>1250</v>
      </c>
      <c r="GI7" s="12">
        <v>1333</v>
      </c>
      <c r="GJ7" s="11">
        <v>1258</v>
      </c>
      <c r="GK7" s="11">
        <v>1317</v>
      </c>
      <c r="GL7" s="12">
        <v>1385</v>
      </c>
      <c r="GM7" s="12">
        <v>1823</v>
      </c>
      <c r="GN7" s="11">
        <f>'[1]Gasoline Data'!GN7</f>
        <v>1585</v>
      </c>
      <c r="GO7" s="11">
        <f>'[1]Gasoline Data'!GO7</f>
        <v>1495</v>
      </c>
      <c r="GP7" s="11">
        <f>'[1]Gasoline Data'!GP7</f>
        <v>551</v>
      </c>
      <c r="GQ7" s="11">
        <f>'[1]Gasoline Data'!GQ7</f>
        <v>0</v>
      </c>
      <c r="GR7" s="12">
        <v>305</v>
      </c>
      <c r="GS7" s="12">
        <v>0</v>
      </c>
      <c r="GT7" s="12">
        <v>0</v>
      </c>
      <c r="GU7" s="12">
        <v>0</v>
      </c>
      <c r="GV7" s="12">
        <v>0</v>
      </c>
      <c r="GW7" s="12">
        <v>0</v>
      </c>
      <c r="GX7" s="12">
        <v>0</v>
      </c>
    </row>
    <row r="8" spans="1:207" x14ac:dyDescent="0.2">
      <c r="A8" s="2" t="s">
        <v>9</v>
      </c>
      <c r="B8" s="3" t="s">
        <v>10</v>
      </c>
      <c r="C8" s="11">
        <v>-1025</v>
      </c>
      <c r="D8" s="11">
        <v>-725</v>
      </c>
      <c r="E8" s="11">
        <v>-826</v>
      </c>
      <c r="F8" s="11">
        <v>-941</v>
      </c>
      <c r="G8" s="11">
        <v>-1341.846</v>
      </c>
      <c r="H8" s="11">
        <v>-1122</v>
      </c>
      <c r="I8" s="11">
        <v>-1399</v>
      </c>
      <c r="J8" s="11">
        <v>-1385</v>
      </c>
      <c r="K8" s="11">
        <v>-1609</v>
      </c>
      <c r="L8" s="11">
        <v>-1191</v>
      </c>
      <c r="M8" s="11">
        <v>-1083</v>
      </c>
      <c r="N8" s="11">
        <v>-412</v>
      </c>
      <c r="O8" s="11">
        <v>-891</v>
      </c>
      <c r="P8" s="11">
        <v>-320</v>
      </c>
      <c r="Q8" s="11">
        <v>-1097</v>
      </c>
      <c r="R8" s="11">
        <v>-538</v>
      </c>
      <c r="S8" s="11">
        <v>-818</v>
      </c>
      <c r="T8" s="11">
        <v>-1014.9</v>
      </c>
      <c r="U8" s="11">
        <v>-606.4</v>
      </c>
      <c r="V8" s="11">
        <v>-480</v>
      </c>
      <c r="W8" s="11">
        <v>-1090</v>
      </c>
      <c r="X8" s="11">
        <v>-1002</v>
      </c>
      <c r="Y8" s="11">
        <v>-676.1</v>
      </c>
      <c r="Z8" s="11">
        <v>-1105</v>
      </c>
      <c r="AA8" s="11">
        <v>-668.3</v>
      </c>
      <c r="AB8" s="11">
        <v>-678</v>
      </c>
      <c r="AC8" s="11">
        <v>-737</v>
      </c>
      <c r="AD8" s="11">
        <v>-1240</v>
      </c>
      <c r="AE8" s="11">
        <v>-1003</v>
      </c>
      <c r="AF8" s="11">
        <v>-735</v>
      </c>
      <c r="AG8" s="11">
        <v>-1359</v>
      </c>
      <c r="AH8" s="11">
        <v>-1089</v>
      </c>
      <c r="AI8" s="11">
        <v>-1035</v>
      </c>
      <c r="AJ8" s="11">
        <v>-948</v>
      </c>
      <c r="AK8" s="11">
        <v>-495</v>
      </c>
      <c r="AL8" s="11">
        <v>-963</v>
      </c>
      <c r="AM8" s="11">
        <v>-1089</v>
      </c>
      <c r="AN8" s="11">
        <v>-1093.3</v>
      </c>
      <c r="AO8" s="11">
        <v>-1087</v>
      </c>
      <c r="AP8" s="11">
        <v>-1382</v>
      </c>
      <c r="AQ8" s="11">
        <v>-1741</v>
      </c>
      <c r="AR8" s="11">
        <v>-1203</v>
      </c>
      <c r="AS8" s="11">
        <v>-1781.5</v>
      </c>
      <c r="AT8" s="11">
        <v>-1102</v>
      </c>
      <c r="AU8" s="11">
        <v>-1635.5</v>
      </c>
      <c r="AV8" s="11">
        <v>-726</v>
      </c>
      <c r="AW8" s="11">
        <v>-485</v>
      </c>
      <c r="AX8" s="11">
        <v>-483.5</v>
      </c>
      <c r="AY8" s="11">
        <v>-862</v>
      </c>
      <c r="AZ8" s="11">
        <v>-593</v>
      </c>
      <c r="BA8" s="11">
        <v>-575</v>
      </c>
      <c r="BB8" s="11">
        <v>-683</v>
      </c>
      <c r="BC8" s="11">
        <v>-1041.9000000000001</v>
      </c>
      <c r="BD8" s="11">
        <v>-821</v>
      </c>
      <c r="BE8" s="11">
        <v>-981.7</v>
      </c>
      <c r="BF8" s="11">
        <v>-975.5</v>
      </c>
      <c r="BG8" s="11">
        <v>-465</v>
      </c>
      <c r="BH8" s="11">
        <v>-755</v>
      </c>
      <c r="BI8" s="11">
        <v>-400</v>
      </c>
      <c r="BJ8" s="11">
        <v>-473</v>
      </c>
      <c r="BK8" s="11">
        <v>-450</v>
      </c>
      <c r="BL8" s="11">
        <v>-513</v>
      </c>
      <c r="BM8" s="11">
        <v>-978</v>
      </c>
      <c r="BN8" s="11">
        <v>-1013.332</v>
      </c>
      <c r="BO8" s="11">
        <v>-1128.808</v>
      </c>
      <c r="BP8" s="11">
        <v>-688.1</v>
      </c>
      <c r="BQ8" s="11">
        <v>-977</v>
      </c>
      <c r="BR8" s="11">
        <v>-538</v>
      </c>
      <c r="BS8" s="11">
        <v>-665</v>
      </c>
      <c r="BT8" s="11">
        <v>-731</v>
      </c>
      <c r="BU8" s="11">
        <v>-750</v>
      </c>
      <c r="BV8" s="11">
        <v>-240</v>
      </c>
      <c r="BW8" s="11">
        <v>-420</v>
      </c>
      <c r="BX8" s="11">
        <v>0</v>
      </c>
      <c r="BY8" s="11">
        <v>-240</v>
      </c>
      <c r="BZ8" s="11">
        <v>-340</v>
      </c>
      <c r="CA8" s="11">
        <v>-788</v>
      </c>
      <c r="CB8" s="11">
        <v>-579.70000000000005</v>
      </c>
      <c r="CC8" s="11">
        <v>-463.6</v>
      </c>
      <c r="CD8" s="11">
        <v>-785.5</v>
      </c>
      <c r="CE8" s="11">
        <v>-350</v>
      </c>
      <c r="CF8" s="11">
        <v>-230</v>
      </c>
      <c r="CG8" s="11">
        <v>-260</v>
      </c>
      <c r="CH8" s="11">
        <v>-195</v>
      </c>
      <c r="CI8" s="11">
        <v>-320</v>
      </c>
      <c r="CJ8" s="11">
        <v>-115</v>
      </c>
      <c r="CK8" s="11">
        <v>-262</v>
      </c>
      <c r="CL8" s="11">
        <v>-115</v>
      </c>
      <c r="CM8" s="11">
        <v>-155.5</v>
      </c>
      <c r="CN8" s="11">
        <v>-250</v>
      </c>
      <c r="CO8" s="11">
        <v>-170</v>
      </c>
      <c r="CP8" s="11">
        <v>-495.70600000000002</v>
      </c>
      <c r="CQ8" s="11">
        <v>-136.5</v>
      </c>
      <c r="CR8" s="11">
        <v>0</v>
      </c>
      <c r="CS8" s="11">
        <v>-347</v>
      </c>
      <c r="CT8" s="11">
        <v>-85</v>
      </c>
      <c r="CU8" s="11">
        <v>-218</v>
      </c>
      <c r="CV8" s="11">
        <v>0</v>
      </c>
      <c r="CW8" s="11">
        <v>-15</v>
      </c>
      <c r="CX8" s="11">
        <v>-567</v>
      </c>
      <c r="CY8" s="11">
        <v>-40</v>
      </c>
      <c r="CZ8" s="11">
        <v>-252</v>
      </c>
      <c r="DA8" s="11">
        <v>-402</v>
      </c>
      <c r="DB8" s="11">
        <v>-214</v>
      </c>
      <c r="DC8" s="11">
        <v>-96</v>
      </c>
      <c r="DD8" s="11">
        <v>0</v>
      </c>
      <c r="DE8" s="11">
        <v>0</v>
      </c>
      <c r="DF8" s="11">
        <v>0</v>
      </c>
      <c r="DG8" s="11">
        <v>-150</v>
      </c>
      <c r="DH8" s="11">
        <v>-222</v>
      </c>
      <c r="DI8" s="11">
        <v>-121</v>
      </c>
      <c r="DJ8" s="11">
        <v>0</v>
      </c>
      <c r="DK8" s="11">
        <v>-256</v>
      </c>
      <c r="DL8" s="11">
        <v>-215</v>
      </c>
      <c r="DM8" s="11">
        <v>-216</v>
      </c>
      <c r="DN8" s="11">
        <v>-125</v>
      </c>
      <c r="DO8" s="11">
        <v>0</v>
      </c>
      <c r="DP8" s="11">
        <v>0</v>
      </c>
      <c r="DQ8" s="11">
        <v>-170</v>
      </c>
      <c r="DR8" s="11">
        <v>-22</v>
      </c>
      <c r="DS8" s="11">
        <v>0</v>
      </c>
      <c r="DT8" s="11">
        <v>0</v>
      </c>
      <c r="DU8" s="11">
        <v>0</v>
      </c>
      <c r="DV8" s="11">
        <v>-50</v>
      </c>
      <c r="DW8" s="11">
        <v>0</v>
      </c>
      <c r="DX8" s="11">
        <v>0</v>
      </c>
      <c r="DY8" s="11">
        <v>0</v>
      </c>
      <c r="DZ8" s="11">
        <v>0</v>
      </c>
      <c r="EA8" s="11">
        <v>0</v>
      </c>
      <c r="EB8" s="11">
        <v>0</v>
      </c>
      <c r="EC8" s="11">
        <v>-100</v>
      </c>
      <c r="ED8" s="11">
        <v>-120</v>
      </c>
      <c r="EE8" s="11">
        <v>0</v>
      </c>
      <c r="EF8" s="11">
        <v>0</v>
      </c>
      <c r="EG8" s="11">
        <v>0</v>
      </c>
      <c r="EH8" s="11">
        <v>-201</v>
      </c>
      <c r="EI8" s="11">
        <v>0</v>
      </c>
      <c r="EJ8" s="11">
        <v>0</v>
      </c>
      <c r="EK8" s="11">
        <v>0</v>
      </c>
      <c r="EL8" s="11">
        <v>-49</v>
      </c>
      <c r="EM8" s="11">
        <v>0</v>
      </c>
      <c r="EN8" s="11">
        <v>0</v>
      </c>
      <c r="EO8" s="11">
        <v>0</v>
      </c>
      <c r="EP8" s="11">
        <v>0</v>
      </c>
      <c r="EQ8" s="11">
        <v>0</v>
      </c>
      <c r="ER8" s="11">
        <v>0</v>
      </c>
      <c r="ES8" s="11">
        <v>0</v>
      </c>
      <c r="ET8" s="11">
        <v>0</v>
      </c>
      <c r="EU8" s="11">
        <v>0</v>
      </c>
      <c r="EV8" s="11">
        <v>0</v>
      </c>
      <c r="EW8" s="11">
        <v>0</v>
      </c>
      <c r="EX8" s="11">
        <v>0</v>
      </c>
      <c r="EY8" s="11">
        <v>0</v>
      </c>
      <c r="EZ8" s="11">
        <v>0</v>
      </c>
      <c r="FA8" s="11">
        <v>0</v>
      </c>
      <c r="FB8" s="11">
        <v>0</v>
      </c>
      <c r="FC8" s="11">
        <v>0</v>
      </c>
      <c r="FD8" s="11">
        <v>0</v>
      </c>
      <c r="FE8" s="11">
        <v>-80</v>
      </c>
      <c r="FF8" s="11">
        <v>0</v>
      </c>
      <c r="FG8" s="11">
        <v>0</v>
      </c>
      <c r="FH8" s="11">
        <v>0</v>
      </c>
      <c r="FI8" s="11">
        <v>-250</v>
      </c>
      <c r="FJ8" s="11">
        <v>0</v>
      </c>
      <c r="FK8" s="11">
        <v>0</v>
      </c>
      <c r="FL8" s="11">
        <v>0</v>
      </c>
      <c r="FM8" s="11">
        <v>0</v>
      </c>
      <c r="FN8" s="11">
        <v>0</v>
      </c>
      <c r="FO8" s="11">
        <v>0</v>
      </c>
      <c r="FP8" s="11">
        <v>0</v>
      </c>
      <c r="FQ8" s="11">
        <v>0</v>
      </c>
      <c r="FR8" s="11">
        <v>-150</v>
      </c>
      <c r="FS8" s="11">
        <v>0</v>
      </c>
      <c r="FT8" s="11">
        <v>-125</v>
      </c>
      <c r="FU8" s="11">
        <v>-50</v>
      </c>
      <c r="FV8" s="11">
        <v>0</v>
      </c>
      <c r="FW8" s="11">
        <v>0</v>
      </c>
      <c r="FX8" s="11">
        <v>0</v>
      </c>
      <c r="FY8" s="11">
        <v>0</v>
      </c>
      <c r="FZ8" s="11">
        <v>-100</v>
      </c>
      <c r="GA8" s="12">
        <v>-75</v>
      </c>
      <c r="GB8" s="12">
        <v>0</v>
      </c>
      <c r="GC8" s="12">
        <v>0</v>
      </c>
      <c r="GD8" s="12">
        <v>0</v>
      </c>
      <c r="GE8" s="12">
        <v>0</v>
      </c>
      <c r="GF8" s="12">
        <v>0</v>
      </c>
      <c r="GG8" s="12">
        <v>-215</v>
      </c>
      <c r="GH8" s="12">
        <v>0</v>
      </c>
      <c r="GI8" s="12">
        <v>0</v>
      </c>
      <c r="GJ8" s="11">
        <v>-179</v>
      </c>
      <c r="GK8" s="11">
        <v>0</v>
      </c>
      <c r="GL8" s="12">
        <v>0</v>
      </c>
      <c r="GM8" s="12">
        <v>0</v>
      </c>
      <c r="GN8" s="11">
        <f>'[1]Gasoline Data'!GN8*-1</f>
        <v>0</v>
      </c>
      <c r="GO8" s="11">
        <f>'[1]Gasoline Data'!GO8*-1</f>
        <v>-103</v>
      </c>
      <c r="GP8" s="11">
        <f>'[1]Gasoline Data'!GP8*-1</f>
        <v>-265</v>
      </c>
      <c r="GQ8" s="11">
        <f>'[1]Gasoline Data'!GQ8*-1</f>
        <v>-145</v>
      </c>
      <c r="GR8" s="12">
        <v>-229</v>
      </c>
      <c r="GS8" s="12">
        <v>0</v>
      </c>
      <c r="GT8" s="12">
        <v>0</v>
      </c>
      <c r="GU8" s="12">
        <v>0</v>
      </c>
      <c r="GV8" s="12">
        <v>0</v>
      </c>
      <c r="GW8" s="12">
        <v>0</v>
      </c>
      <c r="GX8" s="12">
        <v>0</v>
      </c>
    </row>
    <row r="9" spans="1:207" x14ac:dyDescent="0.2">
      <c r="A9" s="2" t="s">
        <v>11</v>
      </c>
      <c r="B9" s="3" t="s">
        <v>4</v>
      </c>
      <c r="C9" s="11">
        <v>1832.579</v>
      </c>
      <c r="D9" s="11">
        <v>1940.961</v>
      </c>
      <c r="E9" s="11">
        <v>3195.4029999999998</v>
      </c>
      <c r="F9" s="11">
        <v>4563.3459999999995</v>
      </c>
      <c r="G9" s="11">
        <v>3637.7510000000002</v>
      </c>
      <c r="H9" s="11">
        <v>3832.8780000000002</v>
      </c>
      <c r="I9" s="11">
        <v>2101.5659999999998</v>
      </c>
      <c r="J9" s="11">
        <v>1385.0619999999999</v>
      </c>
      <c r="K9" s="11">
        <v>1243.05</v>
      </c>
      <c r="L9" s="11">
        <v>1018</v>
      </c>
      <c r="M9" s="11">
        <v>2143.3209999999999</v>
      </c>
      <c r="N9" s="11">
        <v>1296.758</v>
      </c>
      <c r="O9" s="11">
        <v>1207.356</v>
      </c>
      <c r="P9" s="11">
        <v>1044.808</v>
      </c>
      <c r="Q9" s="11">
        <v>605</v>
      </c>
      <c r="R9" s="11">
        <v>1258.751</v>
      </c>
      <c r="S9" s="11">
        <v>1559.1479999999999</v>
      </c>
      <c r="T9" s="11">
        <v>805.40599999999995</v>
      </c>
      <c r="U9" s="11">
        <v>1762.8810000000001</v>
      </c>
      <c r="V9" s="11">
        <v>710.38300000000004</v>
      </c>
      <c r="W9" s="11">
        <v>828.43499999999995</v>
      </c>
      <c r="X9" s="11">
        <v>998.83100000000002</v>
      </c>
      <c r="Y9" s="11">
        <v>187.98599999999999</v>
      </c>
      <c r="Z9" s="11">
        <v>1106.2149999999999</v>
      </c>
      <c r="AA9" s="11">
        <v>2243.8449999999998</v>
      </c>
      <c r="AB9" s="11">
        <v>1195.5540000000001</v>
      </c>
      <c r="AC9" s="11">
        <v>1092.665</v>
      </c>
      <c r="AD9" s="11">
        <v>1160.047</v>
      </c>
      <c r="AE9" s="11">
        <v>704</v>
      </c>
      <c r="AF9" s="11">
        <v>1055.165</v>
      </c>
      <c r="AG9" s="11">
        <v>1046.316</v>
      </c>
      <c r="AH9" s="11">
        <v>238</v>
      </c>
      <c r="AI9" s="11">
        <v>816.76499999999999</v>
      </c>
      <c r="AJ9" s="11">
        <v>690.54700000000003</v>
      </c>
      <c r="AK9" s="11">
        <v>1119</v>
      </c>
      <c r="AL9" s="11">
        <v>1375.3109999999999</v>
      </c>
      <c r="AM9" s="11">
        <v>1244.54</v>
      </c>
      <c r="AN9" s="11">
        <v>777.48900000000003</v>
      </c>
      <c r="AO9" s="11">
        <v>796.13400000000001</v>
      </c>
      <c r="AP9" s="11">
        <v>1454.7</v>
      </c>
      <c r="AQ9" s="11">
        <v>325</v>
      </c>
      <c r="AR9" s="11">
        <v>323</v>
      </c>
      <c r="AS9" s="11">
        <v>275</v>
      </c>
      <c r="AT9" s="11">
        <v>1416.9870000000001</v>
      </c>
      <c r="AU9" s="11">
        <v>1089.4939999999999</v>
      </c>
      <c r="AV9" s="11">
        <v>137.15899999999999</v>
      </c>
      <c r="AW9" s="11">
        <v>1095.5029999999999</v>
      </c>
      <c r="AX9" s="11">
        <v>422</v>
      </c>
      <c r="AY9" s="11">
        <v>365</v>
      </c>
      <c r="AZ9" s="11">
        <v>148.761</v>
      </c>
      <c r="BA9" s="11">
        <v>900.39499999999998</v>
      </c>
      <c r="BB9" s="11">
        <v>842.59900000000005</v>
      </c>
      <c r="BC9" s="11">
        <v>830</v>
      </c>
      <c r="BD9" s="11">
        <v>124</v>
      </c>
      <c r="BE9" s="11">
        <v>246</v>
      </c>
      <c r="BF9" s="11">
        <v>50</v>
      </c>
      <c r="BG9" s="11">
        <v>125</v>
      </c>
      <c r="BH9" s="11">
        <v>324.56799999999998</v>
      </c>
      <c r="BI9" s="11">
        <v>534.65300000000002</v>
      </c>
      <c r="BJ9" s="11">
        <v>150</v>
      </c>
      <c r="BK9" s="11">
        <v>771.13199999999995</v>
      </c>
      <c r="BL9" s="11">
        <v>681</v>
      </c>
      <c r="BM9" s="11">
        <v>476</v>
      </c>
      <c r="BN9" s="11">
        <v>75</v>
      </c>
      <c r="BO9" s="11">
        <v>60</v>
      </c>
      <c r="BP9" s="11">
        <v>100</v>
      </c>
      <c r="BQ9" s="11">
        <v>50</v>
      </c>
      <c r="BR9" s="11">
        <v>80</v>
      </c>
      <c r="BS9" s="11">
        <v>0</v>
      </c>
      <c r="BT9" s="11">
        <v>0</v>
      </c>
      <c r="BU9" s="11">
        <v>100</v>
      </c>
      <c r="BV9" s="11">
        <v>100</v>
      </c>
      <c r="BW9" s="11">
        <v>99.956999999999994</v>
      </c>
      <c r="BX9" s="11">
        <v>325</v>
      </c>
      <c r="BY9" s="11">
        <v>358.71</v>
      </c>
      <c r="BZ9" s="11">
        <v>190.047</v>
      </c>
      <c r="CA9" s="11">
        <v>105</v>
      </c>
      <c r="CB9" s="11">
        <v>619</v>
      </c>
      <c r="CC9" s="11">
        <v>0</v>
      </c>
      <c r="CD9" s="11">
        <v>0</v>
      </c>
      <c r="CE9" s="11">
        <v>120.45</v>
      </c>
      <c r="CF9" s="11">
        <v>32</v>
      </c>
      <c r="CG9" s="11">
        <v>75</v>
      </c>
      <c r="CH9" s="11">
        <v>0</v>
      </c>
      <c r="CI9" s="11">
        <v>100</v>
      </c>
      <c r="CJ9" s="11">
        <v>165</v>
      </c>
      <c r="CK9" s="11">
        <v>145</v>
      </c>
      <c r="CL9" s="11">
        <v>43</v>
      </c>
      <c r="CM9" s="11">
        <v>149.16399999999999</v>
      </c>
      <c r="CN9" s="11">
        <v>175</v>
      </c>
      <c r="CO9" s="11">
        <v>125</v>
      </c>
      <c r="CP9" s="11">
        <v>75</v>
      </c>
      <c r="CQ9" s="11">
        <v>425.71199999999999</v>
      </c>
      <c r="CR9" s="11">
        <v>30</v>
      </c>
      <c r="CS9" s="11">
        <v>160</v>
      </c>
      <c r="CT9" s="11">
        <v>80</v>
      </c>
      <c r="CU9" s="11">
        <v>200</v>
      </c>
      <c r="CV9" s="11">
        <v>0</v>
      </c>
      <c r="CW9" s="11">
        <v>971.51300000000003</v>
      </c>
      <c r="CX9" s="11">
        <v>1353.4749999999999</v>
      </c>
      <c r="CY9" s="11">
        <v>2367.4659999999999</v>
      </c>
      <c r="CZ9" s="11">
        <v>2109.5050000000001</v>
      </c>
      <c r="DA9" s="11">
        <v>765.14</v>
      </c>
      <c r="DB9" s="11">
        <v>2171.636</v>
      </c>
      <c r="DC9" s="11">
        <v>1979.2049999999999</v>
      </c>
      <c r="DD9" s="11">
        <v>1234.5129999999999</v>
      </c>
      <c r="DE9" s="11">
        <v>1698.86</v>
      </c>
      <c r="DF9" s="11">
        <v>1217.663</v>
      </c>
      <c r="DG9" s="11">
        <v>875.74400000000003</v>
      </c>
      <c r="DH9" s="11">
        <v>764</v>
      </c>
      <c r="DI9" s="11">
        <v>269.38099999999997</v>
      </c>
      <c r="DJ9" s="11">
        <v>531</v>
      </c>
      <c r="DK9" s="11">
        <v>580.98299999999995</v>
      </c>
      <c r="DL9" s="11">
        <v>0</v>
      </c>
      <c r="DM9" s="11">
        <v>750</v>
      </c>
      <c r="DN9" s="11">
        <v>229</v>
      </c>
      <c r="DO9" s="11">
        <v>0</v>
      </c>
      <c r="DP9" s="11">
        <v>194</v>
      </c>
      <c r="DQ9" s="11">
        <v>0</v>
      </c>
      <c r="DR9" s="11">
        <v>0</v>
      </c>
      <c r="DS9" s="11">
        <v>0</v>
      </c>
      <c r="DT9" s="11">
        <v>241</v>
      </c>
      <c r="DU9" s="11">
        <v>429.55799999999999</v>
      </c>
      <c r="DV9" s="11">
        <v>485</v>
      </c>
      <c r="DW9" s="11">
        <v>218</v>
      </c>
      <c r="DX9" s="11">
        <v>311</v>
      </c>
      <c r="DY9" s="11">
        <v>763</v>
      </c>
      <c r="DZ9" s="11">
        <v>210</v>
      </c>
      <c r="EA9" s="11">
        <v>0</v>
      </c>
      <c r="EB9" s="11">
        <v>178</v>
      </c>
      <c r="EC9" s="11">
        <v>55</v>
      </c>
      <c r="ED9" s="11">
        <v>0</v>
      </c>
      <c r="EE9" s="11">
        <v>0</v>
      </c>
      <c r="EF9" s="11">
        <v>314</v>
      </c>
      <c r="EG9" s="11">
        <v>0</v>
      </c>
      <c r="EH9" s="11">
        <v>512</v>
      </c>
      <c r="EI9" s="11">
        <v>334</v>
      </c>
      <c r="EJ9" s="11">
        <v>236</v>
      </c>
      <c r="EK9" s="11">
        <v>0</v>
      </c>
      <c r="EL9" s="11">
        <v>0</v>
      </c>
      <c r="EM9" s="11">
        <v>0</v>
      </c>
      <c r="EN9" s="11">
        <v>0</v>
      </c>
      <c r="EO9" s="11">
        <v>0</v>
      </c>
      <c r="EP9" s="11">
        <v>0</v>
      </c>
      <c r="EQ9" s="11">
        <v>453</v>
      </c>
      <c r="ER9" s="11">
        <v>325</v>
      </c>
      <c r="ES9" s="11">
        <v>1254</v>
      </c>
      <c r="ET9" s="11">
        <v>1844</v>
      </c>
      <c r="EU9" s="11">
        <v>3012.8989999999999</v>
      </c>
      <c r="EV9" s="11">
        <v>468</v>
      </c>
      <c r="EW9" s="11">
        <v>416.60199999999998</v>
      </c>
      <c r="EX9" s="11">
        <v>170</v>
      </c>
      <c r="EY9" s="11">
        <v>163</v>
      </c>
      <c r="EZ9" s="11">
        <v>281</v>
      </c>
      <c r="FA9" s="11">
        <v>1928.2670000000001</v>
      </c>
      <c r="FB9" s="11">
        <v>584</v>
      </c>
      <c r="FC9" s="11">
        <v>0</v>
      </c>
      <c r="FD9" s="11">
        <v>151</v>
      </c>
      <c r="FE9" s="11">
        <v>1314</v>
      </c>
      <c r="FF9" s="11">
        <v>0</v>
      </c>
      <c r="FG9" s="11">
        <v>222</v>
      </c>
      <c r="FH9" s="11">
        <v>560</v>
      </c>
      <c r="FI9" s="11">
        <v>654.73699999999997</v>
      </c>
      <c r="FJ9" s="11">
        <v>253</v>
      </c>
      <c r="FK9" s="11">
        <v>922</v>
      </c>
      <c r="FL9" s="11">
        <v>0</v>
      </c>
      <c r="FM9" s="11">
        <v>0</v>
      </c>
      <c r="FN9" s="11">
        <v>1024</v>
      </c>
      <c r="FO9" s="11">
        <v>0</v>
      </c>
      <c r="FP9" s="11">
        <v>319</v>
      </c>
      <c r="FQ9" s="11">
        <v>1134</v>
      </c>
      <c r="FR9" s="11">
        <v>521</v>
      </c>
      <c r="FS9" s="11">
        <v>434</v>
      </c>
      <c r="FT9" s="11">
        <v>1528</v>
      </c>
      <c r="FU9" s="11">
        <v>1477</v>
      </c>
      <c r="FV9" s="11">
        <v>2020</v>
      </c>
      <c r="FW9" s="11">
        <v>481</v>
      </c>
      <c r="FX9" s="11">
        <v>358</v>
      </c>
      <c r="FY9" s="11">
        <v>120</v>
      </c>
      <c r="FZ9" s="11">
        <v>150</v>
      </c>
      <c r="GA9" s="12">
        <v>196</v>
      </c>
      <c r="GB9" s="12">
        <v>540</v>
      </c>
      <c r="GC9" s="12">
        <v>1193</v>
      </c>
      <c r="GD9" s="12">
        <v>1987</v>
      </c>
      <c r="GE9" s="12">
        <v>2134</v>
      </c>
      <c r="GF9" s="12">
        <v>833</v>
      </c>
      <c r="GG9" s="12">
        <v>460</v>
      </c>
      <c r="GH9" s="12">
        <v>0</v>
      </c>
      <c r="GI9" s="12">
        <v>0</v>
      </c>
      <c r="GJ9" s="11">
        <v>622</v>
      </c>
      <c r="GK9" s="11">
        <v>290</v>
      </c>
      <c r="GL9" s="12">
        <v>300</v>
      </c>
      <c r="GM9" s="12">
        <v>0</v>
      </c>
      <c r="GN9" s="11">
        <f>'[1]Gasoline Data'!GN9</f>
        <v>466</v>
      </c>
      <c r="GO9" s="11">
        <f>'[1]Gasoline Data'!GO9</f>
        <v>1679</v>
      </c>
      <c r="GP9" s="11">
        <f>'[1]Gasoline Data'!GP9</f>
        <v>866</v>
      </c>
      <c r="GQ9" s="11">
        <f>'[1]Gasoline Data'!GQ9</f>
        <v>1552</v>
      </c>
      <c r="GR9" s="12">
        <v>378</v>
      </c>
      <c r="GS9" s="12">
        <v>0</v>
      </c>
      <c r="GT9" s="12">
        <v>0</v>
      </c>
      <c r="GU9" s="12">
        <v>0</v>
      </c>
      <c r="GV9" s="12">
        <v>0</v>
      </c>
      <c r="GW9" s="12">
        <v>0</v>
      </c>
      <c r="GX9" s="12">
        <v>0</v>
      </c>
    </row>
    <row r="10" spans="1:207" x14ac:dyDescent="0.2">
      <c r="A10" s="2" t="s">
        <v>12</v>
      </c>
      <c r="B10" s="3" t="s">
        <v>6</v>
      </c>
      <c r="C10" s="11">
        <v>0</v>
      </c>
      <c r="D10" s="11">
        <v>0</v>
      </c>
      <c r="E10" s="11">
        <v>-10</v>
      </c>
      <c r="F10" s="11">
        <v>-43.018999999999998</v>
      </c>
      <c r="G10" s="11">
        <v>0</v>
      </c>
      <c r="H10" s="11">
        <v>-80</v>
      </c>
      <c r="I10" s="11">
        <v>-160</v>
      </c>
      <c r="J10" s="11">
        <v>-239.11799999999999</v>
      </c>
      <c r="K10" s="11">
        <v>-97.662000000000006</v>
      </c>
      <c r="L10" s="11">
        <v>-140</v>
      </c>
      <c r="M10" s="11">
        <v>-249.82300000000001</v>
      </c>
      <c r="N10" s="11">
        <v>0</v>
      </c>
      <c r="O10" s="11">
        <v>-300</v>
      </c>
      <c r="P10" s="11">
        <v>-312.69799999999998</v>
      </c>
      <c r="Q10" s="11">
        <v>0</v>
      </c>
      <c r="R10" s="11">
        <v>-90</v>
      </c>
      <c r="S10" s="11">
        <v>-50</v>
      </c>
      <c r="T10" s="11">
        <v>-126</v>
      </c>
      <c r="U10" s="11">
        <v>-50</v>
      </c>
      <c r="V10" s="11">
        <v>0</v>
      </c>
      <c r="W10" s="11">
        <v>0</v>
      </c>
      <c r="X10" s="11">
        <v>-74</v>
      </c>
      <c r="Y10" s="11">
        <v>0</v>
      </c>
      <c r="Z10" s="11">
        <v>-230.48</v>
      </c>
      <c r="AA10" s="11">
        <v>0</v>
      </c>
      <c r="AB10" s="11">
        <v>0</v>
      </c>
      <c r="AC10" s="11">
        <v>-208.85300000000001</v>
      </c>
      <c r="AD10" s="11">
        <v>-93</v>
      </c>
      <c r="AE10" s="11">
        <v>-230</v>
      </c>
      <c r="AF10" s="11">
        <v>-255</v>
      </c>
      <c r="AG10" s="11">
        <v>-536.80700000000002</v>
      </c>
      <c r="AH10" s="11">
        <v>-393.69099999999997</v>
      </c>
      <c r="AI10" s="11">
        <v>-564.5</v>
      </c>
      <c r="AJ10" s="11">
        <v>0</v>
      </c>
      <c r="AK10" s="11">
        <v>-669.99</v>
      </c>
      <c r="AL10" s="11">
        <v>-760.82600000000002</v>
      </c>
      <c r="AM10" s="11">
        <v>-50</v>
      </c>
      <c r="AN10" s="11">
        <v>-730.69100000000003</v>
      </c>
      <c r="AO10" s="11">
        <v>-868.82399999999996</v>
      </c>
      <c r="AP10" s="11">
        <v>-259.48599999999999</v>
      </c>
      <c r="AQ10" s="11">
        <v>-471.50900000000001</v>
      </c>
      <c r="AR10" s="11">
        <v>-150.042</v>
      </c>
      <c r="AS10" s="11">
        <v>-283.39499999999998</v>
      </c>
      <c r="AT10" s="11">
        <v>0</v>
      </c>
      <c r="AU10" s="11">
        <v>-240</v>
      </c>
      <c r="AV10" s="11">
        <v>-50</v>
      </c>
      <c r="AW10" s="11">
        <v>-605.05600000000004</v>
      </c>
      <c r="AX10" s="11">
        <v>-693.19500000000005</v>
      </c>
      <c r="AY10" s="11">
        <v>-99.11</v>
      </c>
      <c r="AZ10" s="11">
        <v>-482.07499999999999</v>
      </c>
      <c r="BA10" s="11">
        <v>-264.32900000000001</v>
      </c>
      <c r="BB10" s="11">
        <v>-58.356999999999999</v>
      </c>
      <c r="BC10" s="11">
        <v>0</v>
      </c>
      <c r="BD10" s="11">
        <v>-500.45</v>
      </c>
      <c r="BE10" s="11">
        <v>-325.11500000000001</v>
      </c>
      <c r="BF10" s="11">
        <v>-1047.04</v>
      </c>
      <c r="BG10" s="11">
        <v>0</v>
      </c>
      <c r="BH10" s="11">
        <v>0</v>
      </c>
      <c r="BI10" s="11">
        <v>0</v>
      </c>
      <c r="BJ10" s="11">
        <v>-78</v>
      </c>
      <c r="BK10" s="11">
        <v>0</v>
      </c>
      <c r="BL10" s="11">
        <v>0</v>
      </c>
      <c r="BM10" s="11">
        <v>0</v>
      </c>
      <c r="BN10" s="11">
        <v>0</v>
      </c>
      <c r="BO10" s="11">
        <v>-105</v>
      </c>
      <c r="BP10" s="11">
        <v>0</v>
      </c>
      <c r="BQ10" s="11">
        <v>-250</v>
      </c>
      <c r="BR10" s="11">
        <v>-57.5</v>
      </c>
      <c r="BS10" s="11">
        <v>0</v>
      </c>
      <c r="BT10" s="11">
        <v>0</v>
      </c>
      <c r="BU10" s="11">
        <v>0</v>
      </c>
      <c r="BV10" s="11">
        <v>0</v>
      </c>
      <c r="BW10" s="11">
        <v>0</v>
      </c>
      <c r="BX10" s="11">
        <v>0</v>
      </c>
      <c r="BY10" s="11">
        <v>0</v>
      </c>
      <c r="BZ10" s="11">
        <v>0</v>
      </c>
      <c r="CA10" s="11">
        <v>-45</v>
      </c>
      <c r="CB10" s="11">
        <v>-173.58500000000001</v>
      </c>
      <c r="CC10" s="11">
        <v>0</v>
      </c>
      <c r="CD10" s="11">
        <v>-325.74200000000002</v>
      </c>
      <c r="CE10" s="11">
        <v>-175</v>
      </c>
      <c r="CF10" s="11">
        <v>-20</v>
      </c>
      <c r="CG10" s="11">
        <v>0</v>
      </c>
      <c r="CH10" s="11">
        <v>-163</v>
      </c>
      <c r="CI10" s="11">
        <v>-66.599999999999994</v>
      </c>
      <c r="CJ10" s="11">
        <v>0</v>
      </c>
      <c r="CK10" s="11">
        <v>0</v>
      </c>
      <c r="CL10" s="11">
        <v>-106.008</v>
      </c>
      <c r="CM10" s="11">
        <v>-255</v>
      </c>
      <c r="CN10" s="11">
        <v>-369.06799999999998</v>
      </c>
      <c r="CO10" s="11">
        <v>-195</v>
      </c>
      <c r="CP10" s="11">
        <v>0</v>
      </c>
      <c r="CQ10" s="11">
        <v>0</v>
      </c>
      <c r="CR10" s="11">
        <v>0</v>
      </c>
      <c r="CS10" s="11">
        <v>0</v>
      </c>
      <c r="CT10" s="11">
        <v>-264.09300000000002</v>
      </c>
      <c r="CU10" s="11">
        <v>0</v>
      </c>
      <c r="CV10" s="11">
        <v>0</v>
      </c>
      <c r="CW10" s="11">
        <v>0</v>
      </c>
      <c r="CX10" s="11">
        <v>0</v>
      </c>
      <c r="CY10" s="11">
        <v>0</v>
      </c>
      <c r="CZ10" s="11">
        <v>0</v>
      </c>
      <c r="DA10" s="11">
        <v>0</v>
      </c>
      <c r="DB10" s="11">
        <v>0</v>
      </c>
      <c r="DC10" s="11">
        <v>0</v>
      </c>
      <c r="DD10" s="11">
        <v>0</v>
      </c>
      <c r="DE10" s="11">
        <v>0</v>
      </c>
      <c r="DF10" s="11">
        <v>0</v>
      </c>
      <c r="DG10" s="11">
        <v>0</v>
      </c>
      <c r="DH10" s="11">
        <v>0</v>
      </c>
      <c r="DI10" s="11">
        <v>0</v>
      </c>
      <c r="DJ10" s="11">
        <v>0</v>
      </c>
      <c r="DK10" s="11">
        <v>0</v>
      </c>
      <c r="DL10" s="11">
        <v>-146</v>
      </c>
      <c r="DM10" s="11">
        <v>0</v>
      </c>
      <c r="DN10" s="11">
        <v>0</v>
      </c>
      <c r="DO10" s="11">
        <v>0</v>
      </c>
      <c r="DP10" s="11">
        <v>0</v>
      </c>
      <c r="DQ10" s="11">
        <v>0</v>
      </c>
      <c r="DR10" s="11">
        <v>-259.96800000000002</v>
      </c>
      <c r="DS10" s="11">
        <v>0</v>
      </c>
      <c r="DT10" s="11">
        <v>0</v>
      </c>
      <c r="DU10" s="11">
        <v>0</v>
      </c>
      <c r="DV10" s="11">
        <v>-241</v>
      </c>
      <c r="DW10" s="11">
        <v>0</v>
      </c>
      <c r="DX10" s="11">
        <v>-90</v>
      </c>
      <c r="DY10" s="11">
        <v>0</v>
      </c>
      <c r="DZ10" s="11">
        <v>-149</v>
      </c>
      <c r="EA10" s="11">
        <v>0</v>
      </c>
      <c r="EB10" s="11">
        <v>0</v>
      </c>
      <c r="EC10" s="11">
        <v>0</v>
      </c>
      <c r="ED10" s="11">
        <v>0</v>
      </c>
      <c r="EE10" s="11">
        <v>0</v>
      </c>
      <c r="EF10" s="11">
        <v>0</v>
      </c>
      <c r="EG10" s="11">
        <v>-100.464</v>
      </c>
      <c r="EH10" s="11">
        <v>0</v>
      </c>
      <c r="EI10" s="11">
        <v>0</v>
      </c>
      <c r="EJ10" s="11">
        <v>0</v>
      </c>
      <c r="EK10" s="11">
        <v>0</v>
      </c>
      <c r="EL10" s="11">
        <v>0</v>
      </c>
      <c r="EM10" s="11">
        <v>0</v>
      </c>
      <c r="EN10" s="11">
        <v>0</v>
      </c>
      <c r="EO10" s="11">
        <v>0</v>
      </c>
      <c r="EP10" s="11">
        <v>0</v>
      </c>
      <c r="EQ10" s="11">
        <v>0</v>
      </c>
      <c r="ER10" s="11">
        <v>0</v>
      </c>
      <c r="ES10" s="11">
        <v>0</v>
      </c>
      <c r="ET10" s="11">
        <v>0</v>
      </c>
      <c r="EU10" s="11">
        <v>0</v>
      </c>
      <c r="EV10" s="11">
        <v>0</v>
      </c>
      <c r="EW10" s="11">
        <v>0</v>
      </c>
      <c r="EX10" s="11">
        <v>0</v>
      </c>
      <c r="EY10" s="11">
        <v>0</v>
      </c>
      <c r="EZ10" s="11">
        <v>0</v>
      </c>
      <c r="FA10" s="11">
        <v>0</v>
      </c>
      <c r="FB10" s="11">
        <v>0</v>
      </c>
      <c r="FC10" s="11">
        <v>0</v>
      </c>
      <c r="FD10" s="11">
        <v>0</v>
      </c>
      <c r="FE10" s="11">
        <v>0</v>
      </c>
      <c r="FF10" s="11">
        <v>-403</v>
      </c>
      <c r="FG10" s="11">
        <v>0</v>
      </c>
      <c r="FH10" s="11">
        <v>0</v>
      </c>
      <c r="FI10" s="11">
        <v>0</v>
      </c>
      <c r="FJ10" s="11">
        <v>0</v>
      </c>
      <c r="FK10" s="11">
        <v>0</v>
      </c>
      <c r="FL10" s="11">
        <v>0</v>
      </c>
      <c r="FM10" s="11">
        <v>0</v>
      </c>
      <c r="FN10" s="11">
        <v>0</v>
      </c>
      <c r="FO10" s="11">
        <v>0</v>
      </c>
      <c r="FP10" s="11">
        <v>0</v>
      </c>
      <c r="FQ10" s="11">
        <v>0</v>
      </c>
      <c r="FR10" s="11">
        <v>0</v>
      </c>
      <c r="FS10" s="11">
        <v>0</v>
      </c>
      <c r="FT10" s="11">
        <v>0</v>
      </c>
      <c r="FU10" s="11">
        <v>0</v>
      </c>
      <c r="FV10" s="11">
        <v>0</v>
      </c>
      <c r="FW10" s="11">
        <v>0</v>
      </c>
      <c r="FX10" s="11">
        <v>0</v>
      </c>
      <c r="FY10" s="11">
        <v>0</v>
      </c>
      <c r="FZ10" s="11">
        <v>0</v>
      </c>
      <c r="GA10" s="12">
        <v>0</v>
      </c>
      <c r="GB10" s="12">
        <v>0</v>
      </c>
      <c r="GC10" s="12">
        <v>0</v>
      </c>
      <c r="GD10" s="12">
        <v>0</v>
      </c>
      <c r="GE10" s="12">
        <v>0</v>
      </c>
      <c r="GF10" s="12">
        <v>0</v>
      </c>
      <c r="GG10" s="12">
        <v>-194</v>
      </c>
      <c r="GH10" s="12">
        <v>0</v>
      </c>
      <c r="GI10" s="12">
        <v>0</v>
      </c>
      <c r="GJ10" s="11">
        <v>0</v>
      </c>
      <c r="GK10" s="11">
        <v>0</v>
      </c>
      <c r="GL10" s="12">
        <v>0</v>
      </c>
      <c r="GM10" s="12">
        <v>0</v>
      </c>
      <c r="GN10" s="11">
        <f>'[1]Gasoline Data'!GN10*-1</f>
        <v>0</v>
      </c>
      <c r="GO10" s="11">
        <f>'[1]Gasoline Data'!GO10*-1</f>
        <v>-468</v>
      </c>
      <c r="GP10" s="11">
        <f>'[1]Gasoline Data'!GP10*-1</f>
        <v>0</v>
      </c>
      <c r="GQ10" s="11">
        <f>'[1]Gasoline Data'!GQ10*-1</f>
        <v>0</v>
      </c>
      <c r="GR10" s="12">
        <v>0</v>
      </c>
      <c r="GS10" s="12">
        <v>0</v>
      </c>
      <c r="GT10" s="12">
        <v>0</v>
      </c>
      <c r="GU10" s="12">
        <v>0</v>
      </c>
      <c r="GV10" s="12">
        <v>0</v>
      </c>
      <c r="GW10" s="12">
        <v>0</v>
      </c>
      <c r="GX10" s="12">
        <v>0</v>
      </c>
    </row>
    <row r="11" spans="1:207" x14ac:dyDescent="0.2">
      <c r="A11" s="2" t="s">
        <v>13</v>
      </c>
      <c r="B11" s="3" t="s">
        <v>8</v>
      </c>
      <c r="C11" s="11">
        <v>375</v>
      </c>
      <c r="D11" s="11">
        <v>626</v>
      </c>
      <c r="E11" s="11">
        <v>614</v>
      </c>
      <c r="F11" s="11">
        <v>1879.3</v>
      </c>
      <c r="G11" s="11">
        <v>1294.5</v>
      </c>
      <c r="H11" s="11">
        <v>654</v>
      </c>
      <c r="I11" s="11">
        <v>679</v>
      </c>
      <c r="J11" s="11">
        <v>835</v>
      </c>
      <c r="K11" s="11">
        <v>255</v>
      </c>
      <c r="L11" s="11">
        <v>856</v>
      </c>
      <c r="M11" s="11">
        <v>1823</v>
      </c>
      <c r="N11" s="11">
        <v>615</v>
      </c>
      <c r="O11" s="11">
        <v>1633.6</v>
      </c>
      <c r="P11" s="11">
        <v>839</v>
      </c>
      <c r="Q11" s="11">
        <v>1059.8</v>
      </c>
      <c r="R11" s="11">
        <v>1377.1</v>
      </c>
      <c r="S11" s="11">
        <v>644</v>
      </c>
      <c r="T11" s="11">
        <v>606.6</v>
      </c>
      <c r="U11" s="11">
        <v>804</v>
      </c>
      <c r="V11" s="11">
        <v>100</v>
      </c>
      <c r="W11" s="11">
        <v>620</v>
      </c>
      <c r="X11" s="11">
        <v>400</v>
      </c>
      <c r="Y11" s="11">
        <v>762</v>
      </c>
      <c r="Z11" s="11">
        <v>941.7</v>
      </c>
      <c r="AA11" s="11">
        <v>1883.7</v>
      </c>
      <c r="AB11" s="11">
        <v>1518.2</v>
      </c>
      <c r="AC11" s="11">
        <v>2009.2850000000001</v>
      </c>
      <c r="AD11" s="11">
        <v>1030.6410000000001</v>
      </c>
      <c r="AE11" s="11">
        <v>1030</v>
      </c>
      <c r="AF11" s="11">
        <v>739.6</v>
      </c>
      <c r="AG11" s="11">
        <v>977.45899999999995</v>
      </c>
      <c r="AH11" s="11">
        <v>1348</v>
      </c>
      <c r="AI11" s="11">
        <v>871.8</v>
      </c>
      <c r="AJ11" s="11">
        <v>1505.248</v>
      </c>
      <c r="AK11" s="11">
        <v>1275.278</v>
      </c>
      <c r="AL11" s="11">
        <v>1177.8</v>
      </c>
      <c r="AM11" s="11">
        <v>933.26700000000005</v>
      </c>
      <c r="AN11" s="11">
        <v>810.3</v>
      </c>
      <c r="AO11" s="11">
        <v>663</v>
      </c>
      <c r="AP11" s="11">
        <v>165</v>
      </c>
      <c r="AQ11" s="11">
        <v>297</v>
      </c>
      <c r="AR11" s="11">
        <v>60</v>
      </c>
      <c r="AS11" s="11">
        <v>645</v>
      </c>
      <c r="AT11" s="11">
        <v>460</v>
      </c>
      <c r="AU11" s="11">
        <v>719</v>
      </c>
      <c r="AV11" s="11">
        <v>365</v>
      </c>
      <c r="AW11" s="11">
        <v>437</v>
      </c>
      <c r="AX11" s="11">
        <v>470.08300000000003</v>
      </c>
      <c r="AY11" s="11">
        <v>609.221</v>
      </c>
      <c r="AZ11" s="11">
        <v>191</v>
      </c>
      <c r="BA11" s="11">
        <v>526</v>
      </c>
      <c r="BB11" s="11">
        <v>822</v>
      </c>
      <c r="BC11" s="11">
        <v>397</v>
      </c>
      <c r="BD11" s="11">
        <v>499.447</v>
      </c>
      <c r="BE11" s="11">
        <v>278.2</v>
      </c>
      <c r="BF11" s="11">
        <v>353</v>
      </c>
      <c r="BG11" s="11">
        <v>55</v>
      </c>
      <c r="BH11" s="11">
        <v>382</v>
      </c>
      <c r="BI11" s="11">
        <v>862</v>
      </c>
      <c r="BJ11" s="11">
        <v>807</v>
      </c>
      <c r="BK11" s="11">
        <v>1134.5</v>
      </c>
      <c r="BL11" s="11">
        <v>854</v>
      </c>
      <c r="BM11" s="11">
        <v>501.2</v>
      </c>
      <c r="BN11" s="11">
        <v>63.347999999999999</v>
      </c>
      <c r="BO11" s="11">
        <v>0</v>
      </c>
      <c r="BP11" s="11">
        <v>175</v>
      </c>
      <c r="BQ11" s="11">
        <v>600</v>
      </c>
      <c r="BR11" s="11">
        <v>134</v>
      </c>
      <c r="BS11" s="11">
        <v>303</v>
      </c>
      <c r="BT11" s="11">
        <v>110.58199999999999</v>
      </c>
      <c r="BU11" s="11">
        <v>168.048</v>
      </c>
      <c r="BV11" s="11">
        <v>465.089</v>
      </c>
      <c r="BW11" s="11">
        <v>221</v>
      </c>
      <c r="BX11" s="11">
        <v>502</v>
      </c>
      <c r="BY11" s="11">
        <v>308.423</v>
      </c>
      <c r="BZ11" s="11">
        <v>83</v>
      </c>
      <c r="CA11" s="11">
        <v>181</v>
      </c>
      <c r="CB11" s="11">
        <v>79</v>
      </c>
      <c r="CC11" s="11">
        <v>54</v>
      </c>
      <c r="CD11" s="11">
        <v>120</v>
      </c>
      <c r="CE11" s="11">
        <v>200</v>
      </c>
      <c r="CF11" s="11">
        <v>265</v>
      </c>
      <c r="CG11" s="11">
        <v>71.272000000000006</v>
      </c>
      <c r="CH11" s="11">
        <v>0</v>
      </c>
      <c r="CI11" s="11">
        <v>250</v>
      </c>
      <c r="CJ11" s="11">
        <v>198</v>
      </c>
      <c r="CK11" s="11">
        <v>203</v>
      </c>
      <c r="CL11" s="11">
        <v>185</v>
      </c>
      <c r="CM11" s="11">
        <v>352.904</v>
      </c>
      <c r="CN11" s="11">
        <v>40.106000000000002</v>
      </c>
      <c r="CO11" s="11">
        <v>274.06099999999998</v>
      </c>
      <c r="CP11" s="11">
        <v>197.7</v>
      </c>
      <c r="CQ11" s="11">
        <v>35</v>
      </c>
      <c r="CR11" s="11">
        <v>0</v>
      </c>
      <c r="CS11" s="11">
        <v>50</v>
      </c>
      <c r="CT11" s="11">
        <v>0</v>
      </c>
      <c r="CU11" s="11">
        <v>50</v>
      </c>
      <c r="CV11" s="11">
        <v>40</v>
      </c>
      <c r="CW11" s="11">
        <v>449.75400000000002</v>
      </c>
      <c r="CX11" s="11">
        <v>256.13</v>
      </c>
      <c r="CY11" s="11">
        <v>230.26499999999999</v>
      </c>
      <c r="CZ11" s="11">
        <v>152.733</v>
      </c>
      <c r="DA11" s="11">
        <v>317.274</v>
      </c>
      <c r="DB11" s="11">
        <v>213</v>
      </c>
      <c r="DC11" s="11">
        <v>249</v>
      </c>
      <c r="DD11" s="11">
        <v>212</v>
      </c>
      <c r="DE11" s="11">
        <v>401</v>
      </c>
      <c r="DF11" s="11">
        <v>231.90899999999999</v>
      </c>
      <c r="DG11" s="11">
        <v>874.95299999999997</v>
      </c>
      <c r="DH11" s="11">
        <v>775.26199999999994</v>
      </c>
      <c r="DI11" s="11">
        <v>113</v>
      </c>
      <c r="DJ11" s="11">
        <v>557</v>
      </c>
      <c r="DK11" s="11">
        <v>100</v>
      </c>
      <c r="DL11" s="11">
        <v>0</v>
      </c>
      <c r="DM11" s="11">
        <v>0</v>
      </c>
      <c r="DN11" s="11">
        <v>0</v>
      </c>
      <c r="DO11" s="11">
        <v>0</v>
      </c>
      <c r="DP11" s="11">
        <v>316</v>
      </c>
      <c r="DQ11" s="11">
        <v>644.96500000000003</v>
      </c>
      <c r="DR11" s="11">
        <v>150</v>
      </c>
      <c r="DS11" s="11">
        <v>134</v>
      </c>
      <c r="DT11" s="11">
        <v>224</v>
      </c>
      <c r="DU11" s="11">
        <v>264</v>
      </c>
      <c r="DV11" s="11">
        <v>0</v>
      </c>
      <c r="DW11" s="11">
        <v>315</v>
      </c>
      <c r="DX11" s="11">
        <v>50</v>
      </c>
      <c r="DY11" s="11">
        <v>0</v>
      </c>
      <c r="DZ11" s="11">
        <v>138</v>
      </c>
      <c r="EA11" s="11">
        <v>164</v>
      </c>
      <c r="EB11" s="11">
        <v>141</v>
      </c>
      <c r="EC11" s="11">
        <v>276</v>
      </c>
      <c r="ED11" s="11">
        <v>216</v>
      </c>
      <c r="EE11" s="11">
        <v>529</v>
      </c>
      <c r="EF11" s="11">
        <v>475</v>
      </c>
      <c r="EG11" s="11">
        <v>372</v>
      </c>
      <c r="EH11" s="11">
        <v>546</v>
      </c>
      <c r="EI11" s="11">
        <v>129</v>
      </c>
      <c r="EJ11" s="11">
        <v>273</v>
      </c>
      <c r="EK11" s="11">
        <v>0</v>
      </c>
      <c r="EL11" s="11">
        <v>0</v>
      </c>
      <c r="EM11" s="11">
        <v>124</v>
      </c>
      <c r="EN11" s="11">
        <v>293</v>
      </c>
      <c r="EO11" s="11">
        <v>390</v>
      </c>
      <c r="EP11" s="11">
        <v>166</v>
      </c>
      <c r="EQ11" s="11">
        <v>713</v>
      </c>
      <c r="ER11" s="11">
        <v>255</v>
      </c>
      <c r="ES11" s="11">
        <v>769</v>
      </c>
      <c r="ET11" s="11">
        <v>235</v>
      </c>
      <c r="EU11" s="11">
        <v>222</v>
      </c>
      <c r="EV11" s="11">
        <v>243</v>
      </c>
      <c r="EW11" s="11">
        <v>242</v>
      </c>
      <c r="EX11" s="11">
        <v>377</v>
      </c>
      <c r="EY11" s="11">
        <v>445</v>
      </c>
      <c r="EZ11" s="11">
        <v>287</v>
      </c>
      <c r="FA11" s="11">
        <v>844</v>
      </c>
      <c r="FB11" s="11">
        <v>399</v>
      </c>
      <c r="FC11" s="11">
        <v>286</v>
      </c>
      <c r="FD11" s="11">
        <v>241</v>
      </c>
      <c r="FE11" s="11">
        <v>338</v>
      </c>
      <c r="FF11" s="11">
        <v>0</v>
      </c>
      <c r="FG11" s="11">
        <v>400</v>
      </c>
      <c r="FH11" s="11">
        <v>120</v>
      </c>
      <c r="FI11" s="11">
        <v>288</v>
      </c>
      <c r="FJ11" s="11">
        <v>148</v>
      </c>
      <c r="FK11" s="11">
        <v>168</v>
      </c>
      <c r="FL11" s="11">
        <v>0</v>
      </c>
      <c r="FM11" s="11">
        <v>111</v>
      </c>
      <c r="FN11" s="11">
        <v>100</v>
      </c>
      <c r="FO11" s="11">
        <v>150</v>
      </c>
      <c r="FP11" s="11">
        <v>279</v>
      </c>
      <c r="FQ11" s="11">
        <v>90</v>
      </c>
      <c r="FR11" s="11">
        <v>141</v>
      </c>
      <c r="FS11" s="11">
        <v>376</v>
      </c>
      <c r="FT11" s="11">
        <v>70</v>
      </c>
      <c r="FU11" s="11">
        <v>156</v>
      </c>
      <c r="FV11" s="11">
        <v>101</v>
      </c>
      <c r="FW11" s="11">
        <v>184</v>
      </c>
      <c r="FX11" s="11">
        <v>177</v>
      </c>
      <c r="FY11" s="11">
        <v>110</v>
      </c>
      <c r="FZ11" s="11">
        <v>111</v>
      </c>
      <c r="GA11" s="12">
        <v>111</v>
      </c>
      <c r="GB11" s="12">
        <v>278</v>
      </c>
      <c r="GC11" s="12">
        <v>135</v>
      </c>
      <c r="GD11" s="12">
        <v>30</v>
      </c>
      <c r="GE11" s="12">
        <v>411</v>
      </c>
      <c r="GF11" s="12">
        <v>98</v>
      </c>
      <c r="GG11" s="12">
        <v>323</v>
      </c>
      <c r="GH11" s="12">
        <v>186</v>
      </c>
      <c r="GI11" s="12">
        <v>276</v>
      </c>
      <c r="GJ11" s="11">
        <v>110</v>
      </c>
      <c r="GK11" s="11">
        <v>163</v>
      </c>
      <c r="GL11" s="12">
        <v>240</v>
      </c>
      <c r="GM11" s="12">
        <v>693</v>
      </c>
      <c r="GN11" s="11">
        <f>'[1]Gasoline Data'!GN11</f>
        <v>240</v>
      </c>
      <c r="GO11" s="11">
        <f>'[1]Gasoline Data'!GO11</f>
        <v>55</v>
      </c>
      <c r="GP11" s="11">
        <f>'[1]Gasoline Data'!GP11</f>
        <v>155</v>
      </c>
      <c r="GQ11" s="11">
        <f>'[1]Gasoline Data'!GQ11</f>
        <v>0</v>
      </c>
      <c r="GR11" s="12">
        <v>149.1</v>
      </c>
      <c r="GS11" s="12">
        <v>0</v>
      </c>
      <c r="GT11" s="12">
        <v>0</v>
      </c>
      <c r="GU11" s="12">
        <v>0</v>
      </c>
      <c r="GV11" s="12">
        <v>0</v>
      </c>
      <c r="GW11" s="12">
        <v>0</v>
      </c>
      <c r="GX11" s="12">
        <v>0</v>
      </c>
    </row>
    <row r="12" spans="1:207" x14ac:dyDescent="0.2">
      <c r="A12" s="2" t="s">
        <v>14</v>
      </c>
      <c r="B12" s="3" t="s">
        <v>10</v>
      </c>
      <c r="C12" s="11">
        <v>-50</v>
      </c>
      <c r="D12" s="11">
        <v>0</v>
      </c>
      <c r="E12" s="11">
        <v>0</v>
      </c>
      <c r="F12" s="11">
        <v>-380</v>
      </c>
      <c r="G12" s="11">
        <v>0</v>
      </c>
      <c r="H12" s="11">
        <v>-245.03700000000001</v>
      </c>
      <c r="I12" s="11">
        <v>-125</v>
      </c>
      <c r="J12" s="11">
        <v>-115</v>
      </c>
      <c r="K12" s="11">
        <v>0</v>
      </c>
      <c r="L12" s="11">
        <v>-25</v>
      </c>
      <c r="M12" s="11">
        <v>-288</v>
      </c>
      <c r="N12" s="11">
        <v>-86</v>
      </c>
      <c r="O12" s="11">
        <v>-3.5</v>
      </c>
      <c r="P12" s="11">
        <v>-65</v>
      </c>
      <c r="Q12" s="11">
        <v>-115</v>
      </c>
      <c r="R12" s="11">
        <v>-309</v>
      </c>
      <c r="S12" s="11">
        <v>-178.1</v>
      </c>
      <c r="T12" s="11">
        <v>0</v>
      </c>
      <c r="U12" s="11">
        <v>0</v>
      </c>
      <c r="V12" s="11">
        <v>-85</v>
      </c>
      <c r="W12" s="11">
        <v>-40</v>
      </c>
      <c r="X12" s="11">
        <v>-48</v>
      </c>
      <c r="Y12" s="11">
        <v>0</v>
      </c>
      <c r="Z12" s="11">
        <v>-139</v>
      </c>
      <c r="AA12" s="11">
        <v>-110</v>
      </c>
      <c r="AB12" s="11">
        <v>0</v>
      </c>
      <c r="AC12" s="11">
        <v>0</v>
      </c>
      <c r="AD12" s="11">
        <v>-162.738</v>
      </c>
      <c r="AE12" s="11">
        <v>-0.47599999999999998</v>
      </c>
      <c r="AF12" s="11">
        <v>-130</v>
      </c>
      <c r="AG12" s="11">
        <v>-188</v>
      </c>
      <c r="AH12" s="11">
        <v>-210</v>
      </c>
      <c r="AI12" s="11">
        <v>-355.4</v>
      </c>
      <c r="AJ12" s="11">
        <v>-442</v>
      </c>
      <c r="AK12" s="11">
        <v>-404</v>
      </c>
      <c r="AL12" s="11">
        <v>-150</v>
      </c>
      <c r="AM12" s="11">
        <v>-561.46100000000001</v>
      </c>
      <c r="AN12" s="11">
        <v>-99.156999999999996</v>
      </c>
      <c r="AO12" s="11">
        <v>-178</v>
      </c>
      <c r="AP12" s="11">
        <v>-95</v>
      </c>
      <c r="AQ12" s="11">
        <v>-115</v>
      </c>
      <c r="AR12" s="11">
        <v>-133</v>
      </c>
      <c r="AS12" s="11">
        <v>-123</v>
      </c>
      <c r="AT12" s="11">
        <v>-118</v>
      </c>
      <c r="AU12" s="11">
        <v>-296</v>
      </c>
      <c r="AV12" s="11">
        <v>-280</v>
      </c>
      <c r="AW12" s="11">
        <v>-177</v>
      </c>
      <c r="AX12" s="11">
        <v>-102</v>
      </c>
      <c r="AY12" s="11">
        <v>-188</v>
      </c>
      <c r="AZ12" s="11">
        <v>-158</v>
      </c>
      <c r="BA12" s="11">
        <v>0</v>
      </c>
      <c r="BB12" s="11">
        <v>-320</v>
      </c>
      <c r="BC12" s="11">
        <v>-165</v>
      </c>
      <c r="BD12" s="11">
        <v>-205</v>
      </c>
      <c r="BE12" s="11">
        <v>-235</v>
      </c>
      <c r="BF12" s="11">
        <v>-328</v>
      </c>
      <c r="BG12" s="11">
        <v>-240</v>
      </c>
      <c r="BH12" s="11">
        <v>-57</v>
      </c>
      <c r="BI12" s="11">
        <v>-20</v>
      </c>
      <c r="BJ12" s="11">
        <v>-53</v>
      </c>
      <c r="BK12" s="11">
        <v>-45</v>
      </c>
      <c r="BL12" s="11">
        <v>-25</v>
      </c>
      <c r="BM12" s="11">
        <v>0</v>
      </c>
      <c r="BN12" s="11">
        <v>-412</v>
      </c>
      <c r="BO12" s="11">
        <v>-440</v>
      </c>
      <c r="BP12" s="11">
        <v>-100</v>
      </c>
      <c r="BQ12" s="11">
        <v>0</v>
      </c>
      <c r="BR12" s="11">
        <v>-119.2</v>
      </c>
      <c r="BS12" s="11">
        <v>0</v>
      </c>
      <c r="BT12" s="11">
        <v>-75</v>
      </c>
      <c r="BU12" s="11">
        <v>0</v>
      </c>
      <c r="BV12" s="11">
        <v>0</v>
      </c>
      <c r="BW12" s="11">
        <v>0</v>
      </c>
      <c r="BX12" s="11">
        <v>0</v>
      </c>
      <c r="BY12" s="11">
        <v>-75.884</v>
      </c>
      <c r="BZ12" s="11">
        <v>-200</v>
      </c>
      <c r="CA12" s="11">
        <v>-510.58800000000002</v>
      </c>
      <c r="CB12" s="11">
        <v>0</v>
      </c>
      <c r="CC12" s="11">
        <v>-48.445999999999998</v>
      </c>
      <c r="CD12" s="11">
        <v>-35</v>
      </c>
      <c r="CE12" s="11">
        <v>0</v>
      </c>
      <c r="CF12" s="11">
        <v>0</v>
      </c>
      <c r="CG12" s="11">
        <v>0</v>
      </c>
      <c r="CH12" s="11">
        <v>0</v>
      </c>
      <c r="CI12" s="11">
        <v>0</v>
      </c>
      <c r="CJ12" s="11">
        <v>0</v>
      </c>
      <c r="CK12" s="11">
        <v>0</v>
      </c>
      <c r="CL12" s="11">
        <v>0</v>
      </c>
      <c r="CM12" s="11">
        <v>-166.81</v>
      </c>
      <c r="CN12" s="11">
        <v>0</v>
      </c>
      <c r="CO12" s="11">
        <v>-69.900000000000006</v>
      </c>
      <c r="CP12" s="11">
        <v>0</v>
      </c>
      <c r="CQ12" s="11">
        <v>0</v>
      </c>
      <c r="CR12" s="11">
        <v>0</v>
      </c>
      <c r="CS12" s="11">
        <v>0</v>
      </c>
      <c r="CT12" s="11">
        <v>0</v>
      </c>
      <c r="CU12" s="11">
        <v>0</v>
      </c>
      <c r="CV12" s="11">
        <v>0</v>
      </c>
      <c r="CW12" s="11">
        <v>0</v>
      </c>
      <c r="CX12" s="11">
        <v>0</v>
      </c>
      <c r="CY12" s="11">
        <v>0</v>
      </c>
      <c r="CZ12" s="11">
        <v>0</v>
      </c>
      <c r="DA12" s="11">
        <v>0</v>
      </c>
      <c r="DB12" s="11">
        <v>0</v>
      </c>
      <c r="DC12" s="11">
        <v>0</v>
      </c>
      <c r="DD12" s="11">
        <v>0</v>
      </c>
      <c r="DE12" s="11">
        <v>0</v>
      </c>
      <c r="DF12" s="11">
        <v>0</v>
      </c>
      <c r="DG12" s="11">
        <v>0</v>
      </c>
      <c r="DH12" s="11">
        <v>-284.5</v>
      </c>
      <c r="DI12" s="11">
        <v>0</v>
      </c>
      <c r="DJ12" s="11">
        <v>0</v>
      </c>
      <c r="DK12" s="11">
        <v>0</v>
      </c>
      <c r="DL12" s="11">
        <v>0</v>
      </c>
      <c r="DM12" s="11">
        <v>0</v>
      </c>
      <c r="DN12" s="11">
        <v>0</v>
      </c>
      <c r="DO12" s="11">
        <v>0</v>
      </c>
      <c r="DP12" s="11">
        <v>0</v>
      </c>
      <c r="DQ12" s="11">
        <v>0</v>
      </c>
      <c r="DR12" s="11">
        <v>0</v>
      </c>
      <c r="DS12" s="11">
        <v>0</v>
      </c>
      <c r="DT12" s="11">
        <v>-40</v>
      </c>
      <c r="DU12" s="11">
        <v>0</v>
      </c>
      <c r="DV12" s="11">
        <v>0</v>
      </c>
      <c r="DW12" s="11">
        <v>0</v>
      </c>
      <c r="DX12" s="11">
        <v>0</v>
      </c>
      <c r="DY12" s="11">
        <v>0</v>
      </c>
      <c r="DZ12" s="11">
        <v>0</v>
      </c>
      <c r="EA12" s="11">
        <v>0</v>
      </c>
      <c r="EB12" s="11">
        <v>0</v>
      </c>
      <c r="EC12" s="11">
        <v>0</v>
      </c>
      <c r="ED12" s="11">
        <v>0</v>
      </c>
      <c r="EE12" s="11">
        <v>0</v>
      </c>
      <c r="EF12" s="11">
        <v>0</v>
      </c>
      <c r="EG12" s="11">
        <v>0</v>
      </c>
      <c r="EH12" s="11">
        <v>-560</v>
      </c>
      <c r="EI12" s="11">
        <v>-290</v>
      </c>
      <c r="EJ12" s="11">
        <v>0</v>
      </c>
      <c r="EK12" s="11">
        <v>0</v>
      </c>
      <c r="EL12" s="11">
        <v>0</v>
      </c>
      <c r="EM12" s="11">
        <v>0</v>
      </c>
      <c r="EN12" s="11">
        <v>0</v>
      </c>
      <c r="EO12" s="11">
        <v>0</v>
      </c>
      <c r="EP12" s="11">
        <v>0</v>
      </c>
      <c r="EQ12" s="11">
        <v>0</v>
      </c>
      <c r="ER12" s="11">
        <v>0</v>
      </c>
      <c r="ES12" s="11">
        <v>0</v>
      </c>
      <c r="ET12" s="11">
        <v>0</v>
      </c>
      <c r="EU12" s="11">
        <v>0</v>
      </c>
      <c r="EV12" s="11">
        <v>-11.4</v>
      </c>
      <c r="EW12" s="11">
        <v>0</v>
      </c>
      <c r="EX12" s="11">
        <v>0</v>
      </c>
      <c r="EY12" s="11">
        <v>0</v>
      </c>
      <c r="EZ12" s="11">
        <v>0</v>
      </c>
      <c r="FA12" s="11">
        <v>0</v>
      </c>
      <c r="FB12" s="11">
        <v>0</v>
      </c>
      <c r="FC12" s="11">
        <v>0</v>
      </c>
      <c r="FD12" s="11">
        <v>0</v>
      </c>
      <c r="FE12" s="11">
        <v>0</v>
      </c>
      <c r="FF12" s="11">
        <v>-150</v>
      </c>
      <c r="FG12" s="11">
        <v>0</v>
      </c>
      <c r="FH12" s="11">
        <v>0</v>
      </c>
      <c r="FI12" s="11">
        <v>0</v>
      </c>
      <c r="FJ12" s="11">
        <v>0</v>
      </c>
      <c r="FK12" s="11">
        <v>0</v>
      </c>
      <c r="FL12" s="11">
        <v>0</v>
      </c>
      <c r="FM12" s="11">
        <v>0</v>
      </c>
      <c r="FN12" s="11">
        <v>0</v>
      </c>
      <c r="FO12" s="11">
        <v>0</v>
      </c>
      <c r="FP12" s="11">
        <v>0</v>
      </c>
      <c r="FQ12" s="11">
        <v>0</v>
      </c>
      <c r="FR12" s="11">
        <v>0</v>
      </c>
      <c r="FS12" s="11">
        <v>0</v>
      </c>
      <c r="FT12" s="11">
        <v>0</v>
      </c>
      <c r="FU12" s="11">
        <v>0</v>
      </c>
      <c r="FV12" s="11">
        <v>0</v>
      </c>
      <c r="FW12" s="11">
        <v>0</v>
      </c>
      <c r="FX12" s="11">
        <v>0</v>
      </c>
      <c r="FY12" s="11">
        <v>0</v>
      </c>
      <c r="FZ12" s="11">
        <v>0</v>
      </c>
      <c r="GA12" s="12">
        <v>0</v>
      </c>
      <c r="GB12" s="12">
        <v>-100</v>
      </c>
      <c r="GC12" s="12">
        <v>0</v>
      </c>
      <c r="GD12" s="12">
        <v>0</v>
      </c>
      <c r="GE12" s="12">
        <v>0</v>
      </c>
      <c r="GF12" s="12">
        <v>0</v>
      </c>
      <c r="GG12" s="12">
        <v>-190</v>
      </c>
      <c r="GH12" s="12">
        <v>-59</v>
      </c>
      <c r="GI12" s="12">
        <v>0</v>
      </c>
      <c r="GJ12" s="11">
        <v>0</v>
      </c>
      <c r="GK12" s="11">
        <v>0</v>
      </c>
      <c r="GL12" s="12">
        <v>0</v>
      </c>
      <c r="GM12" s="12">
        <v>0</v>
      </c>
      <c r="GN12" s="11">
        <f>'[1]Gasoline Data'!GN12*-1</f>
        <v>0</v>
      </c>
      <c r="GO12" s="11">
        <f>'[1]Gasoline Data'!GO12*-1</f>
        <v>0</v>
      </c>
      <c r="GP12" s="11">
        <f>'[1]Gasoline Data'!GP12*-1</f>
        <v>0</v>
      </c>
      <c r="GQ12" s="11">
        <f>'[1]Gasoline Data'!GQ12*-1</f>
        <v>0</v>
      </c>
      <c r="GR12" s="12">
        <v>0</v>
      </c>
      <c r="GS12" s="12">
        <v>0</v>
      </c>
      <c r="GT12" s="12">
        <v>0</v>
      </c>
      <c r="GU12" s="12">
        <v>0</v>
      </c>
      <c r="GV12" s="12">
        <v>0</v>
      </c>
      <c r="GW12" s="12">
        <v>0</v>
      </c>
      <c r="GX12" s="12">
        <v>0</v>
      </c>
    </row>
    <row r="13" spans="1:207" x14ac:dyDescent="0.2">
      <c r="A13" s="2" t="s">
        <v>15</v>
      </c>
      <c r="B13" s="3" t="s">
        <v>16</v>
      </c>
      <c r="C13" s="11">
        <v>1909</v>
      </c>
      <c r="D13" s="11">
        <v>1624</v>
      </c>
      <c r="E13" s="11">
        <v>1365</v>
      </c>
      <c r="F13" s="11">
        <v>1071</v>
      </c>
      <c r="G13" s="11">
        <v>1471</v>
      </c>
      <c r="H13" s="11">
        <v>1914</v>
      </c>
      <c r="I13" s="11">
        <v>2335.4</v>
      </c>
      <c r="J13" s="11">
        <v>2508</v>
      </c>
      <c r="K13" s="11">
        <v>1251</v>
      </c>
      <c r="L13" s="11">
        <v>1427</v>
      </c>
      <c r="M13" s="11">
        <v>1886.42</v>
      </c>
      <c r="N13" s="11">
        <v>2070</v>
      </c>
      <c r="O13" s="11">
        <v>1418</v>
      </c>
      <c r="P13" s="11">
        <v>2324</v>
      </c>
      <c r="Q13" s="11">
        <v>1642.5</v>
      </c>
      <c r="R13" s="11">
        <v>1330</v>
      </c>
      <c r="S13" s="11">
        <v>1215</v>
      </c>
      <c r="T13" s="11">
        <v>1165</v>
      </c>
      <c r="U13" s="11">
        <v>1060</v>
      </c>
      <c r="V13" s="11">
        <v>805</v>
      </c>
      <c r="W13" s="11">
        <v>1044.9000000000001</v>
      </c>
      <c r="X13" s="11">
        <v>1390</v>
      </c>
      <c r="Y13" s="11">
        <v>1754.5</v>
      </c>
      <c r="Z13" s="11">
        <v>815</v>
      </c>
      <c r="AA13" s="11">
        <v>1593.7</v>
      </c>
      <c r="AB13" s="11">
        <v>3026.7</v>
      </c>
      <c r="AC13" s="11">
        <v>1902</v>
      </c>
      <c r="AD13" s="11">
        <v>1161</v>
      </c>
      <c r="AE13" s="11">
        <v>1114</v>
      </c>
      <c r="AF13" s="11">
        <v>795</v>
      </c>
      <c r="AG13" s="11">
        <v>1516</v>
      </c>
      <c r="AH13" s="11">
        <v>615</v>
      </c>
      <c r="AI13" s="11">
        <v>1421</v>
      </c>
      <c r="AJ13" s="11">
        <v>1606</v>
      </c>
      <c r="AK13" s="11">
        <v>2314</v>
      </c>
      <c r="AL13" s="11">
        <v>899</v>
      </c>
      <c r="AM13" s="11">
        <v>729</v>
      </c>
      <c r="AN13" s="11">
        <v>476</v>
      </c>
      <c r="AO13" s="11">
        <v>1422</v>
      </c>
      <c r="AP13" s="11">
        <v>1105</v>
      </c>
      <c r="AQ13" s="11">
        <v>760</v>
      </c>
      <c r="AR13" s="11">
        <v>760</v>
      </c>
      <c r="AS13" s="11">
        <v>700</v>
      </c>
      <c r="AT13" s="11">
        <v>1007</v>
      </c>
      <c r="AU13" s="11">
        <v>348</v>
      </c>
      <c r="AV13" s="11">
        <v>530</v>
      </c>
      <c r="AW13" s="11">
        <v>913</v>
      </c>
      <c r="AX13" s="11">
        <v>625</v>
      </c>
      <c r="AY13" s="11">
        <v>350</v>
      </c>
      <c r="AZ13" s="11">
        <v>881</v>
      </c>
      <c r="BA13" s="11">
        <v>1241</v>
      </c>
      <c r="BB13" s="11">
        <v>2163</v>
      </c>
      <c r="BC13" s="11">
        <v>1286</v>
      </c>
      <c r="BD13" s="11">
        <v>909</v>
      </c>
      <c r="BE13" s="11">
        <v>597</v>
      </c>
      <c r="BF13" s="11">
        <v>814</v>
      </c>
      <c r="BG13" s="11">
        <v>715</v>
      </c>
      <c r="BH13" s="11">
        <v>910</v>
      </c>
      <c r="BI13" s="11">
        <v>1352.9</v>
      </c>
      <c r="BJ13" s="11">
        <v>1389</v>
      </c>
      <c r="BK13" s="11">
        <v>1554</v>
      </c>
      <c r="BL13" s="11">
        <v>2361.7890000000002</v>
      </c>
      <c r="BM13" s="11">
        <v>854</v>
      </c>
      <c r="BN13" s="11">
        <v>340</v>
      </c>
      <c r="BO13" s="11">
        <v>825</v>
      </c>
      <c r="BP13" s="11">
        <v>1280</v>
      </c>
      <c r="BQ13" s="11">
        <v>1078</v>
      </c>
      <c r="BR13" s="11">
        <v>656</v>
      </c>
      <c r="BS13" s="11">
        <v>717.5</v>
      </c>
      <c r="BT13" s="11">
        <v>1541</v>
      </c>
      <c r="BU13" s="11">
        <v>1056.431</v>
      </c>
      <c r="BV13" s="11">
        <v>2324.8919999999998</v>
      </c>
      <c r="BW13" s="11">
        <v>2261.1280000000002</v>
      </c>
      <c r="BX13" s="11">
        <v>1876</v>
      </c>
      <c r="BY13" s="11">
        <v>1327.5</v>
      </c>
      <c r="BZ13" s="11">
        <v>816</v>
      </c>
      <c r="CA13" s="11">
        <v>752</v>
      </c>
      <c r="CB13" s="11">
        <v>960.97900000000004</v>
      </c>
      <c r="CC13" s="11">
        <v>1720.3630000000001</v>
      </c>
      <c r="CD13" s="11">
        <v>1018</v>
      </c>
      <c r="CE13" s="11">
        <v>823.60699999999997</v>
      </c>
      <c r="CF13" s="11">
        <v>1005</v>
      </c>
      <c r="CG13" s="11">
        <v>2354.6550000000002</v>
      </c>
      <c r="CH13" s="11">
        <v>1433</v>
      </c>
      <c r="CI13" s="11">
        <v>1049</v>
      </c>
      <c r="CJ13" s="11">
        <v>270</v>
      </c>
      <c r="CK13" s="11">
        <v>768</v>
      </c>
      <c r="CL13" s="11">
        <v>1289</v>
      </c>
      <c r="CM13" s="11">
        <v>1371.5</v>
      </c>
      <c r="CN13" s="11">
        <v>1420</v>
      </c>
      <c r="CO13" s="11">
        <v>960</v>
      </c>
      <c r="CP13" s="11">
        <v>605</v>
      </c>
      <c r="CQ13" s="11">
        <v>585</v>
      </c>
      <c r="CR13" s="11">
        <v>1117</v>
      </c>
      <c r="CS13" s="11">
        <v>1347</v>
      </c>
      <c r="CT13" s="11">
        <v>1631.2</v>
      </c>
      <c r="CU13" s="11">
        <v>1191.1400000000001</v>
      </c>
      <c r="CV13" s="11">
        <v>757</v>
      </c>
      <c r="CW13" s="11">
        <v>1075.848</v>
      </c>
      <c r="CX13" s="11">
        <v>1869</v>
      </c>
      <c r="CY13" s="11">
        <v>2092.6770000000001</v>
      </c>
      <c r="CZ13" s="11">
        <v>1868.973</v>
      </c>
      <c r="DA13" s="11">
        <v>2073</v>
      </c>
      <c r="DB13" s="11">
        <v>1848.5</v>
      </c>
      <c r="DC13" s="11">
        <v>1302</v>
      </c>
      <c r="DD13" s="11">
        <v>294</v>
      </c>
      <c r="DE13" s="11">
        <v>558</v>
      </c>
      <c r="DF13" s="11">
        <v>795.09799999999996</v>
      </c>
      <c r="DG13" s="11">
        <v>2283</v>
      </c>
      <c r="DH13" s="11">
        <v>1384</v>
      </c>
      <c r="DI13" s="11">
        <v>900</v>
      </c>
      <c r="DJ13" s="11">
        <v>1099</v>
      </c>
      <c r="DK13" s="11">
        <v>1092</v>
      </c>
      <c r="DL13" s="11">
        <v>516</v>
      </c>
      <c r="DM13" s="11">
        <v>1371</v>
      </c>
      <c r="DN13" s="11">
        <v>452</v>
      </c>
      <c r="DO13" s="11">
        <v>578</v>
      </c>
      <c r="DP13" s="11">
        <v>2398.4</v>
      </c>
      <c r="DQ13" s="11">
        <v>815</v>
      </c>
      <c r="DR13" s="11">
        <v>373</v>
      </c>
      <c r="DS13" s="11">
        <v>135</v>
      </c>
      <c r="DT13" s="11">
        <v>75</v>
      </c>
      <c r="DU13" s="11">
        <v>119</v>
      </c>
      <c r="DV13" s="11">
        <v>40</v>
      </c>
      <c r="DW13" s="11">
        <v>147</v>
      </c>
      <c r="DX13" s="11">
        <v>261</v>
      </c>
      <c r="DY13" s="11">
        <v>137</v>
      </c>
      <c r="DZ13" s="11">
        <v>98</v>
      </c>
      <c r="EA13" s="11">
        <v>0</v>
      </c>
      <c r="EB13" s="11">
        <v>848</v>
      </c>
      <c r="EC13" s="11">
        <v>1175</v>
      </c>
      <c r="ED13" s="11">
        <v>854</v>
      </c>
      <c r="EE13" s="11">
        <v>1486</v>
      </c>
      <c r="EF13" s="11">
        <v>696</v>
      </c>
      <c r="EG13" s="11">
        <v>1169</v>
      </c>
      <c r="EH13" s="11">
        <v>1099</v>
      </c>
      <c r="EI13" s="11">
        <v>731</v>
      </c>
      <c r="EJ13" s="11">
        <v>890</v>
      </c>
      <c r="EK13" s="11">
        <v>632</v>
      </c>
      <c r="EL13" s="11">
        <v>828</v>
      </c>
      <c r="EM13" s="11">
        <v>755</v>
      </c>
      <c r="EN13" s="11">
        <v>971</v>
      </c>
      <c r="EO13" s="11">
        <v>855</v>
      </c>
      <c r="EP13" s="11">
        <v>674</v>
      </c>
      <c r="EQ13" s="11">
        <v>1220</v>
      </c>
      <c r="ER13" s="11">
        <v>878</v>
      </c>
      <c r="ES13" s="11">
        <v>1154</v>
      </c>
      <c r="ET13" s="11">
        <v>1134</v>
      </c>
      <c r="EU13" s="11">
        <v>503</v>
      </c>
      <c r="EV13" s="11">
        <v>681</v>
      </c>
      <c r="EW13" s="11">
        <v>698</v>
      </c>
      <c r="EX13" s="11">
        <v>856</v>
      </c>
      <c r="EY13" s="11">
        <v>472</v>
      </c>
      <c r="EZ13" s="11">
        <v>858</v>
      </c>
      <c r="FA13" s="11">
        <v>1092</v>
      </c>
      <c r="FB13" s="11">
        <v>586</v>
      </c>
      <c r="FC13" s="11">
        <v>1291</v>
      </c>
      <c r="FD13" s="11">
        <v>1295</v>
      </c>
      <c r="FE13" s="11">
        <v>624</v>
      </c>
      <c r="FF13" s="11">
        <v>530</v>
      </c>
      <c r="FG13" s="11">
        <v>844.88699999999994</v>
      </c>
      <c r="FH13" s="11">
        <v>901</v>
      </c>
      <c r="FI13" s="11">
        <v>1701</v>
      </c>
      <c r="FJ13" s="11">
        <v>369</v>
      </c>
      <c r="FK13" s="11">
        <v>388</v>
      </c>
      <c r="FL13" s="11">
        <v>624</v>
      </c>
      <c r="FM13" s="11">
        <v>223</v>
      </c>
      <c r="FN13" s="11">
        <v>668</v>
      </c>
      <c r="FO13" s="11">
        <v>399</v>
      </c>
      <c r="FP13" s="11">
        <v>863</v>
      </c>
      <c r="FQ13" s="11">
        <v>245</v>
      </c>
      <c r="FR13" s="11">
        <v>393</v>
      </c>
      <c r="FS13" s="11">
        <v>258</v>
      </c>
      <c r="FT13" s="11">
        <v>250</v>
      </c>
      <c r="FU13" s="11">
        <v>518</v>
      </c>
      <c r="FV13" s="11">
        <v>353</v>
      </c>
      <c r="FW13" s="11">
        <v>579</v>
      </c>
      <c r="FX13" s="11">
        <v>407</v>
      </c>
      <c r="FY13" s="11">
        <v>183</v>
      </c>
      <c r="FZ13" s="11">
        <v>276</v>
      </c>
      <c r="GA13" s="12">
        <v>218</v>
      </c>
      <c r="GB13" s="12">
        <v>294</v>
      </c>
      <c r="GC13" s="12">
        <v>250</v>
      </c>
      <c r="GD13" s="12">
        <v>165</v>
      </c>
      <c r="GE13" s="12">
        <v>97</v>
      </c>
      <c r="GF13" s="12">
        <v>118</v>
      </c>
      <c r="GG13" s="12">
        <v>98</v>
      </c>
      <c r="GH13" s="12">
        <v>272</v>
      </c>
      <c r="GI13" s="12">
        <v>175</v>
      </c>
      <c r="GJ13" s="11">
        <v>245</v>
      </c>
      <c r="GK13" s="11">
        <v>235</v>
      </c>
      <c r="GL13" s="12">
        <v>0</v>
      </c>
      <c r="GM13" s="12">
        <v>426</v>
      </c>
      <c r="GN13" s="11">
        <f>'[1]Gasoline Data'!GN13</f>
        <v>75</v>
      </c>
      <c r="GO13" s="11">
        <f>'[1]Gasoline Data'!GO13</f>
        <v>0</v>
      </c>
      <c r="GP13" s="11">
        <f>'[1]Gasoline Data'!GP13</f>
        <v>150</v>
      </c>
      <c r="GQ13" s="11">
        <f>'[1]Gasoline Data'!GQ13</f>
        <v>209</v>
      </c>
      <c r="GR13" s="12">
        <v>80</v>
      </c>
      <c r="GS13" s="12">
        <v>0</v>
      </c>
      <c r="GT13" s="12">
        <v>0</v>
      </c>
      <c r="GU13" s="12">
        <v>0</v>
      </c>
      <c r="GV13" s="12">
        <v>0</v>
      </c>
      <c r="GW13" s="12">
        <v>0</v>
      </c>
      <c r="GX13" s="12">
        <v>0</v>
      </c>
    </row>
    <row r="14" spans="1:207" x14ac:dyDescent="0.2">
      <c r="A14" s="2" t="s">
        <v>17</v>
      </c>
      <c r="B14" s="3" t="s">
        <v>18</v>
      </c>
      <c r="C14" s="11">
        <v>343</v>
      </c>
      <c r="D14" s="11">
        <v>312</v>
      </c>
      <c r="E14" s="11">
        <v>250</v>
      </c>
      <c r="F14" s="11">
        <v>0</v>
      </c>
      <c r="G14" s="11">
        <v>120</v>
      </c>
      <c r="H14" s="11">
        <v>45</v>
      </c>
      <c r="I14" s="11">
        <v>125</v>
      </c>
      <c r="J14" s="11">
        <v>42</v>
      </c>
      <c r="K14" s="11">
        <v>0</v>
      </c>
      <c r="L14" s="11">
        <v>40</v>
      </c>
      <c r="M14" s="11">
        <v>58</v>
      </c>
      <c r="N14" s="11">
        <v>0</v>
      </c>
      <c r="O14" s="11">
        <v>0</v>
      </c>
      <c r="P14" s="11">
        <v>10</v>
      </c>
      <c r="Q14" s="11">
        <v>0</v>
      </c>
      <c r="R14" s="11">
        <v>125</v>
      </c>
      <c r="S14" s="11">
        <v>65</v>
      </c>
      <c r="T14" s="11">
        <v>0</v>
      </c>
      <c r="U14" s="11">
        <v>0</v>
      </c>
      <c r="V14" s="11">
        <v>268</v>
      </c>
      <c r="W14" s="11">
        <v>0</v>
      </c>
      <c r="X14" s="11">
        <v>0</v>
      </c>
      <c r="Y14" s="11">
        <v>0</v>
      </c>
      <c r="Z14" s="11">
        <v>0</v>
      </c>
      <c r="AA14" s="11">
        <v>80</v>
      </c>
      <c r="AB14" s="11">
        <v>0</v>
      </c>
      <c r="AC14" s="11">
        <v>27</v>
      </c>
      <c r="AD14" s="11">
        <v>210</v>
      </c>
      <c r="AE14" s="11">
        <v>840</v>
      </c>
      <c r="AF14" s="11">
        <v>220</v>
      </c>
      <c r="AG14" s="11">
        <v>0</v>
      </c>
      <c r="AH14" s="11">
        <v>0</v>
      </c>
      <c r="AI14" s="11">
        <v>75</v>
      </c>
      <c r="AJ14" s="11">
        <v>0</v>
      </c>
      <c r="AK14" s="11">
        <v>0</v>
      </c>
      <c r="AL14" s="11">
        <v>29</v>
      </c>
      <c r="AM14" s="11">
        <v>10</v>
      </c>
      <c r="AN14" s="11">
        <v>0</v>
      </c>
      <c r="AO14" s="11">
        <v>75</v>
      </c>
      <c r="AP14" s="11">
        <v>80</v>
      </c>
      <c r="AQ14" s="11">
        <v>0</v>
      </c>
      <c r="AR14" s="11">
        <v>81</v>
      </c>
      <c r="AS14" s="11">
        <v>100</v>
      </c>
      <c r="AT14" s="11">
        <v>85</v>
      </c>
      <c r="AU14" s="11">
        <v>258</v>
      </c>
      <c r="AV14" s="11">
        <v>171</v>
      </c>
      <c r="AW14" s="11">
        <v>110</v>
      </c>
      <c r="AX14" s="11">
        <v>245</v>
      </c>
      <c r="AY14" s="11">
        <v>545</v>
      </c>
      <c r="AZ14" s="11">
        <v>72</v>
      </c>
      <c r="BA14" s="11">
        <v>0</v>
      </c>
      <c r="BB14" s="11">
        <v>0</v>
      </c>
      <c r="BC14" s="11">
        <v>130</v>
      </c>
      <c r="BD14" s="11">
        <v>170</v>
      </c>
      <c r="BE14" s="11">
        <v>197</v>
      </c>
      <c r="BF14" s="11">
        <v>193.5</v>
      </c>
      <c r="BG14" s="11">
        <v>0</v>
      </c>
      <c r="BH14" s="11">
        <v>200</v>
      </c>
      <c r="BI14" s="11">
        <v>0</v>
      </c>
      <c r="BJ14" s="11">
        <v>0</v>
      </c>
      <c r="BK14" s="11">
        <v>0</v>
      </c>
      <c r="BL14" s="11">
        <v>0</v>
      </c>
      <c r="BM14" s="11">
        <v>0</v>
      </c>
      <c r="BN14" s="11">
        <v>85</v>
      </c>
      <c r="BO14" s="11">
        <v>225</v>
      </c>
      <c r="BP14" s="11">
        <v>0</v>
      </c>
      <c r="BQ14" s="11">
        <v>0</v>
      </c>
      <c r="BR14" s="11">
        <v>275</v>
      </c>
      <c r="BS14" s="11">
        <v>400</v>
      </c>
      <c r="BT14" s="11">
        <v>0</v>
      </c>
      <c r="BU14" s="11">
        <v>80</v>
      </c>
      <c r="BV14" s="11">
        <v>258</v>
      </c>
      <c r="BW14" s="11">
        <v>0</v>
      </c>
      <c r="BX14" s="11">
        <v>55</v>
      </c>
      <c r="BY14" s="11">
        <v>185.613</v>
      </c>
      <c r="BZ14" s="11">
        <v>125</v>
      </c>
      <c r="CA14" s="11">
        <v>106</v>
      </c>
      <c r="CB14" s="11">
        <v>0</v>
      </c>
      <c r="CC14" s="11">
        <v>43</v>
      </c>
      <c r="CD14" s="11">
        <v>0</v>
      </c>
      <c r="CE14" s="11">
        <v>252.3</v>
      </c>
      <c r="CF14" s="11">
        <v>0</v>
      </c>
      <c r="CG14" s="11">
        <v>0</v>
      </c>
      <c r="CH14" s="11">
        <v>74</v>
      </c>
      <c r="CI14" s="11">
        <v>85</v>
      </c>
      <c r="CJ14" s="11">
        <v>64</v>
      </c>
      <c r="CK14" s="11">
        <v>0</v>
      </c>
      <c r="CL14" s="11">
        <v>80</v>
      </c>
      <c r="CM14" s="11">
        <v>0</v>
      </c>
      <c r="CN14" s="11">
        <v>0</v>
      </c>
      <c r="CO14" s="11">
        <v>434</v>
      </c>
      <c r="CP14" s="11">
        <v>350</v>
      </c>
      <c r="CQ14" s="11">
        <v>32</v>
      </c>
      <c r="CR14" s="11">
        <v>73.099999999999994</v>
      </c>
      <c r="CS14" s="11">
        <v>0</v>
      </c>
      <c r="CT14" s="11">
        <v>0</v>
      </c>
      <c r="CU14" s="11">
        <v>541.29100000000005</v>
      </c>
      <c r="CV14" s="11">
        <v>647.15899999999999</v>
      </c>
      <c r="CW14" s="11">
        <v>1086.6020000000001</v>
      </c>
      <c r="CX14" s="11">
        <v>191.006</v>
      </c>
      <c r="CY14" s="11">
        <v>0</v>
      </c>
      <c r="CZ14" s="11">
        <v>0</v>
      </c>
      <c r="DA14" s="11">
        <v>0</v>
      </c>
      <c r="DB14" s="11">
        <v>0</v>
      </c>
      <c r="DC14" s="11">
        <v>0</v>
      </c>
      <c r="DD14" s="11">
        <v>0</v>
      </c>
      <c r="DE14" s="11">
        <v>43</v>
      </c>
      <c r="DF14" s="11">
        <v>0</v>
      </c>
      <c r="DG14" s="11">
        <v>0</v>
      </c>
      <c r="DH14" s="11">
        <v>188</v>
      </c>
      <c r="DI14" s="11">
        <v>0</v>
      </c>
      <c r="DJ14" s="11">
        <v>84.626000000000005</v>
      </c>
      <c r="DK14" s="11">
        <v>0</v>
      </c>
      <c r="DL14" s="11">
        <v>0</v>
      </c>
      <c r="DM14" s="11">
        <v>0</v>
      </c>
      <c r="DN14" s="11">
        <v>225</v>
      </c>
      <c r="DO14" s="11">
        <v>219.04599999999999</v>
      </c>
      <c r="DP14" s="11">
        <v>135</v>
      </c>
      <c r="DQ14" s="11">
        <v>98</v>
      </c>
      <c r="DR14" s="11">
        <v>85</v>
      </c>
      <c r="DS14" s="11">
        <v>0</v>
      </c>
      <c r="DT14" s="11">
        <v>0</v>
      </c>
      <c r="DU14" s="11">
        <v>135.5</v>
      </c>
      <c r="DV14" s="11">
        <v>0</v>
      </c>
      <c r="DW14" s="11">
        <v>55</v>
      </c>
      <c r="DX14" s="11">
        <v>343.39299999999997</v>
      </c>
      <c r="DY14" s="11">
        <v>500.62599999999998</v>
      </c>
      <c r="DZ14" s="11">
        <v>0</v>
      </c>
      <c r="EA14" s="11">
        <v>0</v>
      </c>
      <c r="EB14" s="11">
        <v>0</v>
      </c>
      <c r="EC14" s="11">
        <v>0</v>
      </c>
      <c r="ED14" s="11">
        <v>100</v>
      </c>
      <c r="EE14" s="11">
        <v>0</v>
      </c>
      <c r="EF14" s="11">
        <v>0</v>
      </c>
      <c r="EG14" s="11">
        <v>0</v>
      </c>
      <c r="EH14" s="11">
        <v>0</v>
      </c>
      <c r="EI14" s="11">
        <v>0</v>
      </c>
      <c r="EJ14" s="11">
        <v>115</v>
      </c>
      <c r="EK14" s="11">
        <v>0</v>
      </c>
      <c r="EL14" s="11">
        <v>0</v>
      </c>
      <c r="EM14" s="11">
        <v>0</v>
      </c>
      <c r="EN14" s="11">
        <v>49</v>
      </c>
      <c r="EO14" s="11">
        <v>30</v>
      </c>
      <c r="EP14" s="11">
        <v>0</v>
      </c>
      <c r="EQ14" s="11">
        <v>75</v>
      </c>
      <c r="ER14" s="11">
        <v>0</v>
      </c>
      <c r="ES14" s="11">
        <v>0</v>
      </c>
      <c r="ET14" s="11">
        <v>0</v>
      </c>
      <c r="EU14" s="11">
        <v>80</v>
      </c>
      <c r="EV14" s="11">
        <v>112</v>
      </c>
      <c r="EW14" s="11">
        <v>60</v>
      </c>
      <c r="EX14" s="11">
        <v>30</v>
      </c>
      <c r="EY14" s="11">
        <v>45</v>
      </c>
      <c r="EZ14" s="11">
        <v>223</v>
      </c>
      <c r="FA14" s="11">
        <v>0</v>
      </c>
      <c r="FB14" s="11">
        <v>0</v>
      </c>
      <c r="FC14" s="11">
        <v>90</v>
      </c>
      <c r="FD14" s="11">
        <v>60</v>
      </c>
      <c r="FE14" s="11">
        <v>48</v>
      </c>
      <c r="FF14" s="11">
        <v>194</v>
      </c>
      <c r="FG14" s="11">
        <v>691</v>
      </c>
      <c r="FH14" s="11">
        <v>1181</v>
      </c>
      <c r="FI14" s="11">
        <v>721</v>
      </c>
      <c r="FJ14" s="11">
        <v>460</v>
      </c>
      <c r="FK14" s="11">
        <v>369</v>
      </c>
      <c r="FL14" s="11">
        <v>85</v>
      </c>
      <c r="FM14" s="11">
        <v>269</v>
      </c>
      <c r="FN14" s="11">
        <v>138</v>
      </c>
      <c r="FO14" s="11">
        <v>30</v>
      </c>
      <c r="FP14" s="11">
        <v>563</v>
      </c>
      <c r="FQ14" s="11">
        <v>227</v>
      </c>
      <c r="FR14" s="11">
        <v>165</v>
      </c>
      <c r="FS14" s="11">
        <v>210</v>
      </c>
      <c r="FT14" s="11">
        <v>460</v>
      </c>
      <c r="FU14" s="11">
        <v>282</v>
      </c>
      <c r="FV14" s="11">
        <v>543</v>
      </c>
      <c r="FW14" s="11">
        <v>414</v>
      </c>
      <c r="FX14" s="11">
        <v>719</v>
      </c>
      <c r="FY14" s="11">
        <v>819</v>
      </c>
      <c r="FZ14" s="11">
        <v>283</v>
      </c>
      <c r="GA14" s="12">
        <v>312</v>
      </c>
      <c r="GB14" s="12">
        <v>504</v>
      </c>
      <c r="GC14" s="12">
        <v>263</v>
      </c>
      <c r="GD14" s="12">
        <v>50</v>
      </c>
      <c r="GE14" s="12">
        <v>497</v>
      </c>
      <c r="GF14" s="12">
        <v>314</v>
      </c>
      <c r="GG14" s="12">
        <v>0</v>
      </c>
      <c r="GH14" s="12">
        <v>153</v>
      </c>
      <c r="GI14" s="12">
        <v>228</v>
      </c>
      <c r="GJ14" s="11">
        <v>127</v>
      </c>
      <c r="GK14" s="11">
        <v>53</v>
      </c>
      <c r="GL14" s="12">
        <v>0</v>
      </c>
      <c r="GM14" s="12">
        <v>75</v>
      </c>
      <c r="GN14" s="11">
        <f>'[1]Gasoline Data'!GN14</f>
        <v>0</v>
      </c>
      <c r="GO14" s="11">
        <f>'[1]Gasoline Data'!GO14</f>
        <v>245</v>
      </c>
      <c r="GP14" s="11">
        <f>'[1]Gasoline Data'!GP14</f>
        <v>180</v>
      </c>
      <c r="GQ14" s="11">
        <f>'[1]Gasoline Data'!GQ14</f>
        <v>571</v>
      </c>
      <c r="GR14" s="12">
        <v>338</v>
      </c>
      <c r="GS14" s="12">
        <v>0</v>
      </c>
      <c r="GT14" s="12">
        <v>0</v>
      </c>
      <c r="GU14" s="12">
        <v>0</v>
      </c>
      <c r="GV14" s="12">
        <v>0</v>
      </c>
      <c r="GW14" s="12">
        <v>0</v>
      </c>
      <c r="GX14" s="12">
        <v>0</v>
      </c>
    </row>
    <row r="15" spans="1:207" x14ac:dyDescent="0.2">
      <c r="A15" s="2" t="s">
        <v>30</v>
      </c>
      <c r="B15" s="3" t="s">
        <v>16</v>
      </c>
      <c r="C15" s="11">
        <v>-1909</v>
      </c>
      <c r="D15" s="11">
        <v>-1624</v>
      </c>
      <c r="E15" s="11">
        <v>-1365</v>
      </c>
      <c r="F15" s="11">
        <v>-1071</v>
      </c>
      <c r="G15" s="11">
        <v>-1471</v>
      </c>
      <c r="H15" s="11">
        <v>-1914</v>
      </c>
      <c r="I15" s="11">
        <v>-2335.4</v>
      </c>
      <c r="J15" s="11">
        <v>-2508</v>
      </c>
      <c r="K15" s="11">
        <v>-1251</v>
      </c>
      <c r="L15" s="11">
        <v>-1427</v>
      </c>
      <c r="M15" s="11">
        <v>-1886.42</v>
      </c>
      <c r="N15" s="11">
        <v>-2070</v>
      </c>
      <c r="O15" s="11">
        <v>-1418</v>
      </c>
      <c r="P15" s="11">
        <v>-2324</v>
      </c>
      <c r="Q15" s="11">
        <v>-1642.5</v>
      </c>
      <c r="R15" s="11">
        <v>-1330</v>
      </c>
      <c r="S15" s="11">
        <v>-1215</v>
      </c>
      <c r="T15" s="11">
        <v>-1165</v>
      </c>
      <c r="U15" s="11">
        <v>-1060</v>
      </c>
      <c r="V15" s="11">
        <v>-805</v>
      </c>
      <c r="W15" s="11">
        <v>-1044.9000000000001</v>
      </c>
      <c r="X15" s="11">
        <v>-1390</v>
      </c>
      <c r="Y15" s="11">
        <v>-1754.5</v>
      </c>
      <c r="Z15" s="11">
        <v>-815</v>
      </c>
      <c r="AA15" s="11">
        <v>-1593.7</v>
      </c>
      <c r="AB15" s="11">
        <v>-3026.7</v>
      </c>
      <c r="AC15" s="11">
        <v>-1902</v>
      </c>
      <c r="AD15" s="11">
        <v>-1161</v>
      </c>
      <c r="AE15" s="11">
        <v>-1114</v>
      </c>
      <c r="AF15" s="11">
        <v>-795</v>
      </c>
      <c r="AG15" s="11">
        <v>-1516</v>
      </c>
      <c r="AH15" s="11">
        <v>-615</v>
      </c>
      <c r="AI15" s="11">
        <v>-1421</v>
      </c>
      <c r="AJ15" s="11">
        <v>-1606</v>
      </c>
      <c r="AK15" s="11">
        <v>-2314</v>
      </c>
      <c r="AL15" s="11">
        <v>-899</v>
      </c>
      <c r="AM15" s="11">
        <v>-729</v>
      </c>
      <c r="AN15" s="11">
        <v>-476</v>
      </c>
      <c r="AO15" s="11">
        <v>-1422</v>
      </c>
      <c r="AP15" s="11">
        <v>-1105</v>
      </c>
      <c r="AQ15" s="11">
        <v>-760</v>
      </c>
      <c r="AR15" s="11">
        <v>-760</v>
      </c>
      <c r="AS15" s="11">
        <v>-700</v>
      </c>
      <c r="AT15" s="11">
        <v>-1007</v>
      </c>
      <c r="AU15" s="11">
        <v>-348</v>
      </c>
      <c r="AV15" s="11">
        <v>-530</v>
      </c>
      <c r="AW15" s="11">
        <v>-913</v>
      </c>
      <c r="AX15" s="11">
        <v>-625</v>
      </c>
      <c r="AY15" s="11">
        <v>-350</v>
      </c>
      <c r="AZ15" s="11">
        <v>-881</v>
      </c>
      <c r="BA15" s="11">
        <v>-1241</v>
      </c>
      <c r="BB15" s="11">
        <v>-2163</v>
      </c>
      <c r="BC15" s="11">
        <v>-1286</v>
      </c>
      <c r="BD15" s="11">
        <v>-909</v>
      </c>
      <c r="BE15" s="11">
        <v>-597</v>
      </c>
      <c r="BF15" s="11">
        <v>-814</v>
      </c>
      <c r="BG15" s="11">
        <v>-715</v>
      </c>
      <c r="BH15" s="11">
        <v>-910</v>
      </c>
      <c r="BI15" s="11">
        <v>-1352.9</v>
      </c>
      <c r="BJ15" s="11">
        <v>-1389</v>
      </c>
      <c r="BK15" s="11">
        <v>-1554</v>
      </c>
      <c r="BL15" s="11">
        <v>-2361.7890000000002</v>
      </c>
      <c r="BM15" s="11">
        <v>-854</v>
      </c>
      <c r="BN15" s="11">
        <v>-340</v>
      </c>
      <c r="BO15" s="11">
        <v>-825</v>
      </c>
      <c r="BP15" s="11">
        <v>-1280</v>
      </c>
      <c r="BQ15" s="11">
        <v>-1078</v>
      </c>
      <c r="BR15" s="11">
        <v>-656</v>
      </c>
      <c r="BS15" s="11">
        <v>-717.5</v>
      </c>
      <c r="BT15" s="11">
        <v>-1541</v>
      </c>
      <c r="BU15" s="11">
        <v>-1056.431</v>
      </c>
      <c r="BV15" s="11">
        <v>-2324.8919999999998</v>
      </c>
      <c r="BW15" s="11">
        <v>-2261.1280000000002</v>
      </c>
      <c r="BX15" s="11">
        <v>-1876</v>
      </c>
      <c r="BY15" s="11">
        <v>-1327.5</v>
      </c>
      <c r="BZ15" s="11">
        <v>-816</v>
      </c>
      <c r="CA15" s="11">
        <v>-752</v>
      </c>
      <c r="CB15" s="11">
        <v>-960.97900000000004</v>
      </c>
      <c r="CC15" s="11">
        <v>-1720.3630000000001</v>
      </c>
      <c r="CD15" s="11">
        <v>-1018</v>
      </c>
      <c r="CE15" s="11">
        <v>-823.60699999999997</v>
      </c>
      <c r="CF15" s="11">
        <v>-1005</v>
      </c>
      <c r="CG15" s="11">
        <v>-2354.6550000000002</v>
      </c>
      <c r="CH15" s="11">
        <v>-1433</v>
      </c>
      <c r="CI15" s="11">
        <v>-1049</v>
      </c>
      <c r="CJ15" s="11">
        <v>-270</v>
      </c>
      <c r="CK15" s="11">
        <v>-768</v>
      </c>
      <c r="CL15" s="11">
        <v>-1289</v>
      </c>
      <c r="CM15" s="11">
        <v>-1371.5</v>
      </c>
      <c r="CN15" s="11">
        <v>-1420</v>
      </c>
      <c r="CO15" s="11">
        <v>-960</v>
      </c>
      <c r="CP15" s="11">
        <v>-605</v>
      </c>
      <c r="CQ15" s="11">
        <v>-585</v>
      </c>
      <c r="CR15" s="11">
        <v>-1117</v>
      </c>
      <c r="CS15" s="11">
        <v>-1347</v>
      </c>
      <c r="CT15" s="11">
        <v>-1631.2</v>
      </c>
      <c r="CU15" s="11">
        <v>-1191.1400000000001</v>
      </c>
      <c r="CV15" s="11">
        <v>-757</v>
      </c>
      <c r="CW15" s="11">
        <v>-1075.848</v>
      </c>
      <c r="CX15" s="11">
        <v>-1869</v>
      </c>
      <c r="CY15" s="11">
        <v>-2092.6770000000001</v>
      </c>
      <c r="CZ15" s="11">
        <v>-1868.973</v>
      </c>
      <c r="DA15" s="11">
        <v>-2073</v>
      </c>
      <c r="DB15" s="11">
        <v>-1848.5</v>
      </c>
      <c r="DC15" s="11">
        <v>-1302</v>
      </c>
      <c r="DD15" s="11">
        <v>-294</v>
      </c>
      <c r="DE15" s="11">
        <v>-558</v>
      </c>
      <c r="DF15" s="11">
        <v>-795.09799999999996</v>
      </c>
      <c r="DG15" s="11">
        <v>-2283</v>
      </c>
      <c r="DH15" s="11">
        <v>-1384</v>
      </c>
      <c r="DI15" s="11">
        <v>-900</v>
      </c>
      <c r="DJ15" s="11">
        <v>-1099</v>
      </c>
      <c r="DK15" s="11">
        <v>-1092</v>
      </c>
      <c r="DL15" s="11">
        <v>-516</v>
      </c>
      <c r="DM15" s="11">
        <v>-1371</v>
      </c>
      <c r="DN15" s="11">
        <v>-452</v>
      </c>
      <c r="DO15" s="11">
        <v>-578</v>
      </c>
      <c r="DP15" s="11">
        <v>-2398.4</v>
      </c>
      <c r="DQ15" s="11">
        <v>-815</v>
      </c>
      <c r="DR15" s="11">
        <v>-373</v>
      </c>
      <c r="DS15" s="11">
        <v>-135</v>
      </c>
      <c r="DT15" s="11">
        <v>-75</v>
      </c>
      <c r="DU15" s="11">
        <v>-119</v>
      </c>
      <c r="DV15" s="11">
        <v>-40</v>
      </c>
      <c r="DW15" s="11">
        <v>-147</v>
      </c>
      <c r="DX15" s="11">
        <v>-261</v>
      </c>
      <c r="DY15" s="11">
        <v>-137</v>
      </c>
      <c r="DZ15" s="11">
        <v>-98</v>
      </c>
      <c r="EA15" s="11">
        <v>0</v>
      </c>
      <c r="EB15" s="11">
        <v>-848</v>
      </c>
      <c r="EC15" s="11">
        <v>-1175</v>
      </c>
      <c r="ED15" s="11">
        <v>-854</v>
      </c>
      <c r="EE15" s="11">
        <v>-1486</v>
      </c>
      <c r="EF15" s="11">
        <v>-696</v>
      </c>
      <c r="EG15" s="11">
        <v>-1169</v>
      </c>
      <c r="EH15" s="11">
        <v>-1099</v>
      </c>
      <c r="EI15" s="11">
        <v>-731</v>
      </c>
      <c r="EJ15" s="11">
        <v>-890</v>
      </c>
      <c r="EK15" s="11">
        <v>-632</v>
      </c>
      <c r="EL15" s="11">
        <v>-828</v>
      </c>
      <c r="EM15" s="11">
        <v>-755</v>
      </c>
      <c r="EN15" s="11">
        <v>-971</v>
      </c>
      <c r="EO15" s="11">
        <v>-855</v>
      </c>
      <c r="EP15" s="11">
        <v>-674</v>
      </c>
      <c r="EQ15" s="11">
        <v>-1220</v>
      </c>
      <c r="ER15" s="11">
        <v>-878</v>
      </c>
      <c r="ES15" s="11">
        <v>-1154</v>
      </c>
      <c r="ET15" s="11">
        <v>-1134</v>
      </c>
      <c r="EU15" s="11">
        <v>-503</v>
      </c>
      <c r="EV15" s="11">
        <v>-681</v>
      </c>
      <c r="EW15" s="11">
        <v>-698</v>
      </c>
      <c r="EX15" s="11">
        <v>-856</v>
      </c>
      <c r="EY15" s="11">
        <v>-472</v>
      </c>
      <c r="EZ15" s="11">
        <v>-858</v>
      </c>
      <c r="FA15" s="11">
        <v>-1092</v>
      </c>
      <c r="FB15" s="11">
        <v>-586</v>
      </c>
      <c r="FC15" s="11">
        <v>-1291</v>
      </c>
      <c r="FD15" s="11">
        <v>-1295</v>
      </c>
      <c r="FE15" s="11">
        <v>-624</v>
      </c>
      <c r="FF15" s="11">
        <v>-530</v>
      </c>
      <c r="FG15" s="11">
        <v>-844.88699999999994</v>
      </c>
      <c r="FH15" s="11">
        <v>-901</v>
      </c>
      <c r="FI15" s="11">
        <v>-1701</v>
      </c>
      <c r="FJ15" s="11">
        <v>-369</v>
      </c>
      <c r="FK15" s="11">
        <v>-388</v>
      </c>
      <c r="FL15" s="11">
        <v>-624</v>
      </c>
      <c r="FM15" s="11">
        <v>-223</v>
      </c>
      <c r="FN15" s="11">
        <v>-668</v>
      </c>
      <c r="FO15" s="11">
        <v>-399</v>
      </c>
      <c r="FP15" s="11">
        <v>-863</v>
      </c>
      <c r="FQ15" s="11">
        <v>-245</v>
      </c>
      <c r="FR15" s="11">
        <v>-393</v>
      </c>
      <c r="FS15" s="11">
        <v>-258</v>
      </c>
      <c r="FT15" s="11">
        <v>-250</v>
      </c>
      <c r="FU15" s="11">
        <v>-518</v>
      </c>
      <c r="FV15" s="11">
        <v>-353</v>
      </c>
      <c r="FW15" s="11">
        <v>-579</v>
      </c>
      <c r="FX15" s="11">
        <v>-407</v>
      </c>
      <c r="FY15" s="11">
        <v>-183</v>
      </c>
      <c r="FZ15" s="11">
        <v>-276</v>
      </c>
      <c r="GA15" s="12">
        <v>-218</v>
      </c>
      <c r="GB15" s="12">
        <v>-294</v>
      </c>
      <c r="GC15" s="12">
        <v>-250</v>
      </c>
      <c r="GD15" s="12">
        <v>-165</v>
      </c>
      <c r="GE15" s="12">
        <v>-97</v>
      </c>
      <c r="GF15" s="12">
        <v>-118</v>
      </c>
      <c r="GG15" s="12">
        <v>-98</v>
      </c>
      <c r="GH15" s="12">
        <v>-272</v>
      </c>
      <c r="GI15" s="12">
        <v>-175</v>
      </c>
      <c r="GJ15" s="11">
        <v>-245</v>
      </c>
      <c r="GK15" s="11">
        <v>-235</v>
      </c>
      <c r="GL15" s="12">
        <v>0</v>
      </c>
      <c r="GM15" s="12">
        <v>-426</v>
      </c>
      <c r="GN15" s="11">
        <f t="shared" ref="GN15:GQ16" si="0">GN13*-1</f>
        <v>-75</v>
      </c>
      <c r="GO15" s="11">
        <f t="shared" si="0"/>
        <v>0</v>
      </c>
      <c r="GP15" s="11">
        <f t="shared" si="0"/>
        <v>-150</v>
      </c>
      <c r="GQ15" s="11">
        <f t="shared" si="0"/>
        <v>-209</v>
      </c>
      <c r="GR15" s="12">
        <v>-80</v>
      </c>
      <c r="GS15" s="12">
        <v>0</v>
      </c>
      <c r="GT15" s="12">
        <v>0</v>
      </c>
      <c r="GU15" s="12">
        <v>0</v>
      </c>
      <c r="GV15" s="12">
        <v>0</v>
      </c>
      <c r="GW15" s="12">
        <v>0</v>
      </c>
      <c r="GX15" s="12">
        <v>0</v>
      </c>
    </row>
    <row r="16" spans="1:207" x14ac:dyDescent="0.2">
      <c r="A16" s="2" t="s">
        <v>31</v>
      </c>
      <c r="B16" s="3" t="s">
        <v>18</v>
      </c>
      <c r="C16" s="11">
        <v>-343</v>
      </c>
      <c r="D16" s="11">
        <v>-312</v>
      </c>
      <c r="E16" s="11">
        <v>-250</v>
      </c>
      <c r="F16" s="11">
        <v>0</v>
      </c>
      <c r="G16" s="11">
        <v>-120</v>
      </c>
      <c r="H16" s="11">
        <v>-45</v>
      </c>
      <c r="I16" s="11">
        <v>-125</v>
      </c>
      <c r="J16" s="11">
        <v>-42</v>
      </c>
      <c r="K16" s="11">
        <v>0</v>
      </c>
      <c r="L16" s="11">
        <v>-40</v>
      </c>
      <c r="M16" s="11">
        <v>-58</v>
      </c>
      <c r="N16" s="11">
        <v>0</v>
      </c>
      <c r="O16" s="11">
        <v>0</v>
      </c>
      <c r="P16" s="11">
        <v>-10</v>
      </c>
      <c r="Q16" s="11">
        <v>0</v>
      </c>
      <c r="R16" s="11">
        <v>-125</v>
      </c>
      <c r="S16" s="11">
        <v>-65</v>
      </c>
      <c r="T16" s="11">
        <v>0</v>
      </c>
      <c r="U16" s="11">
        <v>0</v>
      </c>
      <c r="V16" s="11">
        <v>-268</v>
      </c>
      <c r="W16" s="11">
        <v>0</v>
      </c>
      <c r="X16" s="11">
        <v>0</v>
      </c>
      <c r="Y16" s="11">
        <v>0</v>
      </c>
      <c r="Z16" s="11">
        <v>0</v>
      </c>
      <c r="AA16" s="11">
        <v>-80</v>
      </c>
      <c r="AB16" s="11">
        <v>0</v>
      </c>
      <c r="AC16" s="11">
        <v>-27</v>
      </c>
      <c r="AD16" s="11">
        <v>-210</v>
      </c>
      <c r="AE16" s="11">
        <v>-840</v>
      </c>
      <c r="AF16" s="11">
        <v>-220</v>
      </c>
      <c r="AG16" s="11">
        <v>0</v>
      </c>
      <c r="AH16" s="11">
        <v>0</v>
      </c>
      <c r="AI16" s="11">
        <v>-75</v>
      </c>
      <c r="AJ16" s="11">
        <v>0</v>
      </c>
      <c r="AK16" s="11">
        <v>0</v>
      </c>
      <c r="AL16" s="11">
        <v>-29</v>
      </c>
      <c r="AM16" s="11">
        <v>-10</v>
      </c>
      <c r="AN16" s="11">
        <v>0</v>
      </c>
      <c r="AO16" s="11">
        <v>-75</v>
      </c>
      <c r="AP16" s="11">
        <v>-80</v>
      </c>
      <c r="AQ16" s="11">
        <v>0</v>
      </c>
      <c r="AR16" s="11">
        <v>-81</v>
      </c>
      <c r="AS16" s="11">
        <v>-100</v>
      </c>
      <c r="AT16" s="11">
        <v>-85</v>
      </c>
      <c r="AU16" s="11">
        <v>-258</v>
      </c>
      <c r="AV16" s="11">
        <v>-171</v>
      </c>
      <c r="AW16" s="11">
        <v>-110</v>
      </c>
      <c r="AX16" s="11">
        <v>-245</v>
      </c>
      <c r="AY16" s="11">
        <v>-545</v>
      </c>
      <c r="AZ16" s="11">
        <v>-72</v>
      </c>
      <c r="BA16" s="11">
        <v>0</v>
      </c>
      <c r="BB16" s="11">
        <v>0</v>
      </c>
      <c r="BC16" s="11">
        <v>-130</v>
      </c>
      <c r="BD16" s="11">
        <v>-170</v>
      </c>
      <c r="BE16" s="11">
        <v>-197</v>
      </c>
      <c r="BF16" s="11">
        <v>-193.5</v>
      </c>
      <c r="BG16" s="11">
        <v>0</v>
      </c>
      <c r="BH16" s="11">
        <v>-200</v>
      </c>
      <c r="BI16" s="11">
        <v>0</v>
      </c>
      <c r="BJ16" s="11">
        <v>0</v>
      </c>
      <c r="BK16" s="11">
        <v>0</v>
      </c>
      <c r="BL16" s="11">
        <v>0</v>
      </c>
      <c r="BM16" s="11">
        <v>0</v>
      </c>
      <c r="BN16" s="11">
        <v>-85</v>
      </c>
      <c r="BO16" s="11">
        <v>-225</v>
      </c>
      <c r="BP16" s="11">
        <v>0</v>
      </c>
      <c r="BQ16" s="11">
        <v>0</v>
      </c>
      <c r="BR16" s="11">
        <v>-275</v>
      </c>
      <c r="BS16" s="11">
        <v>-400</v>
      </c>
      <c r="BT16" s="11">
        <v>0</v>
      </c>
      <c r="BU16" s="11">
        <v>-80</v>
      </c>
      <c r="BV16" s="11">
        <v>-258</v>
      </c>
      <c r="BW16" s="11">
        <v>0</v>
      </c>
      <c r="BX16" s="11">
        <v>-55</v>
      </c>
      <c r="BY16" s="11">
        <v>-185.613</v>
      </c>
      <c r="BZ16" s="11">
        <v>-125</v>
      </c>
      <c r="CA16" s="11">
        <v>-106</v>
      </c>
      <c r="CB16" s="11">
        <v>0</v>
      </c>
      <c r="CC16" s="11">
        <v>-43</v>
      </c>
      <c r="CD16" s="11">
        <v>0</v>
      </c>
      <c r="CE16" s="11">
        <v>-252.3</v>
      </c>
      <c r="CF16" s="11">
        <v>0</v>
      </c>
      <c r="CG16" s="11">
        <v>0</v>
      </c>
      <c r="CH16" s="11">
        <v>-74</v>
      </c>
      <c r="CI16" s="11">
        <v>-85</v>
      </c>
      <c r="CJ16" s="11">
        <v>-64</v>
      </c>
      <c r="CK16" s="11">
        <v>0</v>
      </c>
      <c r="CL16" s="11">
        <v>-80</v>
      </c>
      <c r="CM16" s="11">
        <v>0</v>
      </c>
      <c r="CN16" s="11">
        <v>0</v>
      </c>
      <c r="CO16" s="11">
        <v>-434</v>
      </c>
      <c r="CP16" s="11">
        <v>-350</v>
      </c>
      <c r="CQ16" s="11">
        <v>-32</v>
      </c>
      <c r="CR16" s="11">
        <v>-73.099999999999994</v>
      </c>
      <c r="CS16" s="11">
        <v>0</v>
      </c>
      <c r="CT16" s="11">
        <v>0</v>
      </c>
      <c r="CU16" s="11">
        <v>-541.29100000000005</v>
      </c>
      <c r="CV16" s="11">
        <v>-647.15899999999999</v>
      </c>
      <c r="CW16" s="11">
        <v>-1086.6020000000001</v>
      </c>
      <c r="CX16" s="11">
        <v>-191.006</v>
      </c>
      <c r="CY16" s="11">
        <v>0</v>
      </c>
      <c r="CZ16" s="11">
        <v>0</v>
      </c>
      <c r="DA16" s="11">
        <v>0</v>
      </c>
      <c r="DB16" s="11">
        <v>0</v>
      </c>
      <c r="DC16" s="11">
        <v>0</v>
      </c>
      <c r="DD16" s="11">
        <v>0</v>
      </c>
      <c r="DE16" s="11">
        <v>-43</v>
      </c>
      <c r="DF16" s="11">
        <v>0</v>
      </c>
      <c r="DG16" s="11">
        <v>0</v>
      </c>
      <c r="DH16" s="11">
        <v>-188</v>
      </c>
      <c r="DI16" s="11">
        <v>0</v>
      </c>
      <c r="DJ16" s="11">
        <v>-84.626000000000005</v>
      </c>
      <c r="DK16" s="11">
        <v>0</v>
      </c>
      <c r="DL16" s="11">
        <v>0</v>
      </c>
      <c r="DM16" s="11">
        <v>0</v>
      </c>
      <c r="DN16" s="11">
        <v>-225</v>
      </c>
      <c r="DO16" s="11">
        <v>-219.04599999999999</v>
      </c>
      <c r="DP16" s="11">
        <v>-135</v>
      </c>
      <c r="DQ16" s="11">
        <v>-98</v>
      </c>
      <c r="DR16" s="11">
        <v>-85</v>
      </c>
      <c r="DS16" s="11">
        <v>0</v>
      </c>
      <c r="DT16" s="11">
        <v>0</v>
      </c>
      <c r="DU16" s="11">
        <v>-135.5</v>
      </c>
      <c r="DV16" s="11">
        <v>0</v>
      </c>
      <c r="DW16" s="11">
        <v>-55</v>
      </c>
      <c r="DX16" s="11">
        <v>-343.39299999999997</v>
      </c>
      <c r="DY16" s="11">
        <v>-500.62599999999998</v>
      </c>
      <c r="DZ16" s="11">
        <v>0</v>
      </c>
      <c r="EA16" s="11">
        <v>0</v>
      </c>
      <c r="EB16" s="11">
        <v>0</v>
      </c>
      <c r="EC16" s="11">
        <v>0</v>
      </c>
      <c r="ED16" s="11">
        <v>-100</v>
      </c>
      <c r="EE16" s="11">
        <v>0</v>
      </c>
      <c r="EF16" s="11">
        <v>0</v>
      </c>
      <c r="EG16" s="11">
        <v>0</v>
      </c>
      <c r="EH16" s="11">
        <v>0</v>
      </c>
      <c r="EI16" s="11">
        <v>0</v>
      </c>
      <c r="EJ16" s="11">
        <v>-115</v>
      </c>
      <c r="EK16" s="11">
        <v>0</v>
      </c>
      <c r="EL16" s="11">
        <v>0</v>
      </c>
      <c r="EM16" s="11">
        <v>0</v>
      </c>
      <c r="EN16" s="11">
        <v>-49</v>
      </c>
      <c r="EO16" s="11">
        <v>-30</v>
      </c>
      <c r="EP16" s="11">
        <v>0</v>
      </c>
      <c r="EQ16" s="11">
        <v>-75</v>
      </c>
      <c r="ER16" s="11">
        <v>0</v>
      </c>
      <c r="ES16" s="11">
        <v>0</v>
      </c>
      <c r="ET16" s="11">
        <v>0</v>
      </c>
      <c r="EU16" s="11">
        <v>-80</v>
      </c>
      <c r="EV16" s="11">
        <v>-112</v>
      </c>
      <c r="EW16" s="11">
        <v>-60</v>
      </c>
      <c r="EX16" s="11">
        <v>-30</v>
      </c>
      <c r="EY16" s="11">
        <v>-45</v>
      </c>
      <c r="EZ16" s="11">
        <v>-223</v>
      </c>
      <c r="FA16" s="11">
        <v>0</v>
      </c>
      <c r="FB16" s="11">
        <v>0</v>
      </c>
      <c r="FC16" s="11">
        <v>-90</v>
      </c>
      <c r="FD16" s="11">
        <v>-60</v>
      </c>
      <c r="FE16" s="11">
        <v>-48</v>
      </c>
      <c r="FF16" s="11">
        <v>-194</v>
      </c>
      <c r="FG16" s="11">
        <v>-691</v>
      </c>
      <c r="FH16" s="11">
        <v>-1181</v>
      </c>
      <c r="FI16" s="11">
        <v>-721</v>
      </c>
      <c r="FJ16" s="11">
        <v>-460</v>
      </c>
      <c r="FK16" s="11">
        <v>-369</v>
      </c>
      <c r="FL16" s="11">
        <v>-85</v>
      </c>
      <c r="FM16" s="11">
        <v>-269</v>
      </c>
      <c r="FN16" s="11">
        <v>-138</v>
      </c>
      <c r="FO16" s="11">
        <v>-30</v>
      </c>
      <c r="FP16" s="11">
        <v>-563</v>
      </c>
      <c r="FQ16" s="11">
        <v>-227</v>
      </c>
      <c r="FR16" s="11">
        <v>-165</v>
      </c>
      <c r="FS16" s="11">
        <v>-210</v>
      </c>
      <c r="FT16" s="11">
        <v>-460</v>
      </c>
      <c r="FU16" s="11">
        <v>-282</v>
      </c>
      <c r="FV16" s="11">
        <v>-543</v>
      </c>
      <c r="FW16" s="11">
        <v>-414</v>
      </c>
      <c r="FX16" s="11">
        <v>-719</v>
      </c>
      <c r="FY16" s="11">
        <v>-819</v>
      </c>
      <c r="FZ16" s="11">
        <v>-283</v>
      </c>
      <c r="GA16" s="12">
        <v>-312</v>
      </c>
      <c r="GB16" s="12">
        <v>-504</v>
      </c>
      <c r="GC16" s="12">
        <v>-263</v>
      </c>
      <c r="GD16" s="12">
        <v>-50</v>
      </c>
      <c r="GE16" s="12">
        <v>-497</v>
      </c>
      <c r="GF16" s="12">
        <v>-314</v>
      </c>
      <c r="GG16" s="12">
        <v>0</v>
      </c>
      <c r="GH16" s="12">
        <v>-153</v>
      </c>
      <c r="GI16" s="12">
        <v>-228</v>
      </c>
      <c r="GJ16" s="11">
        <v>-127</v>
      </c>
      <c r="GK16" s="11">
        <v>-53</v>
      </c>
      <c r="GL16" s="12">
        <v>0</v>
      </c>
      <c r="GM16" s="12">
        <v>-75</v>
      </c>
      <c r="GN16" s="11">
        <f t="shared" si="0"/>
        <v>0</v>
      </c>
      <c r="GO16" s="11">
        <f t="shared" si="0"/>
        <v>-245</v>
      </c>
      <c r="GP16" s="11">
        <f t="shared" si="0"/>
        <v>-180</v>
      </c>
      <c r="GQ16" s="11">
        <f t="shared" si="0"/>
        <v>-571</v>
      </c>
      <c r="GR16" s="12">
        <v>-338</v>
      </c>
      <c r="GS16" s="12">
        <v>0</v>
      </c>
      <c r="GT16" s="12">
        <v>0</v>
      </c>
      <c r="GU16" s="12">
        <v>0</v>
      </c>
      <c r="GV16" s="12">
        <v>0</v>
      </c>
      <c r="GW16" s="12">
        <v>0</v>
      </c>
      <c r="GX16" s="12">
        <v>0</v>
      </c>
    </row>
    <row r="17" spans="1:206" x14ac:dyDescent="0.2">
      <c r="A17" s="2"/>
      <c r="B17" s="2"/>
    </row>
    <row r="18" spans="1:206" x14ac:dyDescent="0.2">
      <c r="A18" s="1" t="s">
        <v>1</v>
      </c>
      <c r="B18" s="2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</row>
    <row r="19" spans="1:206" x14ac:dyDescent="0.2">
      <c r="A19" s="1" t="s">
        <v>19</v>
      </c>
      <c r="B19" s="2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</row>
    <row r="20" spans="1:206" x14ac:dyDescent="0.2">
      <c r="A20" s="4" t="s">
        <v>40</v>
      </c>
      <c r="B20" s="3" t="s">
        <v>20</v>
      </c>
      <c r="C20" s="14">
        <v>-610.10471428571429</v>
      </c>
      <c r="D20" s="14">
        <v>-458.08871428571427</v>
      </c>
      <c r="E20" s="14">
        <v>-463.22828571428568</v>
      </c>
      <c r="F20" s="14">
        <v>-550.27628571428568</v>
      </c>
      <c r="G20" s="14">
        <v>-585.34171428571437</v>
      </c>
      <c r="H20" s="14">
        <v>-644.79742857142855</v>
      </c>
      <c r="I20" s="14">
        <v>-616.32242857142865</v>
      </c>
      <c r="J20" s="14">
        <v>-593.10457142857138</v>
      </c>
      <c r="K20" s="14">
        <v>-597.08528571428565</v>
      </c>
      <c r="L20" s="14">
        <v>-359.54785714285714</v>
      </c>
      <c r="M20" s="14">
        <v>-271.17657142857138</v>
      </c>
      <c r="N20" s="14">
        <v>-403.22814285714293</v>
      </c>
      <c r="O20" s="14">
        <v>-312.57385714285715</v>
      </c>
      <c r="P20" s="14">
        <v>-318.12128571428565</v>
      </c>
      <c r="Q20" s="14">
        <v>-353.21785714285716</v>
      </c>
      <c r="R20" s="14">
        <v>-270.47800000000001</v>
      </c>
      <c r="S20" s="14">
        <v>-386.29828571428573</v>
      </c>
      <c r="T20" s="14">
        <v>-458.7727142857143</v>
      </c>
      <c r="U20" s="14">
        <v>-380.94542857142858</v>
      </c>
      <c r="V20" s="14">
        <v>-450.23328571428578</v>
      </c>
      <c r="W20" s="14">
        <v>-389.05714285714294</v>
      </c>
      <c r="X20" s="14">
        <v>-320.98599999999999</v>
      </c>
      <c r="Y20" s="14">
        <v>-352.38414285714288</v>
      </c>
      <c r="Z20" s="14">
        <v>-257.77499999999998</v>
      </c>
      <c r="AA20" s="14">
        <v>-287.7197142857143</v>
      </c>
      <c r="AB20" s="14">
        <v>-135.71628571428568</v>
      </c>
      <c r="AC20" s="14">
        <v>-246.5997142857143</v>
      </c>
      <c r="AD20" s="14">
        <v>-225.85057142857139</v>
      </c>
      <c r="AE20" s="14">
        <v>-360.89600000000007</v>
      </c>
      <c r="AF20" s="14">
        <v>-275.08971428571425</v>
      </c>
      <c r="AG20" s="14">
        <v>-312.97571428571439</v>
      </c>
      <c r="AH20" s="14">
        <v>-331.64428571428573</v>
      </c>
      <c r="AI20" s="14">
        <v>-301.4987142857143</v>
      </c>
      <c r="AJ20" s="14">
        <v>-271.25885714285715</v>
      </c>
      <c r="AK20" s="14">
        <v>-330.46942857142852</v>
      </c>
      <c r="AL20" s="14">
        <v>-243.94028571428575</v>
      </c>
      <c r="AM20" s="14">
        <v>-230.80371428571431</v>
      </c>
      <c r="AN20" s="14">
        <v>-300.05242857142855</v>
      </c>
      <c r="AO20" s="14">
        <v>-252.20557142857143</v>
      </c>
      <c r="AP20" s="14">
        <v>-370.00271428571432</v>
      </c>
      <c r="AQ20" s="14">
        <v>-344.87428571428563</v>
      </c>
      <c r="AR20" s="14">
        <v>-356.16342857142854</v>
      </c>
      <c r="AS20" s="14">
        <v>-296.9392857142858</v>
      </c>
      <c r="AT20" s="14">
        <v>-394.66671428571419</v>
      </c>
      <c r="AU20" s="14">
        <v>-405.81299999999999</v>
      </c>
      <c r="AV20" s="14">
        <v>-344.75071428571437</v>
      </c>
      <c r="AW20" s="14">
        <v>-309.3284285714285</v>
      </c>
      <c r="AX20" s="14">
        <v>-293.27057142857143</v>
      </c>
      <c r="AY20" s="14">
        <v>-290.14985714285712</v>
      </c>
      <c r="AZ20" s="14">
        <v>-281.37199999999996</v>
      </c>
      <c r="BA20" s="14">
        <v>-248.85814285714287</v>
      </c>
      <c r="BB20" s="14">
        <v>-280.58385714285714</v>
      </c>
      <c r="BC20" s="14">
        <v>-353.51085714285716</v>
      </c>
      <c r="BD20" s="14">
        <v>-320.73214285714289</v>
      </c>
      <c r="BE20" s="14">
        <v>-706.86785714285725</v>
      </c>
      <c r="BF20" s="14">
        <v>-434.55471428571423</v>
      </c>
      <c r="BG20" s="14">
        <v>-439.34200000000004</v>
      </c>
      <c r="BH20" s="14">
        <v>-427.05899999999997</v>
      </c>
      <c r="BI20" s="14">
        <v>-378.09371428571427</v>
      </c>
      <c r="BJ20" s="14">
        <v>-369.93128571428571</v>
      </c>
      <c r="BK20" s="14">
        <v>-375.86928571428564</v>
      </c>
      <c r="BL20" s="14">
        <v>-298.52342857142867</v>
      </c>
      <c r="BM20" s="14">
        <v>-276.23557142857146</v>
      </c>
      <c r="BN20" s="14">
        <v>-433.00671428571434</v>
      </c>
      <c r="BO20" s="14">
        <v>-418.24685714285715</v>
      </c>
      <c r="BP20" s="14">
        <v>-455.8245714285714</v>
      </c>
      <c r="BQ20" s="14">
        <v>-416.66328571428573</v>
      </c>
      <c r="BR20" s="14">
        <v>-439.45571428571429</v>
      </c>
      <c r="BS20" s="14">
        <v>-485.56828571428571</v>
      </c>
      <c r="BT20" s="14">
        <v>-367.34257142857149</v>
      </c>
      <c r="BU20" s="14">
        <v>-397.28271428571429</v>
      </c>
      <c r="BV20" s="14">
        <v>-381.14900000000006</v>
      </c>
      <c r="BW20" s="14">
        <v>-322.34057142857148</v>
      </c>
      <c r="BX20" s="14">
        <v>-342.4944285714285</v>
      </c>
      <c r="BY20" s="14">
        <v>-393.80514285714287</v>
      </c>
      <c r="BZ20" s="14">
        <v>-387.1741428571429</v>
      </c>
      <c r="CA20" s="14">
        <v>-429.71614285714281</v>
      </c>
      <c r="CB20" s="14">
        <v>-498.03228571428565</v>
      </c>
      <c r="CC20" s="14">
        <v>-457.54571428571427</v>
      </c>
      <c r="CD20" s="14">
        <v>-510.57942857142848</v>
      </c>
      <c r="CE20" s="14">
        <v>-454.86385714285711</v>
      </c>
      <c r="CF20" s="14">
        <v>-441.13185714285714</v>
      </c>
      <c r="CG20" s="14">
        <v>-368.1647142857143</v>
      </c>
      <c r="CH20" s="14">
        <v>-414.97085714285708</v>
      </c>
      <c r="CI20" s="14">
        <v>-351.5574285714286</v>
      </c>
      <c r="CJ20" s="14">
        <v>-359.43785714285713</v>
      </c>
      <c r="CK20" s="14">
        <v>-382.60057142857147</v>
      </c>
      <c r="CL20" s="14">
        <v>-350.15928571428566</v>
      </c>
      <c r="CM20" s="14">
        <v>-414.1717142857143</v>
      </c>
      <c r="CN20" s="14">
        <v>-470.125</v>
      </c>
      <c r="CO20" s="14">
        <v>-467.24285714285713</v>
      </c>
      <c r="CP20" s="14">
        <v>-588.32285714285706</v>
      </c>
      <c r="CQ20" s="14">
        <v>-479.20857142857147</v>
      </c>
      <c r="CR20" s="14">
        <v>-383.49528571428573</v>
      </c>
      <c r="CS20" s="14">
        <v>-488.57042857142864</v>
      </c>
      <c r="CT20" s="14">
        <v>-435.15714285714284</v>
      </c>
      <c r="CU20" s="14">
        <v>-419.9380000000001</v>
      </c>
      <c r="CV20" s="14">
        <v>-387.13414285714282</v>
      </c>
      <c r="CW20" s="14">
        <v>-343.29028571428569</v>
      </c>
      <c r="CX20" s="14">
        <v>-438.75042857142859</v>
      </c>
      <c r="CY20" s="14">
        <v>-530.93771428571426</v>
      </c>
      <c r="CZ20" s="14">
        <v>-475.31071428571431</v>
      </c>
      <c r="DA20" s="14">
        <v>-522.84828571428568</v>
      </c>
      <c r="DB20" s="14">
        <v>-595.93457142857142</v>
      </c>
      <c r="DC20" s="14">
        <v>-534.94385714285704</v>
      </c>
      <c r="DD20" s="14">
        <v>-463.58342857142861</v>
      </c>
      <c r="DE20" s="14">
        <v>-439.84171428571432</v>
      </c>
      <c r="DF20" s="14">
        <v>-423.23657142857144</v>
      </c>
      <c r="DG20" s="14">
        <v>-470.95985714285712</v>
      </c>
      <c r="DH20" s="14">
        <v>-413.94357142857149</v>
      </c>
      <c r="DI20" s="14">
        <v>-359.3831428571429</v>
      </c>
      <c r="DJ20" s="14">
        <v>-473.27800000000002</v>
      </c>
      <c r="DK20" s="14">
        <v>-578.62371428571419</v>
      </c>
      <c r="DL20" s="14">
        <v>-473.15699999999998</v>
      </c>
      <c r="DM20" s="14">
        <v>-582.07828571428558</v>
      </c>
      <c r="DN20" s="14">
        <v>-579.36314285714286</v>
      </c>
      <c r="DO20" s="14">
        <v>-483.47485714285722</v>
      </c>
      <c r="DP20" s="14">
        <v>-498.62857142857143</v>
      </c>
      <c r="DQ20" s="14">
        <v>-501.44657142857136</v>
      </c>
      <c r="DR20" s="14">
        <v>-386.363</v>
      </c>
      <c r="DS20" s="14">
        <v>-448.52557142857137</v>
      </c>
      <c r="DT20" s="14">
        <v>-435.72857142857146</v>
      </c>
      <c r="DU20" s="14">
        <v>-494.30028571428574</v>
      </c>
      <c r="DV20" s="14">
        <v>-465.62900000000002</v>
      </c>
      <c r="DW20" s="14">
        <v>-544.83357142857153</v>
      </c>
      <c r="DX20" s="14">
        <v>-533.69157142857136</v>
      </c>
      <c r="DY20" s="14">
        <v>-637.42185714285711</v>
      </c>
      <c r="DZ20" s="14">
        <v>-525.83457142857151</v>
      </c>
      <c r="EA20" s="14">
        <v>-608.19200000000001</v>
      </c>
      <c r="EB20" s="14">
        <v>-505.47699999999998</v>
      </c>
      <c r="EC20" s="14">
        <v>-511.46985714285717</v>
      </c>
      <c r="ED20" s="14">
        <v>-564.83742857142863</v>
      </c>
      <c r="EE20" s="14">
        <v>-501.70271428571425</v>
      </c>
      <c r="EF20" s="14">
        <v>-433.33357142857147</v>
      </c>
      <c r="EG20" s="14">
        <v>-408.18314285714291</v>
      </c>
      <c r="EH20" s="14">
        <v>-459.64442857142859</v>
      </c>
      <c r="EI20" s="14">
        <v>-680.58885714285714</v>
      </c>
      <c r="EJ20" s="14">
        <v>-590.37814285714285</v>
      </c>
      <c r="EK20" s="14">
        <v>-604.70871428571422</v>
      </c>
      <c r="EL20" s="14">
        <v>-623.71699999999998</v>
      </c>
      <c r="EM20" s="14">
        <v>-653.41357142857146</v>
      </c>
      <c r="EN20" s="14">
        <v>-535.54885714285717</v>
      </c>
      <c r="EO20" s="14">
        <v>-598.1275714285714</v>
      </c>
      <c r="EP20" s="14">
        <v>-637.05328571428561</v>
      </c>
      <c r="EQ20" s="14">
        <v>-493.46171428571427</v>
      </c>
      <c r="ER20" s="14">
        <v>-418.78971428571435</v>
      </c>
      <c r="ES20" s="14">
        <v>-529.98071428571427</v>
      </c>
      <c r="ET20" s="14">
        <v>-566.98742857142861</v>
      </c>
      <c r="EU20" s="14">
        <v>-514.20814285714278</v>
      </c>
      <c r="EV20" s="14">
        <v>-664.68700000000001</v>
      </c>
      <c r="EW20" s="14">
        <v>-591.13671428571422</v>
      </c>
      <c r="EX20" s="14">
        <v>-640.95342857142862</v>
      </c>
      <c r="EY20" s="14">
        <v>-610.21742857142863</v>
      </c>
      <c r="EZ20" s="14">
        <v>-396.25485714285713</v>
      </c>
      <c r="FA20" s="14">
        <v>-480.49414285714289</v>
      </c>
      <c r="FB20" s="14">
        <v>-544.73171428571425</v>
      </c>
      <c r="FC20" s="14">
        <v>-474.85799999999995</v>
      </c>
      <c r="FD20" s="14">
        <v>-517.01400000000001</v>
      </c>
      <c r="FE20" s="14">
        <v>-532.0694285714286</v>
      </c>
      <c r="FF20" s="14">
        <v>-328.49957142857141</v>
      </c>
      <c r="FG20" s="14">
        <v>-485.19100000000003</v>
      </c>
      <c r="FH20" s="14">
        <v>-545.99528571428561</v>
      </c>
      <c r="FI20" s="14">
        <v>-532.62957142857147</v>
      </c>
      <c r="FJ20" s="14">
        <v>-637.06000000000006</v>
      </c>
      <c r="FK20" s="14">
        <v>-545.26442857142865</v>
      </c>
      <c r="FL20" s="14">
        <v>-530.24042857142854</v>
      </c>
      <c r="FM20" s="14">
        <v>-571.48414285714284</v>
      </c>
      <c r="FN20" s="14">
        <v>-444.62714285714287</v>
      </c>
      <c r="FO20" s="14">
        <v>-520.93128571428565</v>
      </c>
      <c r="FP20" s="14">
        <v>-488.59571428571422</v>
      </c>
      <c r="FQ20" s="14">
        <v>-476.2360000000001</v>
      </c>
      <c r="FR20" s="14">
        <v>-647.44799999999998</v>
      </c>
      <c r="FS20" s="14">
        <v>-626.13585714285716</v>
      </c>
      <c r="FT20" s="14">
        <v>-539.86442857142856</v>
      </c>
      <c r="FU20" s="14">
        <v>-593.86228571428569</v>
      </c>
      <c r="FV20" s="14">
        <v>-642.88171428571422</v>
      </c>
      <c r="FW20" s="14">
        <v>-522.83557142857137</v>
      </c>
      <c r="FX20" s="14">
        <v>-642.58371428571434</v>
      </c>
      <c r="FY20" s="14">
        <v>-590.61185714285716</v>
      </c>
      <c r="FZ20" s="14">
        <v>-553.51271428571431</v>
      </c>
      <c r="GA20" s="14">
        <v>-538.03</v>
      </c>
      <c r="GB20" s="14">
        <v>-483.86799999999999</v>
      </c>
      <c r="GC20" s="14">
        <v>-604.66800000000001</v>
      </c>
      <c r="GD20" s="14">
        <v>-625.60528571428574</v>
      </c>
      <c r="GE20" s="14">
        <v>-655.7474285714286</v>
      </c>
      <c r="GF20" s="14">
        <v>-638.45899999999995</v>
      </c>
      <c r="GG20" s="14">
        <v>-741.15699999999993</v>
      </c>
      <c r="GH20" s="14">
        <v>-651.88171428571434</v>
      </c>
      <c r="GI20" s="14">
        <v>-585.85242857142873</v>
      </c>
      <c r="GJ20" s="14">
        <v>-567.46500000000003</v>
      </c>
      <c r="GK20" s="14">
        <v>-541.01285714285711</v>
      </c>
      <c r="GL20" s="14">
        <v>-557.5607142857142</v>
      </c>
      <c r="GM20" s="14">
        <v>-500.62571428571431</v>
      </c>
      <c r="GN20" s="14">
        <v>-526.37671428571434</v>
      </c>
      <c r="GO20" s="14">
        <v>-445.25985714285713</v>
      </c>
      <c r="GP20" s="11">
        <f>('[1]Gasoline Data'!GP18-'[1]Gasoline Data'!GP19)*-1</f>
        <v>-647</v>
      </c>
      <c r="GQ20" s="11">
        <f>('[1]Gasoline Data'!GQ18-'[1]Gasoline Data'!GQ19)*-1</f>
        <v>-614</v>
      </c>
      <c r="GR20" s="11">
        <f>('[1]Gasoline Data'!GR18-'[1]Gasoline Data'!GR19)*-1</f>
        <v>-614</v>
      </c>
      <c r="GS20" s="14">
        <v>-687.13457142857135</v>
      </c>
      <c r="GT20" s="14">
        <v>0</v>
      </c>
      <c r="GU20" s="14">
        <v>0</v>
      </c>
      <c r="GV20" s="14">
        <v>0</v>
      </c>
      <c r="GW20" s="14">
        <v>0</v>
      </c>
      <c r="GX20" s="14">
        <v>0</v>
      </c>
    </row>
    <row r="21" spans="1:206" x14ac:dyDescent="0.2">
      <c r="A21" s="4" t="s">
        <v>41</v>
      </c>
      <c r="B21" s="3" t="s">
        <v>20</v>
      </c>
      <c r="C21" s="12">
        <v>-2495.6012857142855</v>
      </c>
      <c r="D21" s="12">
        <v>-2501.1664285714287</v>
      </c>
      <c r="E21" s="12">
        <v>-3645.9564285714287</v>
      </c>
      <c r="F21" s="12">
        <v>-3485.0744285714291</v>
      </c>
      <c r="G21" s="12">
        <v>-3565.4392857142857</v>
      </c>
      <c r="H21" s="12">
        <v>-3694.0372857142856</v>
      </c>
      <c r="I21" s="12">
        <v>-3436.4780000000001</v>
      </c>
      <c r="J21" s="12">
        <v>-3455.8904285714289</v>
      </c>
      <c r="K21" s="12">
        <v>-3421.6521428571427</v>
      </c>
      <c r="L21" s="12">
        <v>-2654.9731428571431</v>
      </c>
      <c r="M21" s="12">
        <v>-2275.7512857142856</v>
      </c>
      <c r="N21" s="12">
        <v>-2072.6814285714286</v>
      </c>
      <c r="O21" s="12">
        <v>-1735.4001428571428</v>
      </c>
      <c r="P21" s="12">
        <v>-1730.5707142857141</v>
      </c>
      <c r="Q21" s="12">
        <v>-2083.2821428571428</v>
      </c>
      <c r="R21" s="12">
        <v>-2031.0962857142858</v>
      </c>
      <c r="S21" s="12">
        <v>-2229.977142857143</v>
      </c>
      <c r="T21" s="12">
        <v>-2164.7165714285711</v>
      </c>
      <c r="U21" s="12">
        <v>-2106.9659999999999</v>
      </c>
      <c r="V21" s="12">
        <v>-2782.8312857142855</v>
      </c>
      <c r="W21" s="12">
        <v>-2362.9142857142861</v>
      </c>
      <c r="X21" s="12">
        <v>-2406.8307142857143</v>
      </c>
      <c r="Y21" s="12">
        <v>-1861.3937142857144</v>
      </c>
      <c r="Z21" s="12">
        <v>-1673.2501428571427</v>
      </c>
      <c r="AA21" s="12">
        <v>-2264.3698571428567</v>
      </c>
      <c r="AB21" s="12">
        <v>-2399.4682857142857</v>
      </c>
      <c r="AC21" s="12">
        <v>-2493.4187142857145</v>
      </c>
      <c r="AD21" s="12">
        <v>-2415.7672857142857</v>
      </c>
      <c r="AE21" s="12">
        <v>-3311.3577142857143</v>
      </c>
      <c r="AF21" s="12">
        <v>-3019.6244285714283</v>
      </c>
      <c r="AG21" s="12">
        <v>-2755.7245714285714</v>
      </c>
      <c r="AH21" s="12">
        <v>-2831.65</v>
      </c>
      <c r="AI21" s="12">
        <v>-2460.963285714286</v>
      </c>
      <c r="AJ21" s="12">
        <v>-2191.4659999999999</v>
      </c>
      <c r="AK21" s="12">
        <v>-2121.5757142857142</v>
      </c>
      <c r="AL21" s="12">
        <v>-2042.4641428571429</v>
      </c>
      <c r="AM21" s="12">
        <v>-2039.0924285714286</v>
      </c>
      <c r="AN21" s="12">
        <v>-2499.3317142857145</v>
      </c>
      <c r="AO21" s="12">
        <v>-2587.9855714285713</v>
      </c>
      <c r="AP21" s="12">
        <v>-2341.8865714285712</v>
      </c>
      <c r="AQ21" s="12">
        <v>-2878.5965714285717</v>
      </c>
      <c r="AR21" s="12">
        <v>-2363.4982857142859</v>
      </c>
      <c r="AS21" s="12">
        <v>-2820.7938571428567</v>
      </c>
      <c r="AT21" s="12">
        <v>-2588.6382857142858</v>
      </c>
      <c r="AU21" s="12">
        <v>-2501.2275714285711</v>
      </c>
      <c r="AV21" s="12">
        <v>-2808.9105714285715</v>
      </c>
      <c r="AW21" s="12">
        <v>-1880.8528571428571</v>
      </c>
      <c r="AX21" s="12">
        <v>-1598.9001428571428</v>
      </c>
      <c r="AY21" s="12">
        <v>-2170.2574285714286</v>
      </c>
      <c r="AZ21" s="12">
        <v>-2613.7640000000001</v>
      </c>
      <c r="BA21" s="12">
        <v>-2139.0734285714288</v>
      </c>
      <c r="BB21" s="12">
        <v>-2246.8962857142856</v>
      </c>
      <c r="BC21" s="12">
        <v>-2454.7855714285715</v>
      </c>
      <c r="BD21" s="12">
        <v>-2755.6262857142856</v>
      </c>
      <c r="BE21" s="12">
        <v>-3385.4231428571434</v>
      </c>
      <c r="BF21" s="12">
        <v>-2932.9425714285717</v>
      </c>
      <c r="BG21" s="12">
        <v>-2481.4364285714291</v>
      </c>
      <c r="BH21" s="12">
        <v>-2290.4692857142859</v>
      </c>
      <c r="BI21" s="12">
        <v>-1906.9721428571429</v>
      </c>
      <c r="BJ21" s="12">
        <v>-2028.0358571428569</v>
      </c>
      <c r="BK21" s="12">
        <v>-2250.4657142857141</v>
      </c>
      <c r="BL21" s="12">
        <v>-2076.8221428571428</v>
      </c>
      <c r="BM21" s="12">
        <v>-2091.7045714285714</v>
      </c>
      <c r="BN21" s="12">
        <v>-3000.0305714285714</v>
      </c>
      <c r="BO21" s="12">
        <v>-2191.4188571428572</v>
      </c>
      <c r="BP21" s="12">
        <v>-2598.6895714285711</v>
      </c>
      <c r="BQ21" s="12">
        <v>-2419.5522857142855</v>
      </c>
      <c r="BR21" s="12">
        <v>-1919.1502857142855</v>
      </c>
      <c r="BS21" s="12">
        <v>-2250.248428571429</v>
      </c>
      <c r="BT21" s="12">
        <v>-2005.5897142857141</v>
      </c>
      <c r="BU21" s="12">
        <v>-2364.2257142857143</v>
      </c>
      <c r="BV21" s="12">
        <v>-1732.421142857143</v>
      </c>
      <c r="BW21" s="12">
        <v>-1942.7804285714285</v>
      </c>
      <c r="BX21" s="12">
        <v>-1704.1664285714287</v>
      </c>
      <c r="BY21" s="12">
        <v>-2721.9865714285716</v>
      </c>
      <c r="BZ21" s="12">
        <v>-2716.9904285714283</v>
      </c>
      <c r="CA21" s="12">
        <v>-2139.9325714285715</v>
      </c>
      <c r="CB21" s="12">
        <v>-2367.1692857142857</v>
      </c>
      <c r="CC21" s="12">
        <v>-2360.4364285714287</v>
      </c>
      <c r="CD21" s="12">
        <v>-2298.9524285714288</v>
      </c>
      <c r="CE21" s="12">
        <v>-2171.0604285714285</v>
      </c>
      <c r="CF21" s="12">
        <v>-2144.7098571428569</v>
      </c>
      <c r="CG21" s="12">
        <v>-1869.1094285714287</v>
      </c>
      <c r="CH21" s="12">
        <v>-1723.2095714285715</v>
      </c>
      <c r="CI21" s="12">
        <v>-1970.361142857143</v>
      </c>
      <c r="CJ21" s="12">
        <v>-1728.8237142857142</v>
      </c>
      <c r="CK21" s="12">
        <v>-2262.2442857142855</v>
      </c>
      <c r="CL21" s="12">
        <v>-1923.6602857142859</v>
      </c>
      <c r="CM21" s="12">
        <v>-1930.5741428571428</v>
      </c>
      <c r="CN21" s="12">
        <v>-2130.4775714285715</v>
      </c>
      <c r="CO21" s="12">
        <v>-2254.8870000000002</v>
      </c>
      <c r="CP21" s="12">
        <v>-2561.8025714285714</v>
      </c>
      <c r="CQ21" s="12">
        <v>-1940.2042857142856</v>
      </c>
      <c r="CR21" s="12">
        <v>-1898.1174285714287</v>
      </c>
      <c r="CS21" s="12">
        <v>-2014.5537142857142</v>
      </c>
      <c r="CT21" s="12">
        <v>-1724.8265714285712</v>
      </c>
      <c r="CU21" s="12">
        <v>-1527.7008571428573</v>
      </c>
      <c r="CV21" s="12">
        <v>-1570.8797142857143</v>
      </c>
      <c r="CW21" s="12">
        <v>-1859.3495714285716</v>
      </c>
      <c r="CX21" s="12">
        <v>-2084.5915714285711</v>
      </c>
      <c r="CY21" s="12">
        <v>-2056.9111428571427</v>
      </c>
      <c r="CZ21" s="12">
        <v>-2004.7035714285714</v>
      </c>
      <c r="DA21" s="12">
        <v>-1850.1234285714286</v>
      </c>
      <c r="DB21" s="12">
        <v>-1991.3727142857142</v>
      </c>
      <c r="DC21" s="12">
        <v>-1930.556714285714</v>
      </c>
      <c r="DD21" s="12">
        <v>-1578.3204285714287</v>
      </c>
      <c r="DE21" s="12">
        <v>-1267.475857142857</v>
      </c>
      <c r="DF21" s="12">
        <v>-1390.7431428571431</v>
      </c>
      <c r="DG21" s="12">
        <v>-1320.7845714285713</v>
      </c>
      <c r="DH21" s="12">
        <v>-1287.3942857142858</v>
      </c>
      <c r="DI21" s="12">
        <v>-1940.6301428571428</v>
      </c>
      <c r="DJ21" s="12">
        <v>-1693.261857142857</v>
      </c>
      <c r="DK21" s="12">
        <v>-2361.308</v>
      </c>
      <c r="DL21" s="12">
        <v>-2041.0308571428573</v>
      </c>
      <c r="DM21" s="12">
        <v>-2195.7747142857143</v>
      </c>
      <c r="DN21" s="12">
        <v>-2557.4437142857141</v>
      </c>
      <c r="DO21" s="12">
        <v>-2277.3555714285712</v>
      </c>
      <c r="DP21" s="12">
        <v>-2056.3971428571431</v>
      </c>
      <c r="DQ21" s="12">
        <v>-2037.5702857142858</v>
      </c>
      <c r="DR21" s="12">
        <v>-1821.5295714285717</v>
      </c>
      <c r="DS21" s="12">
        <v>-2232.6819999999998</v>
      </c>
      <c r="DT21" s="12">
        <v>-1703.9077142857145</v>
      </c>
      <c r="DU21" s="12">
        <v>-2720.0961428571427</v>
      </c>
      <c r="DV21" s="12">
        <v>-2434.4827142857143</v>
      </c>
      <c r="DW21" s="12">
        <v>-2182.1644285714283</v>
      </c>
      <c r="DX21" s="12">
        <v>-2039.0094285714285</v>
      </c>
      <c r="DY21" s="12">
        <v>-2234.8007142857141</v>
      </c>
      <c r="DZ21" s="12">
        <v>-2270.6692857142862</v>
      </c>
      <c r="EA21" s="12">
        <v>-2586.8510000000001</v>
      </c>
      <c r="EB21" s="12">
        <v>-2797.2137142857146</v>
      </c>
      <c r="EC21" s="12">
        <v>-2843.1145714285713</v>
      </c>
      <c r="ED21" s="12">
        <v>-2212.5915714285716</v>
      </c>
      <c r="EE21" s="12">
        <v>-1659.5358571428571</v>
      </c>
      <c r="EF21" s="12">
        <v>-1638.0281428571429</v>
      </c>
      <c r="EG21" s="12">
        <v>-1890.134</v>
      </c>
      <c r="EH21" s="12">
        <v>-2184.1410000000001</v>
      </c>
      <c r="EI21" s="12">
        <v>-3298.089857142857</v>
      </c>
      <c r="EJ21" s="12">
        <v>-3320.2947142857138</v>
      </c>
      <c r="EK21" s="12">
        <v>-2570.3038571428569</v>
      </c>
      <c r="EL21" s="12">
        <v>-2741.6815714285717</v>
      </c>
      <c r="EM21" s="12">
        <v>-3113.3641428571427</v>
      </c>
      <c r="EN21" s="12">
        <v>-2511.9960000000001</v>
      </c>
      <c r="EO21" s="12">
        <v>-2518.527</v>
      </c>
      <c r="EP21" s="12">
        <v>-2557.5658571428576</v>
      </c>
      <c r="EQ21" s="12">
        <v>-2550.4442857142858</v>
      </c>
      <c r="ER21" s="12">
        <v>-1642.537</v>
      </c>
      <c r="ES21" s="12">
        <v>-2193.0221428571426</v>
      </c>
      <c r="ET21" s="12">
        <v>-2988.4858571428567</v>
      </c>
      <c r="EU21" s="12">
        <v>-3110.8485714285716</v>
      </c>
      <c r="EV21" s="12">
        <v>-2862.5557142857142</v>
      </c>
      <c r="EW21" s="12">
        <v>-2359.6689999999999</v>
      </c>
      <c r="EX21" s="12">
        <v>-3495.3594285714289</v>
      </c>
      <c r="EY21" s="12">
        <v>-3088.6820000000002</v>
      </c>
      <c r="EZ21" s="12">
        <v>-2722.5978571428573</v>
      </c>
      <c r="FA21" s="12">
        <v>-2823.3794285714284</v>
      </c>
      <c r="FB21" s="12">
        <v>-2628.9962857142855</v>
      </c>
      <c r="FC21" s="12">
        <v>-3075.0051428571433</v>
      </c>
      <c r="FD21" s="12">
        <v>-2638.83</v>
      </c>
      <c r="FE21" s="12">
        <v>-2673.6230000000005</v>
      </c>
      <c r="FF21" s="12">
        <v>-1222.5905714285714</v>
      </c>
      <c r="FG21" s="12">
        <v>-2275.3381428571429</v>
      </c>
      <c r="FH21" s="12">
        <v>-2771.7742857142857</v>
      </c>
      <c r="FI21" s="12">
        <v>-2186.9584285714286</v>
      </c>
      <c r="FJ21" s="12">
        <v>-2736.3568571428573</v>
      </c>
      <c r="FK21" s="12">
        <v>-2353.6855714285712</v>
      </c>
      <c r="FL21" s="12">
        <v>-3016.5777142857141</v>
      </c>
      <c r="FM21" s="12">
        <v>-2821.4017142857147</v>
      </c>
      <c r="FN21" s="12">
        <v>-1809.7984285714285</v>
      </c>
      <c r="FO21" s="14">
        <v>-1930.5482857142856</v>
      </c>
      <c r="FP21" s="14">
        <v>-1998.0814285714287</v>
      </c>
      <c r="FQ21" s="14">
        <v>-3319.4914285714285</v>
      </c>
      <c r="FR21" s="14">
        <v>-3003.2619999999997</v>
      </c>
      <c r="FS21" s="14">
        <v>-3620.7084285714282</v>
      </c>
      <c r="FT21" s="14">
        <v>-3151.4991428571425</v>
      </c>
      <c r="FU21" s="14">
        <v>-2619.9754285714289</v>
      </c>
      <c r="FV21" s="14">
        <v>-3532.1415714285718</v>
      </c>
      <c r="FW21" s="14">
        <v>-3198.0217142857146</v>
      </c>
      <c r="FX21" s="14">
        <v>-3667.8379999999997</v>
      </c>
      <c r="FY21" s="14">
        <v>-3006.5079999999998</v>
      </c>
      <c r="FZ21" s="14">
        <v>-3546.8904285714289</v>
      </c>
      <c r="GA21" s="14">
        <v>-2872.6907142857144</v>
      </c>
      <c r="GB21" s="14">
        <v>-2818.5429999999997</v>
      </c>
      <c r="GC21" s="14">
        <v>-2744.1434285714286</v>
      </c>
      <c r="GD21" s="14">
        <v>-3009.7474285714288</v>
      </c>
      <c r="GE21" s="14">
        <v>-3334.4582857142859</v>
      </c>
      <c r="GF21" s="14">
        <v>-2820.6341428571432</v>
      </c>
      <c r="GG21" s="14">
        <v>-3121.7727142857138</v>
      </c>
      <c r="GH21" s="14">
        <v>-3166.9538571428575</v>
      </c>
      <c r="GI21" s="14">
        <v>-2478.6047142857142</v>
      </c>
      <c r="GJ21" s="11">
        <v>-2785.9504285714283</v>
      </c>
      <c r="GK21" s="11">
        <v>-2849.2657142857142</v>
      </c>
      <c r="GL21" s="14">
        <v>-2456.6392857142855</v>
      </c>
      <c r="GM21" s="14">
        <v>-2738.3620000000001</v>
      </c>
      <c r="GN21" s="14">
        <v>-2474.3474285714287</v>
      </c>
      <c r="GO21" s="14">
        <v>-3107.1237142857144</v>
      </c>
      <c r="GP21" s="14">
        <v>-3393</v>
      </c>
      <c r="GQ21" s="14">
        <v>-3923</v>
      </c>
      <c r="GR21" s="14">
        <v>-3040</v>
      </c>
      <c r="GS21" s="14">
        <v>-3264.5328571428572</v>
      </c>
      <c r="GT21" s="14">
        <v>0</v>
      </c>
      <c r="GU21" s="14">
        <v>0</v>
      </c>
      <c r="GV21" s="14">
        <v>0</v>
      </c>
      <c r="GW21" s="14">
        <v>0</v>
      </c>
      <c r="GX21" s="14">
        <v>0</v>
      </c>
    </row>
    <row r="22" spans="1:206" x14ac:dyDescent="0.2"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  <c r="BA22" s="18"/>
      <c r="BB22" s="18"/>
      <c r="BC22" s="18"/>
      <c r="BD22" s="18"/>
      <c r="BE22" s="18"/>
      <c r="BF22" s="18"/>
      <c r="BG22" s="18"/>
      <c r="BH22" s="18"/>
      <c r="BI22" s="18"/>
      <c r="BJ22" s="18"/>
      <c r="BK22" s="18"/>
      <c r="BL22" s="18"/>
      <c r="BM22" s="18"/>
      <c r="BN22" s="18"/>
      <c r="BO22" s="18"/>
      <c r="BP22" s="18"/>
      <c r="BQ22" s="18"/>
      <c r="BR22" s="18"/>
      <c r="BS22" s="18"/>
      <c r="BT22" s="18"/>
      <c r="BU22" s="18"/>
      <c r="BV22" s="18"/>
      <c r="BW22" s="18"/>
      <c r="BX22" s="18"/>
      <c r="BY22" s="18"/>
      <c r="BZ22" s="18"/>
      <c r="CA22" s="18"/>
      <c r="CB22" s="18"/>
      <c r="CC22" s="18"/>
      <c r="CD22" s="18"/>
      <c r="CE22" s="18"/>
      <c r="CF22" s="18"/>
      <c r="CG22" s="18"/>
      <c r="CH22" s="18"/>
      <c r="CI22" s="18"/>
      <c r="CJ22" s="18"/>
      <c r="CK22" s="18"/>
      <c r="CL22" s="18"/>
      <c r="CM22" s="18"/>
      <c r="CN22" s="18"/>
      <c r="CO22" s="18"/>
      <c r="CP22" s="18"/>
      <c r="CQ22" s="18"/>
      <c r="CR22" s="18"/>
      <c r="CS22" s="18"/>
      <c r="CT22" s="18"/>
      <c r="CU22" s="18"/>
      <c r="CV22" s="18"/>
      <c r="CW22" s="18"/>
      <c r="CX22" s="18"/>
      <c r="CY22" s="18"/>
      <c r="CZ22" s="18"/>
      <c r="DA22" s="18"/>
      <c r="DB22" s="18"/>
      <c r="DC22" s="18"/>
      <c r="DD22" s="18"/>
      <c r="DE22" s="18"/>
      <c r="DF22" s="18"/>
      <c r="DG22" s="18"/>
      <c r="DH22" s="18"/>
      <c r="DI22" s="18"/>
      <c r="DJ22" s="18"/>
      <c r="DK22" s="18"/>
      <c r="DL22" s="18"/>
      <c r="DM22" s="18"/>
      <c r="DN22" s="18"/>
      <c r="DO22" s="18"/>
      <c r="DP22" s="18"/>
      <c r="DQ22" s="18"/>
      <c r="DR22" s="18"/>
      <c r="DS22" s="18"/>
      <c r="DT22" s="18"/>
      <c r="DU22" s="18"/>
      <c r="DV22" s="18"/>
      <c r="DW22" s="18"/>
      <c r="DX22" s="18"/>
      <c r="DY22" s="18"/>
      <c r="DZ22" s="18"/>
      <c r="EA22" s="18"/>
      <c r="EB22" s="18"/>
      <c r="EC22" s="18"/>
      <c r="ED22" s="18"/>
      <c r="EE22" s="18"/>
      <c r="EF22" s="18"/>
      <c r="EG22" s="18"/>
      <c r="EH22" s="18"/>
      <c r="EI22" s="18"/>
      <c r="EJ22" s="18"/>
      <c r="EK22" s="18"/>
      <c r="EL22" s="18"/>
      <c r="EM22" s="18"/>
      <c r="EN22" s="18"/>
      <c r="EO22" s="18"/>
      <c r="EP22" s="18"/>
      <c r="EQ22" s="18"/>
      <c r="ER22" s="18"/>
      <c r="ES22" s="18"/>
      <c r="ET22" s="18"/>
      <c r="EU22" s="18"/>
      <c r="EV22" s="18"/>
      <c r="EW22" s="18"/>
      <c r="EX22" s="18"/>
      <c r="EY22" s="18"/>
      <c r="EZ22" s="18"/>
      <c r="FA22" s="18"/>
      <c r="FB22" s="18"/>
      <c r="FC22" s="18"/>
      <c r="FD22" s="18"/>
      <c r="FE22" s="18"/>
      <c r="FF22" s="18"/>
      <c r="FG22" s="18"/>
      <c r="FH22" s="18"/>
      <c r="FI22" s="18"/>
      <c r="FJ22" s="18"/>
      <c r="FK22" s="18"/>
      <c r="FL22" s="18"/>
      <c r="FM22" s="18"/>
      <c r="FN22" s="18"/>
      <c r="FO22" s="14">
        <f>('[1]Gasoline Data'!FO18-'[1]Gasoline Data'!FO19)*-1</f>
        <v>-520.93128571428565</v>
      </c>
      <c r="FP22" s="14">
        <f>('[1]Gasoline Data'!FP18-'[1]Gasoline Data'!FP19)*-1</f>
        <v>-488.59571428571422</v>
      </c>
      <c r="FQ22" s="14">
        <f>('[1]Gasoline Data'!FQ18-'[1]Gasoline Data'!FQ19)*-1</f>
        <v>-476.2360000000001</v>
      </c>
      <c r="FR22" s="14">
        <f>('[1]Gasoline Data'!FR18-'[1]Gasoline Data'!FR19)*-1</f>
        <v>-647.44799999999998</v>
      </c>
      <c r="FS22" s="14">
        <f>('[1]Gasoline Data'!FS18-'[1]Gasoline Data'!FS19)*-1</f>
        <v>-626.13585714285716</v>
      </c>
      <c r="FT22" s="14">
        <f>('[1]Gasoline Data'!FT18-'[1]Gasoline Data'!FT19)*-1</f>
        <v>-539.86442857142856</v>
      </c>
      <c r="FU22" s="14">
        <f>('[1]Gasoline Data'!FU18-'[1]Gasoline Data'!FU19)*-1</f>
        <v>-593.86228571428569</v>
      </c>
      <c r="FV22" s="14">
        <f>('[1]Gasoline Data'!FV18-'[1]Gasoline Data'!FV19)*-1</f>
        <v>-642.88171428571422</v>
      </c>
      <c r="FW22" s="14">
        <f>('[1]Gasoline Data'!FW18-'[1]Gasoline Data'!FW19)*-1</f>
        <v>-522.83557142857137</v>
      </c>
      <c r="FX22" s="14">
        <f>('[1]Gasoline Data'!FX18-'[1]Gasoline Data'!FX19)*-1</f>
        <v>-642.58371428571434</v>
      </c>
      <c r="FY22" s="14">
        <f>('[1]Gasoline Data'!FY18-'[1]Gasoline Data'!FY19)*-1</f>
        <v>-590.61185714285716</v>
      </c>
      <c r="FZ22" s="14">
        <f>('[1]Gasoline Data'!FZ18-'[1]Gasoline Data'!FZ19)*-1</f>
        <v>-553.51271428571431</v>
      </c>
      <c r="GA22" s="14"/>
      <c r="GB22" s="14"/>
      <c r="GC22" s="14"/>
      <c r="GD22" s="14"/>
      <c r="GE22" s="14"/>
      <c r="GF22" s="14"/>
      <c r="GG22" s="14"/>
      <c r="GH22" s="14"/>
      <c r="GI22" s="14"/>
      <c r="GJ22" s="14">
        <f t="shared" ref="GJ22" si="1">GJ20+GJ21</f>
        <v>-3353.4154285714285</v>
      </c>
      <c r="GK22" s="14">
        <f t="shared" ref="GK22" si="2">GK20+GK21</f>
        <v>-3390.2785714285715</v>
      </c>
      <c r="GL22" s="14"/>
      <c r="GM22" s="14"/>
      <c r="GN22" s="14"/>
      <c r="GO22" s="14"/>
      <c r="GP22" s="14"/>
      <c r="GQ22" s="14"/>
      <c r="GR22" s="14"/>
      <c r="GS22" s="14"/>
      <c r="GT22" s="14"/>
      <c r="GU22" s="14"/>
      <c r="GV22" s="14"/>
      <c r="GW22" s="14"/>
      <c r="GX22" s="14"/>
    </row>
    <row r="23" spans="1:206" x14ac:dyDescent="0.2">
      <c r="A23" t="s">
        <v>38</v>
      </c>
      <c r="B23" s="17" t="s">
        <v>20</v>
      </c>
      <c r="C23" s="14">
        <v>-2196.4352857142858</v>
      </c>
      <c r="D23" s="14">
        <v>-1872.069857142857</v>
      </c>
      <c r="E23" s="14">
        <v>-2153.7017142857144</v>
      </c>
      <c r="F23" s="14">
        <v>-2254.512285714286</v>
      </c>
      <c r="G23" s="14">
        <v>-2569.3601428571428</v>
      </c>
      <c r="H23" s="14">
        <v>-2670.0922857142859</v>
      </c>
      <c r="I23" s="14">
        <v>-2666.0215714285714</v>
      </c>
      <c r="J23" s="14">
        <v>-2770.7424285714287</v>
      </c>
      <c r="K23" s="14">
        <v>-2581.9032857142856</v>
      </c>
      <c r="L23" s="14">
        <v>-2154.9327142857146</v>
      </c>
      <c r="M23" s="14">
        <v>-1791.0991428571429</v>
      </c>
      <c r="N23" s="14">
        <v>-1845.7944285714286</v>
      </c>
      <c r="O23" s="14">
        <v>-1766.0948571428571</v>
      </c>
      <c r="P23" s="14">
        <v>-1766.7645714285713</v>
      </c>
      <c r="Q23" s="14">
        <v>-1991.2125714285714</v>
      </c>
      <c r="R23" s="14">
        <v>-1934.039</v>
      </c>
      <c r="S23" s="14">
        <v>-2054.1717142857142</v>
      </c>
      <c r="T23" s="14">
        <v>-2020.2982857142856</v>
      </c>
      <c r="U23" s="14">
        <v>-2038.7644285714287</v>
      </c>
      <c r="V23" s="14">
        <v>-2541.6011428571428</v>
      </c>
      <c r="W23" s="14">
        <v>-2107.151142857143</v>
      </c>
      <c r="X23" s="14">
        <v>-2001.3697142857141</v>
      </c>
      <c r="Y23" s="14">
        <v>-1951.9120000000003</v>
      </c>
      <c r="Z23" s="14">
        <v>-1621.6692857142857</v>
      </c>
      <c r="AA23" s="14">
        <v>-1912.3078571428568</v>
      </c>
      <c r="AB23" s="14">
        <v>-1476.8224285714284</v>
      </c>
      <c r="AC23" s="14">
        <v>-1841.3537142857142</v>
      </c>
      <c r="AD23" s="14">
        <v>-1601.2365714285713</v>
      </c>
      <c r="AE23" s="14">
        <v>-2337.9418571428573</v>
      </c>
      <c r="AF23" s="14">
        <v>-1927.6925714285715</v>
      </c>
      <c r="AG23" s="14">
        <v>-2258.2865714285717</v>
      </c>
      <c r="AH23" s="14">
        <v>-2194.9597142857142</v>
      </c>
      <c r="AI23" s="14">
        <v>-1970.9052857142856</v>
      </c>
      <c r="AJ23" s="14">
        <v>-1819.8312857142857</v>
      </c>
      <c r="AK23" s="14">
        <v>-1777.6904285714286</v>
      </c>
      <c r="AL23" s="14">
        <v>-1702.0064285714284</v>
      </c>
      <c r="AM23" s="14">
        <v>-1622.7444285714287</v>
      </c>
      <c r="AN23" s="14">
        <v>-1736.2428571428572</v>
      </c>
      <c r="AO23" s="14">
        <v>-1934.0792857142858</v>
      </c>
      <c r="AP23" s="14">
        <v>-2065.3208571428568</v>
      </c>
      <c r="AQ23" s="14">
        <v>-2142.620142857143</v>
      </c>
      <c r="AR23" s="14">
        <v>-1917.623142857143</v>
      </c>
      <c r="AS23" s="14">
        <v>-1987.8487142857143</v>
      </c>
      <c r="AT23" s="14">
        <v>-2301.4768571428572</v>
      </c>
      <c r="AU23" s="14">
        <v>-2075.7669999999998</v>
      </c>
      <c r="AV23" s="14">
        <v>-2085.3838571428573</v>
      </c>
      <c r="AW23" s="14">
        <v>-1682.0564285714286</v>
      </c>
      <c r="AX23" s="14">
        <v>-1389.721</v>
      </c>
      <c r="AY23" s="14">
        <v>-1781.4779999999998</v>
      </c>
      <c r="AZ23" s="14">
        <v>-1636.17</v>
      </c>
      <c r="BA23" s="14">
        <v>-1562.7400000000002</v>
      </c>
      <c r="BB23" s="14">
        <v>-1762.1379999999999</v>
      </c>
      <c r="BC23" s="14">
        <v>-1770.3765714285714</v>
      </c>
      <c r="BD23" s="14">
        <v>-2051.8102857142858</v>
      </c>
      <c r="BE23" s="14">
        <v>-2941.9091428571433</v>
      </c>
      <c r="BF23" s="14">
        <v>-2158.1205714285716</v>
      </c>
      <c r="BG23" s="14">
        <v>-1937.1984285714288</v>
      </c>
      <c r="BH23" s="14">
        <v>-1982.0995714285714</v>
      </c>
      <c r="BI23" s="14">
        <v>-1671.5021428571429</v>
      </c>
      <c r="BJ23" s="14">
        <v>-1652.3209999999997</v>
      </c>
      <c r="BK23" s="14">
        <v>-1677.9115714285713</v>
      </c>
      <c r="BL23" s="14">
        <v>-1383.7090000000001</v>
      </c>
      <c r="BM23" s="14">
        <v>-1240.218142857143</v>
      </c>
      <c r="BN23" s="14">
        <v>-1822.899142857143</v>
      </c>
      <c r="BO23" s="14">
        <v>-1717.8875714285714</v>
      </c>
      <c r="BP23" s="14">
        <v>-2056.389714285714</v>
      </c>
      <c r="BQ23" s="14">
        <v>-2008.3955714285712</v>
      </c>
      <c r="BR23" s="14">
        <v>-1585.2878571428571</v>
      </c>
      <c r="BS23" s="14">
        <v>-1963.8691428571428</v>
      </c>
      <c r="BT23" s="14">
        <v>-1524.1581428571428</v>
      </c>
      <c r="BU23" s="14">
        <v>-1780.268</v>
      </c>
      <c r="BV23" s="14">
        <v>-1308.289</v>
      </c>
      <c r="BW23" s="14">
        <v>-1199.2662857142859</v>
      </c>
      <c r="BX23" s="14">
        <v>-1302.1042857142857</v>
      </c>
      <c r="BY23" s="14">
        <v>-1649.4295714285713</v>
      </c>
      <c r="BZ23" s="14">
        <v>-1803.1948571428572</v>
      </c>
      <c r="CA23" s="14">
        <v>-1556.1977142857143</v>
      </c>
      <c r="CB23" s="14">
        <v>-2049.4702857142856</v>
      </c>
      <c r="CC23" s="14">
        <v>-2011.8084285714285</v>
      </c>
      <c r="CD23" s="14">
        <v>-1838.6342857142859</v>
      </c>
      <c r="CE23" s="14">
        <v>-1686.5259999999998</v>
      </c>
      <c r="CF23" s="14">
        <v>-1643.8695714285714</v>
      </c>
      <c r="CG23" s="14">
        <v>-1369.3014285714287</v>
      </c>
      <c r="CH23" s="14">
        <v>-1418.4564285714284</v>
      </c>
      <c r="CI23" s="14">
        <v>-1266.9732857142858</v>
      </c>
      <c r="CJ23" s="14">
        <v>-1259.6195714285714</v>
      </c>
      <c r="CK23" s="14">
        <v>-1666.3980000000001</v>
      </c>
      <c r="CL23" s="14">
        <v>-1597.6191428571431</v>
      </c>
      <c r="CM23" s="14">
        <v>-1595.4749999999999</v>
      </c>
      <c r="CN23" s="14">
        <v>-1778.7818571428572</v>
      </c>
      <c r="CO23" s="14">
        <v>-1678.5935714285715</v>
      </c>
      <c r="CP23" s="14">
        <v>-2151.1504285714286</v>
      </c>
      <c r="CQ23" s="14">
        <v>-1716.5082857142859</v>
      </c>
      <c r="CR23" s="14">
        <v>-1408.9537142857143</v>
      </c>
      <c r="CS23" s="14">
        <v>-1767.3924285714286</v>
      </c>
      <c r="CT23" s="14">
        <v>-1405.5225714285714</v>
      </c>
      <c r="CU23" s="14">
        <v>-1239.0598571428573</v>
      </c>
      <c r="CV23" s="14">
        <v>-1237.3199999999997</v>
      </c>
      <c r="CW23" s="14">
        <v>-1499.4515714285712</v>
      </c>
      <c r="CX23" s="14">
        <v>-1763.0732857142857</v>
      </c>
      <c r="CY23" s="14">
        <v>-1654.2695714285712</v>
      </c>
      <c r="CZ23" s="14">
        <v>-1842.4852857142857</v>
      </c>
      <c r="DA23" s="14">
        <v>-1611.0805714285711</v>
      </c>
      <c r="DB23" s="14">
        <v>-1917.1501428571428</v>
      </c>
      <c r="DC23" s="14">
        <v>-1705.8084285714283</v>
      </c>
      <c r="DD23" s="14">
        <v>-1229.9470000000001</v>
      </c>
      <c r="DE23" s="14">
        <v>-1224.0155714285715</v>
      </c>
      <c r="DF23" s="14">
        <v>-1251.5354285714286</v>
      </c>
      <c r="DG23" s="14">
        <v>-1197.6351428571429</v>
      </c>
      <c r="DH23" s="14">
        <v>-1066.7284285714286</v>
      </c>
      <c r="DI23" s="14">
        <v>-1262.7491428571429</v>
      </c>
      <c r="DJ23" s="14">
        <v>-1429.5831428571428</v>
      </c>
      <c r="DK23" s="14">
        <v>-2063.4441428571427</v>
      </c>
      <c r="DL23" s="14">
        <v>-1587.7074285714286</v>
      </c>
      <c r="DM23" s="14">
        <v>-2049.5568571428566</v>
      </c>
      <c r="DN23" s="14">
        <v>-2002.5014285714287</v>
      </c>
      <c r="DO23" s="14">
        <v>-1659.0274285714286</v>
      </c>
      <c r="DP23" s="14">
        <v>-1838.8541428571427</v>
      </c>
      <c r="DQ23" s="14">
        <v>-1647.2642857142857</v>
      </c>
      <c r="DR23" s="14">
        <v>-1084.655857142857</v>
      </c>
      <c r="DS23" s="14">
        <v>-1509.1445714285712</v>
      </c>
      <c r="DT23" s="14">
        <v>-1240.6090000000002</v>
      </c>
      <c r="DU23" s="14">
        <v>-1713.1397142857145</v>
      </c>
      <c r="DV23" s="14">
        <v>-1510.4762857142855</v>
      </c>
      <c r="DW23" s="14">
        <v>-1850.2774285714286</v>
      </c>
      <c r="DX23" s="14">
        <v>-1656.3538571428571</v>
      </c>
      <c r="DY23" s="14">
        <v>-2100.8459999999995</v>
      </c>
      <c r="DZ23" s="14">
        <v>-1853.4544285714287</v>
      </c>
      <c r="EA23" s="14">
        <v>-1907.6107142857143</v>
      </c>
      <c r="EB23" s="14">
        <v>-1783.3022857142855</v>
      </c>
      <c r="EC23" s="14">
        <v>-1415.1295714285716</v>
      </c>
      <c r="ED23" s="14">
        <v>-1432.3202857142858</v>
      </c>
      <c r="EE23" s="14">
        <v>-1388.7382857142857</v>
      </c>
      <c r="EF23" s="14">
        <v>-1243.8970000000002</v>
      </c>
      <c r="EG23" s="14">
        <v>-1225.8271428571429</v>
      </c>
      <c r="EH23" s="14">
        <v>-1642.0534285714286</v>
      </c>
      <c r="EI23" s="14">
        <v>-2347.2855714285715</v>
      </c>
      <c r="EJ23" s="14">
        <v>-2196.5687142857141</v>
      </c>
      <c r="EK23" s="14">
        <v>-1979.9757142857143</v>
      </c>
      <c r="EL23" s="14">
        <v>-2245.5914285714284</v>
      </c>
      <c r="EM23" s="14">
        <v>-2094.3411428571426</v>
      </c>
      <c r="EN23" s="14">
        <v>-1669.6357142857146</v>
      </c>
      <c r="EO23" s="14">
        <v>-1802.7087142857142</v>
      </c>
      <c r="EP23" s="14">
        <v>-1850.4209999999998</v>
      </c>
      <c r="EQ23" s="14">
        <v>-1535.238142857143</v>
      </c>
      <c r="ER23" s="14">
        <v>-1125.226142857143</v>
      </c>
      <c r="ES23" s="14">
        <v>-1589.2579999999998</v>
      </c>
      <c r="ET23" s="14">
        <v>-2029.1734285714285</v>
      </c>
      <c r="EU23" s="14">
        <v>-2105.053142857143</v>
      </c>
      <c r="EV23" s="14">
        <v>-2055.9248571428575</v>
      </c>
      <c r="EW23" s="14">
        <v>-2002.502</v>
      </c>
      <c r="EX23" s="14">
        <v>-2317.4992857142861</v>
      </c>
      <c r="EY23" s="14">
        <v>-1805.4512857142859</v>
      </c>
      <c r="EZ23" s="14">
        <v>-1858.027142857143</v>
      </c>
      <c r="FA23" s="14">
        <v>-1846.4997142857142</v>
      </c>
      <c r="FB23" s="14">
        <v>-1905.4478571428572</v>
      </c>
      <c r="FC23" s="14">
        <v>-1544.2541428571426</v>
      </c>
      <c r="FD23" s="14">
        <v>-1629.1570000000002</v>
      </c>
      <c r="FE23" s="14">
        <v>-1736.6722857142859</v>
      </c>
      <c r="FF23" s="14">
        <v>-906.2675714285715</v>
      </c>
      <c r="FG23" s="14">
        <v>-1730.9345714285714</v>
      </c>
      <c r="FH23" s="14">
        <v>-1994.1947142857143</v>
      </c>
      <c r="FI23" s="14">
        <v>-1784.1708571428571</v>
      </c>
      <c r="FJ23" s="14">
        <v>-2152.3527142857142</v>
      </c>
      <c r="FK23" s="14">
        <v>-1817.2444285714287</v>
      </c>
      <c r="FL23" s="14">
        <v>-2030.3594285714285</v>
      </c>
      <c r="FM23" s="14">
        <v>-1911.9831428571429</v>
      </c>
      <c r="FN23" s="14">
        <v>-1429.2464285714286</v>
      </c>
      <c r="FO23" s="14">
        <v>-1485.5671428571427</v>
      </c>
      <c r="FP23" s="14">
        <v>-1599.0795714285714</v>
      </c>
      <c r="FQ23" s="14">
        <v>-1847.9940000000001</v>
      </c>
      <c r="FR23" s="14">
        <v>-2108.6404285714284</v>
      </c>
      <c r="FS23" s="14">
        <v>-2323.1114285714284</v>
      </c>
      <c r="FT23" s="14">
        <v>-1798.4435714285712</v>
      </c>
      <c r="FU23" s="14">
        <v>-2024.8115714285716</v>
      </c>
      <c r="FV23" s="14">
        <v>-2259.7535714285714</v>
      </c>
      <c r="FW23" s="14">
        <v>-2083.1097142857143</v>
      </c>
      <c r="FX23" s="14">
        <v>-2097.1391428571428</v>
      </c>
      <c r="FY23" s="14">
        <v>-1843.9811428571429</v>
      </c>
      <c r="FZ23" s="14">
        <v>-1998.2157142857143</v>
      </c>
      <c r="GA23" s="14">
        <v>-1742.5468571428573</v>
      </c>
      <c r="GB23" s="14">
        <v>-1583.4669999999999</v>
      </c>
      <c r="GC23" s="14">
        <v>-1801.3391428571426</v>
      </c>
      <c r="GD23" s="14">
        <v>-2100.4901428571429</v>
      </c>
      <c r="GE23" s="14">
        <v>-2028.5282857142859</v>
      </c>
      <c r="GF23" s="14">
        <v>-1922.9171428571426</v>
      </c>
      <c r="GG23" s="14">
        <v>-1993.5349999999999</v>
      </c>
      <c r="GH23" s="14">
        <v>-2223.7775714285717</v>
      </c>
      <c r="GI23" s="14">
        <v>-1736.7478571428574</v>
      </c>
      <c r="GJ23" s="14">
        <v>-1663.2407142857141</v>
      </c>
      <c r="GK23" s="14">
        <v>-1766.0629999999996</v>
      </c>
      <c r="GL23" s="14">
        <v>-1608.6052857142854</v>
      </c>
      <c r="GM23" s="14">
        <v>-1724.4275714285714</v>
      </c>
      <c r="GN23" s="14">
        <v>-1618.2767142857144</v>
      </c>
      <c r="GO23" s="14">
        <v>-1704.9817142857144</v>
      </c>
      <c r="GP23" s="14">
        <v>-2078</v>
      </c>
      <c r="GQ23" s="14">
        <v>-2039</v>
      </c>
      <c r="GR23" s="14">
        <v>-1945</v>
      </c>
      <c r="GS23" s="14">
        <v>-2031.7097142857142</v>
      </c>
      <c r="GT23" s="14">
        <v>0</v>
      </c>
      <c r="GU23" s="14">
        <v>0</v>
      </c>
      <c r="GV23" s="14">
        <v>0</v>
      </c>
      <c r="GW23" s="14">
        <v>0</v>
      </c>
      <c r="GX23" s="14">
        <v>0</v>
      </c>
    </row>
    <row r="24" spans="1:206" x14ac:dyDescent="0.2">
      <c r="A24" t="s">
        <v>39</v>
      </c>
      <c r="B24" s="17" t="s">
        <v>20</v>
      </c>
      <c r="C24" s="14">
        <v>-909.27071428571412</v>
      </c>
      <c r="D24" s="14">
        <v>-1087.1852857142858</v>
      </c>
      <c r="E24" s="14">
        <v>-1955.4829999999999</v>
      </c>
      <c r="F24" s="14">
        <v>-1780.8384285714287</v>
      </c>
      <c r="G24" s="14">
        <v>-1581.4208571428571</v>
      </c>
      <c r="H24" s="14">
        <v>-1668.7424285714287</v>
      </c>
      <c r="I24" s="14">
        <v>-1386.7788571428571</v>
      </c>
      <c r="J24" s="14">
        <v>-1278.2525714285716</v>
      </c>
      <c r="K24" s="14">
        <v>-1436.8341428571428</v>
      </c>
      <c r="L24" s="14">
        <v>-859.5882857142858</v>
      </c>
      <c r="M24" s="14">
        <v>-755.82871428571434</v>
      </c>
      <c r="N24" s="14">
        <v>-630.11514285714281</v>
      </c>
      <c r="O24" s="14">
        <v>-281.87914285714282</v>
      </c>
      <c r="P24" s="14">
        <v>-281.92742857142855</v>
      </c>
      <c r="Q24" s="14">
        <v>-445.28742857142862</v>
      </c>
      <c r="R24" s="14">
        <v>-367.53528571428581</v>
      </c>
      <c r="S24" s="14">
        <v>-562.10371428571432</v>
      </c>
      <c r="T24" s="14">
        <v>-603.19099999999992</v>
      </c>
      <c r="U24" s="14">
        <v>-449.14700000000005</v>
      </c>
      <c r="V24" s="14">
        <v>-691.46342857142849</v>
      </c>
      <c r="W24" s="14">
        <v>-644.82028571428577</v>
      </c>
      <c r="X24" s="14">
        <v>-726.447</v>
      </c>
      <c r="Y24" s="14">
        <v>-261.86585714285718</v>
      </c>
      <c r="Z24" s="14">
        <v>-309.35585714285713</v>
      </c>
      <c r="AA24" s="14">
        <v>-639.7817142857142</v>
      </c>
      <c r="AB24" s="14">
        <v>-1058.362142857143</v>
      </c>
      <c r="AC24" s="14">
        <v>-898.66471428571447</v>
      </c>
      <c r="AD24" s="14">
        <v>-1040.3812857142857</v>
      </c>
      <c r="AE24" s="14">
        <v>-1334.311857142857</v>
      </c>
      <c r="AF24" s="14">
        <v>-1367.0215714285714</v>
      </c>
      <c r="AG24" s="14">
        <v>-810.41371428571426</v>
      </c>
      <c r="AH24" s="14">
        <v>-968.33457142857151</v>
      </c>
      <c r="AI24" s="14">
        <v>-791.55671428571441</v>
      </c>
      <c r="AJ24" s="14">
        <v>-642.89357142857136</v>
      </c>
      <c r="AK24" s="14">
        <v>-674.35471428571429</v>
      </c>
      <c r="AL24" s="14">
        <v>-584.39800000000014</v>
      </c>
      <c r="AM24" s="14">
        <v>-647.15171428571432</v>
      </c>
      <c r="AN24" s="14">
        <v>-1063.1412857142859</v>
      </c>
      <c r="AO24" s="14">
        <v>-906.11185714285716</v>
      </c>
      <c r="AP24" s="14">
        <v>-646.56842857142851</v>
      </c>
      <c r="AQ24" s="14">
        <v>-1080.8507142857145</v>
      </c>
      <c r="AR24" s="14">
        <v>-802.03857142857134</v>
      </c>
      <c r="AS24" s="14">
        <v>-1129.8844285714285</v>
      </c>
      <c r="AT24" s="14">
        <v>-681.82814285714289</v>
      </c>
      <c r="AU24" s="14">
        <v>-831.27357142857136</v>
      </c>
      <c r="AV24" s="14">
        <v>-1068.2774285714286</v>
      </c>
      <c r="AW24" s="14">
        <v>-508.12485714285714</v>
      </c>
      <c r="AX24" s="14">
        <v>-502.44971428571426</v>
      </c>
      <c r="AY24" s="14">
        <v>-678.92928571428581</v>
      </c>
      <c r="AZ24" s="14">
        <v>-1258.9659999999999</v>
      </c>
      <c r="BA24" s="14">
        <v>-825.19157142857148</v>
      </c>
      <c r="BB24" s="14">
        <v>-765.3421428571429</v>
      </c>
      <c r="BC24" s="14">
        <v>-1037.9198571428572</v>
      </c>
      <c r="BD24" s="14">
        <v>-1024.5481428571429</v>
      </c>
      <c r="BE24" s="14">
        <v>-1150.3818571428574</v>
      </c>
      <c r="BF24" s="14">
        <v>-1209.3767142857143</v>
      </c>
      <c r="BG24" s="14">
        <v>-983.58000000000015</v>
      </c>
      <c r="BH24" s="14">
        <v>-735.42871428571436</v>
      </c>
      <c r="BI24" s="14">
        <v>-613.56371428571435</v>
      </c>
      <c r="BJ24" s="14">
        <v>-745.64614285714288</v>
      </c>
      <c r="BK24" s="14">
        <v>-948.42342857142842</v>
      </c>
      <c r="BL24" s="14">
        <v>-991.63657142857153</v>
      </c>
      <c r="BM24" s="14">
        <v>-1127.7219999999998</v>
      </c>
      <c r="BN24" s="14">
        <v>-1610.1381428571428</v>
      </c>
      <c r="BO24" s="14">
        <v>-891.77814285714294</v>
      </c>
      <c r="BP24" s="14">
        <v>-998.12442857142855</v>
      </c>
      <c r="BQ24" s="14">
        <v>-827.82</v>
      </c>
      <c r="BR24" s="14">
        <v>-773.31814285714279</v>
      </c>
      <c r="BS24" s="14">
        <v>-771.94757142857156</v>
      </c>
      <c r="BT24" s="14">
        <v>-848.77414285714281</v>
      </c>
      <c r="BU24" s="14">
        <v>-981.24042857142854</v>
      </c>
      <c r="BV24" s="14">
        <v>-805.28114285714287</v>
      </c>
      <c r="BW24" s="14">
        <v>-1065.8547142857142</v>
      </c>
      <c r="BX24" s="14">
        <v>-744.55657142857149</v>
      </c>
      <c r="BY24" s="14">
        <v>-1466.362142857143</v>
      </c>
      <c r="BZ24" s="14">
        <v>-1300.9697142857142</v>
      </c>
      <c r="CA24" s="14">
        <v>-1013.451</v>
      </c>
      <c r="CB24" s="14">
        <v>-815.73128571428572</v>
      </c>
      <c r="CC24" s="14">
        <v>-806.17371428571425</v>
      </c>
      <c r="CD24" s="14">
        <v>-970.89757142857138</v>
      </c>
      <c r="CE24" s="14">
        <v>-939.39828571428575</v>
      </c>
      <c r="CF24" s="14">
        <v>-941.9721428571429</v>
      </c>
      <c r="CG24" s="14">
        <v>-867.97271428571435</v>
      </c>
      <c r="CH24" s="14">
        <v>-719.72400000000005</v>
      </c>
      <c r="CI24" s="14">
        <v>-1054.9452857142858</v>
      </c>
      <c r="CJ24" s="14">
        <v>-828.64200000000005</v>
      </c>
      <c r="CK24" s="14">
        <v>-978.44685714285708</v>
      </c>
      <c r="CL24" s="14">
        <v>-676.20042857142857</v>
      </c>
      <c r="CM24" s="14">
        <v>-749.27085714285715</v>
      </c>
      <c r="CN24" s="14">
        <v>-821.8207142857143</v>
      </c>
      <c r="CO24" s="14">
        <v>-1043.5362857142859</v>
      </c>
      <c r="CP24" s="14">
        <v>-998.97500000000002</v>
      </c>
      <c r="CQ24" s="14">
        <v>-702.90457142857133</v>
      </c>
      <c r="CR24" s="14">
        <v>-872.65899999999999</v>
      </c>
      <c r="CS24" s="14">
        <v>-735.73171428571425</v>
      </c>
      <c r="CT24" s="14">
        <v>-754.46114285714282</v>
      </c>
      <c r="CU24" s="14">
        <v>-708.57900000000006</v>
      </c>
      <c r="CV24" s="14">
        <v>-720.69385714285715</v>
      </c>
      <c r="CW24" s="14">
        <v>-703.18828571428594</v>
      </c>
      <c r="CX24" s="14">
        <v>-760.26871428571417</v>
      </c>
      <c r="CY24" s="14">
        <v>-933.57928571428567</v>
      </c>
      <c r="CZ24" s="14">
        <v>-637.529</v>
      </c>
      <c r="DA24" s="14">
        <v>-761.89114285714288</v>
      </c>
      <c r="DB24" s="14">
        <v>-670.15714285714284</v>
      </c>
      <c r="DC24" s="14">
        <v>-759.69214285714281</v>
      </c>
      <c r="DD24" s="14">
        <v>-811.9568571428573</v>
      </c>
      <c r="DE24" s="14">
        <v>-483.30199999999991</v>
      </c>
      <c r="DF24" s="14">
        <v>-562.4442857142858</v>
      </c>
      <c r="DG24" s="14">
        <v>-594.10928571428565</v>
      </c>
      <c r="DH24" s="14">
        <v>-634.60942857142868</v>
      </c>
      <c r="DI24" s="14">
        <v>-1037.2641428571428</v>
      </c>
      <c r="DJ24" s="14">
        <v>-736.95671428571427</v>
      </c>
      <c r="DK24" s="14">
        <v>-876.4875714285713</v>
      </c>
      <c r="DL24" s="14">
        <v>-926.48042857142855</v>
      </c>
      <c r="DM24" s="14">
        <v>-728.29614285714285</v>
      </c>
      <c r="DN24" s="14">
        <v>-1134.3054285714284</v>
      </c>
      <c r="DO24" s="14">
        <v>-1101.8030000000001</v>
      </c>
      <c r="DP24" s="14">
        <v>-716.1715714285715</v>
      </c>
      <c r="DQ24" s="14">
        <v>-891.7525714285714</v>
      </c>
      <c r="DR24" s="14">
        <v>-1123.2367142857145</v>
      </c>
      <c r="DS24" s="14">
        <v>-1172.0629999999999</v>
      </c>
      <c r="DT24" s="14">
        <v>-899.02728571428577</v>
      </c>
      <c r="DU24" s="14">
        <v>-1501.2567142857142</v>
      </c>
      <c r="DV24" s="14">
        <v>-1389.6354285714287</v>
      </c>
      <c r="DW24" s="14">
        <v>-876.72057142857136</v>
      </c>
      <c r="DX24" s="14">
        <v>-916.3471428571429</v>
      </c>
      <c r="DY24" s="14">
        <v>-771.37657142857142</v>
      </c>
      <c r="DZ24" s="14">
        <v>-943.04942857142873</v>
      </c>
      <c r="EA24" s="14">
        <v>-1287.4322857142859</v>
      </c>
      <c r="EB24" s="14">
        <v>-1519.3884285714287</v>
      </c>
      <c r="EC24" s="14">
        <v>-1939.454857142857</v>
      </c>
      <c r="ED24" s="14">
        <v>-1345.1087142857143</v>
      </c>
      <c r="EE24" s="14">
        <v>-772.50028571428572</v>
      </c>
      <c r="EF24" s="14">
        <v>-827.46471428571431</v>
      </c>
      <c r="EG24" s="14">
        <v>-1072.49</v>
      </c>
      <c r="EH24" s="14">
        <v>-1001.7320000000001</v>
      </c>
      <c r="EI24" s="14">
        <v>-1631.3931428571429</v>
      </c>
      <c r="EJ24" s="14">
        <v>-1714.1041428571427</v>
      </c>
      <c r="EK24" s="14">
        <v>-1195.0368571428571</v>
      </c>
      <c r="EL24" s="14">
        <v>-1119.8071428571432</v>
      </c>
      <c r="EM24" s="14">
        <v>-1672.4365714285716</v>
      </c>
      <c r="EN24" s="14">
        <v>-1377.9091428571426</v>
      </c>
      <c r="EO24" s="14">
        <v>-1313.9458571428572</v>
      </c>
      <c r="EP24" s="14">
        <v>-1344.198142857143</v>
      </c>
      <c r="EQ24" s="14">
        <v>-1508.6678571428572</v>
      </c>
      <c r="ER24" s="14">
        <v>-936.10057142857136</v>
      </c>
      <c r="ES24" s="14">
        <v>-1133.744857142857</v>
      </c>
      <c r="ET24" s="14">
        <v>-1526.299857142857</v>
      </c>
      <c r="EU24" s="14">
        <v>-1520.0035714285714</v>
      </c>
      <c r="EV24" s="14">
        <v>-1471.3178571428571</v>
      </c>
      <c r="EW24" s="14">
        <v>-948.30371428571414</v>
      </c>
      <c r="EX24" s="14">
        <v>-1818.8135714285713</v>
      </c>
      <c r="EY24" s="14">
        <v>-1893.448142857143</v>
      </c>
      <c r="EZ24" s="14">
        <v>-1260.8255714285715</v>
      </c>
      <c r="FA24" s="14">
        <v>-1457.3738571428571</v>
      </c>
      <c r="FB24" s="14">
        <v>-1268.2801428571429</v>
      </c>
      <c r="FC24" s="14">
        <v>-2005.6090000000004</v>
      </c>
      <c r="FD24" s="14">
        <v>-1526.6869999999999</v>
      </c>
      <c r="FE24" s="14">
        <v>-1469.0201428571431</v>
      </c>
      <c r="FF24" s="14">
        <v>-644.82257142857145</v>
      </c>
      <c r="FG24" s="14">
        <v>-1029.5945714285713</v>
      </c>
      <c r="FH24" s="14">
        <v>-1323.5748571428574</v>
      </c>
      <c r="FI24" s="14">
        <v>-935.41714285714295</v>
      </c>
      <c r="FJ24" s="14">
        <v>-1221.064142857143</v>
      </c>
      <c r="FK24" s="14">
        <v>-1081.7055714285714</v>
      </c>
      <c r="FL24" s="14">
        <v>-1516.4587142857144</v>
      </c>
      <c r="FM24" s="14">
        <v>-1480.9027142857144</v>
      </c>
      <c r="FN24" s="14">
        <v>-825.17914285714289</v>
      </c>
      <c r="FO24" s="14">
        <v>-965.91242857142856</v>
      </c>
      <c r="FP24" s="14">
        <v>-887.59757142857143</v>
      </c>
      <c r="FQ24" s="14">
        <v>-1947.7334285714287</v>
      </c>
      <c r="FR24" s="14">
        <v>-1542.0695714285712</v>
      </c>
      <c r="FS24" s="14">
        <v>-1923.732857142857</v>
      </c>
      <c r="FT24" s="14">
        <v>-1892.9199999999998</v>
      </c>
      <c r="FU24" s="14">
        <v>-1189.026142857143</v>
      </c>
      <c r="FV24" s="14">
        <v>-1915.2697142857146</v>
      </c>
      <c r="FW24" s="14">
        <v>-1637.7475714285715</v>
      </c>
      <c r="FX24" s="14">
        <v>-2213.2825714285714</v>
      </c>
      <c r="FY24" s="14">
        <v>-1753.1387142857143</v>
      </c>
      <c r="FZ24" s="14">
        <v>-2102.1874285714289</v>
      </c>
      <c r="GA24" s="14">
        <v>-1668.1738571428568</v>
      </c>
      <c r="GB24" s="14">
        <v>-1718.944</v>
      </c>
      <c r="GC24" s="14">
        <v>-1547.4722857142858</v>
      </c>
      <c r="GD24" s="14">
        <v>-1534.8625714285713</v>
      </c>
      <c r="GE24" s="14">
        <v>-1961.6774285714287</v>
      </c>
      <c r="GF24" s="14">
        <v>-1536.1760000000002</v>
      </c>
      <c r="GG24" s="14">
        <v>-1869.3947142857139</v>
      </c>
      <c r="GH24" s="14">
        <v>-1595.058</v>
      </c>
      <c r="GI24" s="14">
        <v>-1327.7092857142857</v>
      </c>
      <c r="GJ24" s="14">
        <v>-1690.1747142857143</v>
      </c>
      <c r="GK24" s="14">
        <v>-1624.2155714285716</v>
      </c>
      <c r="GL24" s="14">
        <v>-1405.5947142857144</v>
      </c>
      <c r="GM24" s="14">
        <v>-1514.5601428571429</v>
      </c>
      <c r="GN24" s="14">
        <v>-1382.4474285714286</v>
      </c>
      <c r="GO24" s="14">
        <v>-1847.4018571428571</v>
      </c>
      <c r="GP24" s="14">
        <v>-1962</v>
      </c>
      <c r="GQ24" s="14">
        <v>-2498</v>
      </c>
      <c r="GR24" s="14">
        <v>-1709</v>
      </c>
      <c r="GS24" s="14">
        <v>-1919.9577142857145</v>
      </c>
      <c r="GT24" s="14">
        <v>0</v>
      </c>
      <c r="GU24" s="14">
        <v>0</v>
      </c>
      <c r="GV24" s="14">
        <v>0</v>
      </c>
      <c r="GW24" s="14">
        <v>0</v>
      </c>
      <c r="GX24" s="14">
        <v>0</v>
      </c>
    </row>
  </sheetData>
  <pageMargins left="0.7" right="0.7" top="0.75" bottom="0.75" header="0.3" footer="0.3"/>
  <tableParts count="2">
    <tablePart r:id="rId1"/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1046E9-99CB-4FEF-8B8B-393DC1CAACE0}">
  <dimension ref="A1:GX32"/>
  <sheetViews>
    <sheetView workbookViewId="0">
      <pane xSplit="2" ySplit="4" topLeftCell="GN5" activePane="bottomRight" state="frozen"/>
      <selection pane="topRight" activeCell="C1" sqref="C1"/>
      <selection pane="bottomLeft" activeCell="A5" sqref="A5"/>
      <selection pane="bottomRight" activeCell="A38" sqref="A38"/>
    </sheetView>
  </sheetViews>
  <sheetFormatPr baseColWidth="10" defaultColWidth="8.83203125" defaultRowHeight="15" x14ac:dyDescent="0.2"/>
  <cols>
    <col min="1" max="1" width="37.33203125" customWidth="1"/>
    <col min="3" max="11" width="11" customWidth="1"/>
    <col min="12" max="101" width="12" customWidth="1"/>
    <col min="102" max="206" width="13" customWidth="1"/>
  </cols>
  <sheetData>
    <row r="1" spans="1:206" x14ac:dyDescent="0.2">
      <c r="A1" s="1" t="s">
        <v>0</v>
      </c>
    </row>
    <row r="2" spans="1:206" x14ac:dyDescent="0.2">
      <c r="A2" s="2" t="s">
        <v>29</v>
      </c>
    </row>
    <row r="3" spans="1:206" x14ac:dyDescent="0.2">
      <c r="A3" s="1" t="s">
        <v>36</v>
      </c>
    </row>
    <row r="4" spans="1:206" x14ac:dyDescent="0.2">
      <c r="A4" s="1" t="s">
        <v>2</v>
      </c>
      <c r="C4" s="10">
        <v>39083</v>
      </c>
      <c r="D4" s="10">
        <v>39114</v>
      </c>
      <c r="E4" s="10">
        <v>39142</v>
      </c>
      <c r="F4" s="10">
        <v>39173</v>
      </c>
      <c r="G4" s="10">
        <v>39203</v>
      </c>
      <c r="H4" s="10">
        <v>39234</v>
      </c>
      <c r="I4" s="10">
        <v>39264</v>
      </c>
      <c r="J4" s="10">
        <v>39295</v>
      </c>
      <c r="K4" s="10">
        <v>39326</v>
      </c>
      <c r="L4" s="10">
        <v>39356</v>
      </c>
      <c r="M4" s="10">
        <v>39387</v>
      </c>
      <c r="N4" s="10">
        <v>39417</v>
      </c>
      <c r="O4" s="10">
        <v>39448</v>
      </c>
      <c r="P4" s="10">
        <v>39479</v>
      </c>
      <c r="Q4" s="10">
        <v>39508</v>
      </c>
      <c r="R4" s="10">
        <v>39539</v>
      </c>
      <c r="S4" s="10">
        <v>39569</v>
      </c>
      <c r="T4" s="10">
        <v>39600</v>
      </c>
      <c r="U4" s="10">
        <v>39630</v>
      </c>
      <c r="V4" s="10">
        <v>39661</v>
      </c>
      <c r="W4" s="10">
        <v>39692</v>
      </c>
      <c r="X4" s="10">
        <v>39722</v>
      </c>
      <c r="Y4" s="10">
        <v>39753</v>
      </c>
      <c r="Z4" s="10">
        <v>39783</v>
      </c>
      <c r="AA4" s="10">
        <v>39814</v>
      </c>
      <c r="AB4" s="10">
        <v>39845</v>
      </c>
      <c r="AC4" s="10">
        <v>39873</v>
      </c>
      <c r="AD4" s="10">
        <v>39904</v>
      </c>
      <c r="AE4" s="10">
        <v>39934</v>
      </c>
      <c r="AF4" s="10">
        <v>39965</v>
      </c>
      <c r="AG4" s="10">
        <v>39995</v>
      </c>
      <c r="AH4" s="10">
        <v>40026</v>
      </c>
      <c r="AI4" s="10">
        <v>40057</v>
      </c>
      <c r="AJ4" s="10">
        <v>40087</v>
      </c>
      <c r="AK4" s="10">
        <v>40118</v>
      </c>
      <c r="AL4" s="10">
        <v>40148</v>
      </c>
      <c r="AM4" s="10">
        <v>40179</v>
      </c>
      <c r="AN4" s="10">
        <v>40210</v>
      </c>
      <c r="AO4" s="10">
        <v>40238</v>
      </c>
      <c r="AP4" s="10">
        <v>40269</v>
      </c>
      <c r="AQ4" s="10">
        <v>40299</v>
      </c>
      <c r="AR4" s="10">
        <v>40330</v>
      </c>
      <c r="AS4" s="10">
        <v>40360</v>
      </c>
      <c r="AT4" s="10">
        <v>40391</v>
      </c>
      <c r="AU4" s="10">
        <v>40422</v>
      </c>
      <c r="AV4" s="10">
        <v>40452</v>
      </c>
      <c r="AW4" s="10">
        <v>40483</v>
      </c>
      <c r="AX4" s="10">
        <v>40513</v>
      </c>
      <c r="AY4" s="10">
        <v>40544</v>
      </c>
      <c r="AZ4" s="10">
        <v>40575</v>
      </c>
      <c r="BA4" s="10">
        <v>40603</v>
      </c>
      <c r="BB4" s="10">
        <v>40634</v>
      </c>
      <c r="BC4" s="10">
        <v>40664</v>
      </c>
      <c r="BD4" s="10">
        <v>40695</v>
      </c>
      <c r="BE4" s="10">
        <v>40725</v>
      </c>
      <c r="BF4" s="10">
        <v>40756</v>
      </c>
      <c r="BG4" s="10">
        <v>40787</v>
      </c>
      <c r="BH4" s="10">
        <v>40817</v>
      </c>
      <c r="BI4" s="10">
        <v>40848</v>
      </c>
      <c r="BJ4" s="10">
        <v>40878</v>
      </c>
      <c r="BK4" s="10">
        <v>40909</v>
      </c>
      <c r="BL4" s="10">
        <v>40940</v>
      </c>
      <c r="BM4" s="10">
        <v>40969</v>
      </c>
      <c r="BN4" s="10">
        <v>41000</v>
      </c>
      <c r="BO4" s="10">
        <v>41030</v>
      </c>
      <c r="BP4" s="10">
        <v>41061</v>
      </c>
      <c r="BQ4" s="10">
        <v>41091</v>
      </c>
      <c r="BR4" s="10">
        <v>41122</v>
      </c>
      <c r="BS4" s="10">
        <v>41153</v>
      </c>
      <c r="BT4" s="10">
        <v>41183</v>
      </c>
      <c r="BU4" s="10">
        <v>41214</v>
      </c>
      <c r="BV4" s="10">
        <v>41244</v>
      </c>
      <c r="BW4" s="10">
        <v>41275</v>
      </c>
      <c r="BX4" s="10">
        <v>41306</v>
      </c>
      <c r="BY4" s="10">
        <v>41334</v>
      </c>
      <c r="BZ4" s="10">
        <v>41365</v>
      </c>
      <c r="CA4" s="10">
        <v>41395</v>
      </c>
      <c r="CB4" s="10">
        <v>41426</v>
      </c>
      <c r="CC4" s="10">
        <v>41456</v>
      </c>
      <c r="CD4" s="10">
        <v>41487</v>
      </c>
      <c r="CE4" s="10">
        <v>41518</v>
      </c>
      <c r="CF4" s="10">
        <v>41548</v>
      </c>
      <c r="CG4" s="10">
        <v>41579</v>
      </c>
      <c r="CH4" s="10">
        <v>41609</v>
      </c>
      <c r="CI4" s="10">
        <v>41640</v>
      </c>
      <c r="CJ4" s="10">
        <v>41671</v>
      </c>
      <c r="CK4" s="10">
        <v>41699</v>
      </c>
      <c r="CL4" s="10">
        <v>41730</v>
      </c>
      <c r="CM4" s="10">
        <v>41760</v>
      </c>
      <c r="CN4" s="10">
        <v>41791</v>
      </c>
      <c r="CO4" s="10">
        <v>41821</v>
      </c>
      <c r="CP4" s="10">
        <v>41852</v>
      </c>
      <c r="CQ4" s="10">
        <v>41883</v>
      </c>
      <c r="CR4" s="10">
        <v>41913</v>
      </c>
      <c r="CS4" s="10">
        <v>41944</v>
      </c>
      <c r="CT4" s="10">
        <v>41974</v>
      </c>
      <c r="CU4" s="10">
        <v>42005</v>
      </c>
      <c r="CV4" s="10">
        <v>42036</v>
      </c>
      <c r="CW4" s="10">
        <v>42064</v>
      </c>
      <c r="CX4" s="10">
        <v>42095</v>
      </c>
      <c r="CY4" s="10">
        <v>42125</v>
      </c>
      <c r="CZ4" s="10">
        <v>42156</v>
      </c>
      <c r="DA4" s="10">
        <v>42186</v>
      </c>
      <c r="DB4" s="10">
        <v>42217</v>
      </c>
      <c r="DC4" s="10">
        <v>42248</v>
      </c>
      <c r="DD4" s="10">
        <v>42278</v>
      </c>
      <c r="DE4" s="10">
        <v>42309</v>
      </c>
      <c r="DF4" s="10">
        <v>42339</v>
      </c>
      <c r="DG4" s="10">
        <v>42370</v>
      </c>
      <c r="DH4" s="10">
        <v>42401</v>
      </c>
      <c r="DI4" s="10">
        <v>42430</v>
      </c>
      <c r="DJ4" s="10">
        <v>42461</v>
      </c>
      <c r="DK4" s="10">
        <v>42491</v>
      </c>
      <c r="DL4" s="10">
        <v>42522</v>
      </c>
      <c r="DM4" s="10">
        <v>42552</v>
      </c>
      <c r="DN4" s="10">
        <v>42583</v>
      </c>
      <c r="DO4" s="10">
        <v>42614</v>
      </c>
      <c r="DP4" s="10">
        <v>42644</v>
      </c>
      <c r="DQ4" s="10">
        <v>42675</v>
      </c>
      <c r="DR4" s="10">
        <v>42705</v>
      </c>
      <c r="DS4" s="10">
        <v>42736</v>
      </c>
      <c r="DT4" s="10">
        <v>42767</v>
      </c>
      <c r="DU4" s="10">
        <v>42795</v>
      </c>
      <c r="DV4" s="10">
        <v>42826</v>
      </c>
      <c r="DW4" s="10">
        <v>42856</v>
      </c>
      <c r="DX4" s="10">
        <v>42887</v>
      </c>
      <c r="DY4" s="10">
        <v>42917</v>
      </c>
      <c r="DZ4" s="10">
        <v>42948</v>
      </c>
      <c r="EA4" s="10">
        <v>42979</v>
      </c>
      <c r="EB4" s="10">
        <v>43009</v>
      </c>
      <c r="EC4" s="10">
        <v>43040</v>
      </c>
      <c r="ED4" s="10">
        <v>43070</v>
      </c>
      <c r="EE4" s="10">
        <v>43101</v>
      </c>
      <c r="EF4" s="10">
        <v>43132</v>
      </c>
      <c r="EG4" s="10">
        <v>43160</v>
      </c>
      <c r="EH4" s="10">
        <v>43191</v>
      </c>
      <c r="EI4" s="10">
        <v>43221</v>
      </c>
      <c r="EJ4" s="10">
        <v>43252</v>
      </c>
      <c r="EK4" s="10">
        <v>43282</v>
      </c>
      <c r="EL4" s="10">
        <v>43313</v>
      </c>
      <c r="EM4" s="10">
        <v>43344</v>
      </c>
      <c r="EN4" s="10">
        <v>43374</v>
      </c>
      <c r="EO4" s="10">
        <v>43405</v>
      </c>
      <c r="EP4" s="10">
        <v>43435</v>
      </c>
      <c r="EQ4" s="10">
        <v>43466</v>
      </c>
      <c r="ER4" s="10">
        <v>43497</v>
      </c>
      <c r="ES4" s="10">
        <v>43525</v>
      </c>
      <c r="ET4" s="10">
        <v>43556</v>
      </c>
      <c r="EU4" s="10">
        <v>43586</v>
      </c>
      <c r="EV4" s="10">
        <v>43617</v>
      </c>
      <c r="EW4" s="10">
        <v>43647</v>
      </c>
      <c r="EX4" s="10">
        <v>43678</v>
      </c>
      <c r="EY4" s="10">
        <v>43709</v>
      </c>
      <c r="EZ4" s="10">
        <v>43739</v>
      </c>
      <c r="FA4" s="10">
        <v>43770</v>
      </c>
      <c r="FB4" s="10">
        <v>43800</v>
      </c>
      <c r="FC4" s="10">
        <v>43831</v>
      </c>
      <c r="FD4" s="10">
        <v>43862</v>
      </c>
      <c r="FE4" s="10">
        <v>43891</v>
      </c>
      <c r="FF4" s="10">
        <v>43922</v>
      </c>
      <c r="FG4" s="10">
        <v>43952</v>
      </c>
      <c r="FH4" s="10">
        <v>43983</v>
      </c>
      <c r="FI4" s="10">
        <v>44013</v>
      </c>
      <c r="FJ4" s="10">
        <v>44044</v>
      </c>
      <c r="FK4" s="10">
        <v>44075</v>
      </c>
      <c r="FL4" s="10">
        <v>44105</v>
      </c>
      <c r="FM4" s="10">
        <v>44136</v>
      </c>
      <c r="FN4" s="10">
        <v>44166</v>
      </c>
      <c r="FO4" s="10">
        <v>44197</v>
      </c>
      <c r="FP4" s="10">
        <v>44228</v>
      </c>
      <c r="FQ4" s="10">
        <v>44256</v>
      </c>
      <c r="FR4" s="10">
        <v>44287</v>
      </c>
      <c r="FS4" s="10">
        <v>44317</v>
      </c>
      <c r="FT4" s="10">
        <v>44348</v>
      </c>
      <c r="FU4" s="10">
        <v>44378</v>
      </c>
      <c r="FV4" s="10">
        <v>44409</v>
      </c>
      <c r="FW4" s="10">
        <v>44440</v>
      </c>
      <c r="FX4" s="10">
        <v>44470</v>
      </c>
      <c r="FY4" s="10">
        <v>44501</v>
      </c>
      <c r="FZ4" s="10">
        <v>44531</v>
      </c>
      <c r="GA4" s="10">
        <v>44562</v>
      </c>
      <c r="GB4" s="10">
        <v>44593</v>
      </c>
      <c r="GC4" s="10">
        <v>44621</v>
      </c>
      <c r="GD4" s="10">
        <v>44652</v>
      </c>
      <c r="GE4" s="10">
        <v>44682</v>
      </c>
      <c r="GF4" s="10">
        <v>44713</v>
      </c>
      <c r="GG4" s="10">
        <v>44743</v>
      </c>
      <c r="GH4" s="10">
        <v>44774</v>
      </c>
      <c r="GI4" s="10">
        <v>44805</v>
      </c>
      <c r="GJ4" s="10">
        <v>44835</v>
      </c>
      <c r="GK4" s="10">
        <v>44866</v>
      </c>
      <c r="GL4" s="10">
        <v>44896</v>
      </c>
      <c r="GM4" s="10">
        <v>44927</v>
      </c>
      <c r="GN4" s="10">
        <v>44958</v>
      </c>
      <c r="GO4" s="10">
        <v>44986</v>
      </c>
      <c r="GP4" s="10">
        <v>45017</v>
      </c>
      <c r="GQ4" s="10">
        <v>45047</v>
      </c>
      <c r="GR4" s="10">
        <v>45078</v>
      </c>
      <c r="GS4" s="10">
        <v>45108</v>
      </c>
      <c r="GT4" s="10">
        <v>45139</v>
      </c>
      <c r="GU4" s="10">
        <v>45170</v>
      </c>
      <c r="GV4" s="10">
        <v>45200</v>
      </c>
      <c r="GW4" s="10">
        <v>45231</v>
      </c>
      <c r="GX4" s="10">
        <v>45261</v>
      </c>
    </row>
    <row r="5" spans="1:206" x14ac:dyDescent="0.2">
      <c r="A5" s="2" t="s">
        <v>3</v>
      </c>
      <c r="B5" s="3" t="s">
        <v>4</v>
      </c>
      <c r="C5" s="9">
        <v>0</v>
      </c>
      <c r="D5" s="9">
        <v>130</v>
      </c>
      <c r="E5" s="9">
        <v>582.62</v>
      </c>
      <c r="F5" s="9">
        <v>380</v>
      </c>
      <c r="G5" s="9">
        <v>238.423</v>
      </c>
      <c r="H5" s="9">
        <v>0</v>
      </c>
      <c r="I5" s="9">
        <v>336.83199999999999</v>
      </c>
      <c r="J5" s="9">
        <v>0</v>
      </c>
      <c r="K5" s="9">
        <v>0</v>
      </c>
      <c r="L5" s="9">
        <v>0</v>
      </c>
      <c r="M5" s="9">
        <v>0</v>
      </c>
      <c r="N5" s="9">
        <v>0</v>
      </c>
      <c r="O5" s="9">
        <v>0</v>
      </c>
      <c r="P5" s="9">
        <v>0</v>
      </c>
      <c r="Q5" s="9">
        <v>0</v>
      </c>
      <c r="R5" s="9">
        <v>0</v>
      </c>
      <c r="S5" s="9">
        <v>0</v>
      </c>
      <c r="T5" s="9">
        <v>0</v>
      </c>
      <c r="U5" s="9">
        <v>0</v>
      </c>
      <c r="V5" s="9">
        <v>0</v>
      </c>
      <c r="W5" s="9">
        <v>0</v>
      </c>
      <c r="X5" s="9">
        <v>80</v>
      </c>
      <c r="Y5" s="9">
        <v>0</v>
      </c>
      <c r="Z5" s="9">
        <v>0</v>
      </c>
      <c r="AA5" s="9">
        <v>0</v>
      </c>
      <c r="AB5" s="9">
        <v>0</v>
      </c>
      <c r="AC5" s="9">
        <v>0</v>
      </c>
      <c r="AD5" s="9">
        <v>0</v>
      </c>
      <c r="AE5" s="9">
        <v>0</v>
      </c>
      <c r="AF5" s="9">
        <v>0</v>
      </c>
      <c r="AG5" s="9">
        <v>0</v>
      </c>
      <c r="AH5" s="9">
        <v>256.971</v>
      </c>
      <c r="AI5" s="9">
        <v>0</v>
      </c>
      <c r="AJ5" s="9">
        <v>0</v>
      </c>
      <c r="AK5" s="9">
        <v>0</v>
      </c>
      <c r="AL5" s="9">
        <v>70</v>
      </c>
      <c r="AM5" s="9">
        <v>274.15300000000002</v>
      </c>
      <c r="AN5" s="9">
        <v>0</v>
      </c>
      <c r="AO5" s="9">
        <v>0</v>
      </c>
      <c r="AP5" s="9">
        <v>52</v>
      </c>
      <c r="AQ5" s="9">
        <v>49</v>
      </c>
      <c r="AR5" s="9">
        <v>130</v>
      </c>
      <c r="AS5" s="9">
        <v>455.108</v>
      </c>
      <c r="AT5" s="9">
        <v>100</v>
      </c>
      <c r="AU5" s="9">
        <v>302</v>
      </c>
      <c r="AV5" s="9">
        <v>0</v>
      </c>
      <c r="AW5" s="9">
        <v>0</v>
      </c>
      <c r="AX5" s="9">
        <v>0</v>
      </c>
      <c r="AY5" s="9">
        <v>27.954000000000001</v>
      </c>
      <c r="AZ5" s="9">
        <v>0</v>
      </c>
      <c r="BA5" s="9">
        <v>0</v>
      </c>
      <c r="BB5" s="9">
        <v>0</v>
      </c>
      <c r="BC5" s="9">
        <v>0</v>
      </c>
      <c r="BD5" s="9">
        <v>0</v>
      </c>
      <c r="BE5" s="9">
        <v>0</v>
      </c>
      <c r="BF5" s="9">
        <v>0</v>
      </c>
      <c r="BG5" s="9">
        <v>0</v>
      </c>
      <c r="BH5" s="9">
        <v>0</v>
      </c>
      <c r="BI5" s="9">
        <v>0</v>
      </c>
      <c r="BJ5" s="9">
        <v>0</v>
      </c>
      <c r="BK5" s="9">
        <v>0</v>
      </c>
      <c r="BL5" s="9">
        <v>0</v>
      </c>
      <c r="BM5" s="9">
        <v>0</v>
      </c>
      <c r="BN5" s="9">
        <v>0</v>
      </c>
      <c r="BO5" s="9">
        <v>0</v>
      </c>
      <c r="BP5" s="9">
        <v>0</v>
      </c>
      <c r="BQ5" s="9">
        <v>0</v>
      </c>
      <c r="BR5" s="9">
        <v>0</v>
      </c>
      <c r="BS5" s="9">
        <v>0</v>
      </c>
      <c r="BT5" s="9">
        <v>0</v>
      </c>
      <c r="BU5" s="9">
        <v>0</v>
      </c>
      <c r="BV5" s="9">
        <v>0</v>
      </c>
      <c r="BW5" s="9">
        <v>0</v>
      </c>
      <c r="BX5" s="9">
        <v>0</v>
      </c>
      <c r="BY5" s="9">
        <v>0</v>
      </c>
      <c r="BZ5" s="9">
        <v>0</v>
      </c>
      <c r="CA5" s="9">
        <v>0</v>
      </c>
      <c r="CB5" s="9">
        <v>0</v>
      </c>
      <c r="CC5" s="9">
        <v>0</v>
      </c>
      <c r="CD5" s="9">
        <v>0</v>
      </c>
      <c r="CE5" s="9">
        <v>0</v>
      </c>
      <c r="CF5" s="9">
        <v>0</v>
      </c>
      <c r="CG5" s="9">
        <v>0</v>
      </c>
      <c r="CH5" s="9">
        <v>0</v>
      </c>
      <c r="CI5" s="9">
        <v>0</v>
      </c>
      <c r="CJ5" s="9">
        <v>0</v>
      </c>
      <c r="CK5" s="9">
        <v>0</v>
      </c>
      <c r="CL5" s="9">
        <v>0</v>
      </c>
      <c r="CM5" s="9">
        <v>0</v>
      </c>
      <c r="CN5" s="9">
        <v>0</v>
      </c>
      <c r="CO5" s="9">
        <v>0</v>
      </c>
      <c r="CP5" s="9">
        <v>0</v>
      </c>
      <c r="CQ5" s="9">
        <v>0</v>
      </c>
      <c r="CR5" s="9">
        <v>0</v>
      </c>
      <c r="CS5" s="9">
        <v>0</v>
      </c>
      <c r="CT5" s="9">
        <v>0</v>
      </c>
      <c r="CU5" s="9">
        <v>0</v>
      </c>
      <c r="CV5" s="9">
        <v>0</v>
      </c>
      <c r="CW5" s="9">
        <v>100</v>
      </c>
      <c r="CX5" s="9">
        <v>0</v>
      </c>
      <c r="CY5" s="9">
        <v>0</v>
      </c>
      <c r="CZ5" s="9">
        <v>0</v>
      </c>
      <c r="DA5" s="9">
        <v>0</v>
      </c>
      <c r="DB5" s="9">
        <v>0</v>
      </c>
      <c r="DC5" s="9">
        <v>0</v>
      </c>
      <c r="DD5" s="9">
        <v>120</v>
      </c>
      <c r="DE5" s="9">
        <v>0</v>
      </c>
      <c r="DF5" s="9">
        <v>0</v>
      </c>
      <c r="DG5" s="9">
        <v>0</v>
      </c>
      <c r="DH5" s="9">
        <v>0</v>
      </c>
      <c r="DI5" s="9">
        <v>0</v>
      </c>
      <c r="DJ5" s="9">
        <v>0</v>
      </c>
      <c r="DK5" s="9">
        <v>0</v>
      </c>
      <c r="DL5" s="9">
        <v>0</v>
      </c>
      <c r="DM5" s="9">
        <v>0</v>
      </c>
      <c r="DN5" s="9">
        <v>172</v>
      </c>
      <c r="DO5" s="9">
        <v>299.79500000000002</v>
      </c>
      <c r="DP5" s="9">
        <v>0</v>
      </c>
      <c r="DQ5" s="9">
        <v>0</v>
      </c>
      <c r="DR5" s="9">
        <v>0</v>
      </c>
      <c r="DS5">
        <v>270</v>
      </c>
      <c r="DT5">
        <v>0</v>
      </c>
      <c r="DU5">
        <v>0</v>
      </c>
      <c r="DV5">
        <v>0</v>
      </c>
      <c r="DW5">
        <v>0</v>
      </c>
      <c r="DX5">
        <v>0</v>
      </c>
      <c r="DY5">
        <v>0</v>
      </c>
      <c r="DZ5">
        <v>107</v>
      </c>
      <c r="EA5">
        <v>0</v>
      </c>
      <c r="EB5">
        <v>0</v>
      </c>
      <c r="EC5">
        <v>0</v>
      </c>
      <c r="ED5">
        <v>0</v>
      </c>
      <c r="EE5" s="9">
        <v>0</v>
      </c>
      <c r="EF5" s="9">
        <v>0</v>
      </c>
      <c r="EG5" s="9">
        <v>0</v>
      </c>
      <c r="EH5" s="9">
        <v>0</v>
      </c>
      <c r="EI5" s="9">
        <v>319.38099999999997</v>
      </c>
      <c r="EJ5" s="9">
        <v>0</v>
      </c>
      <c r="EK5" s="9">
        <v>190</v>
      </c>
      <c r="EL5" s="9">
        <v>0</v>
      </c>
      <c r="EM5" s="9">
        <v>612</v>
      </c>
      <c r="EN5" s="9">
        <v>0</v>
      </c>
      <c r="EO5" s="9">
        <v>0</v>
      </c>
      <c r="EP5" s="9">
        <v>0</v>
      </c>
      <c r="EQ5" s="9">
        <v>40</v>
      </c>
      <c r="ER5" s="9">
        <v>245</v>
      </c>
      <c r="ES5" s="9">
        <v>172</v>
      </c>
      <c r="ET5" s="9">
        <v>0</v>
      </c>
      <c r="EU5" s="9">
        <v>566</v>
      </c>
      <c r="EV5" s="9">
        <v>307</v>
      </c>
      <c r="EW5" s="9">
        <v>145</v>
      </c>
      <c r="EX5" s="9">
        <v>0</v>
      </c>
      <c r="EY5" s="9">
        <v>284</v>
      </c>
      <c r="EZ5" s="9">
        <v>0</v>
      </c>
      <c r="FA5" s="9">
        <v>315</v>
      </c>
      <c r="FB5" s="9">
        <v>0</v>
      </c>
      <c r="FC5" s="9">
        <v>0</v>
      </c>
      <c r="FD5" s="9">
        <v>0</v>
      </c>
      <c r="FE5" s="9">
        <v>0</v>
      </c>
      <c r="FF5" s="9">
        <v>150</v>
      </c>
      <c r="FG5" s="9">
        <v>0</v>
      </c>
      <c r="FH5" s="9">
        <v>0</v>
      </c>
      <c r="FI5" s="9">
        <v>0</v>
      </c>
      <c r="FJ5" s="9">
        <v>0</v>
      </c>
      <c r="FK5" s="9">
        <v>0</v>
      </c>
      <c r="FL5" s="9">
        <v>0</v>
      </c>
      <c r="FM5" s="9">
        <v>400</v>
      </c>
      <c r="FN5" s="9">
        <v>0</v>
      </c>
      <c r="FO5" s="9">
        <v>230</v>
      </c>
      <c r="FP5" s="9">
        <v>0</v>
      </c>
      <c r="FQ5" s="9">
        <v>0</v>
      </c>
      <c r="FR5" s="9">
        <v>188</v>
      </c>
      <c r="FS5" s="9">
        <v>185</v>
      </c>
      <c r="FT5" s="9">
        <v>288</v>
      </c>
      <c r="FU5" s="9">
        <v>892</v>
      </c>
      <c r="FV5" s="9">
        <v>1150</v>
      </c>
      <c r="FW5" s="9">
        <v>205</v>
      </c>
      <c r="FX5" s="9">
        <v>196</v>
      </c>
      <c r="FY5" s="9">
        <v>0</v>
      </c>
      <c r="FZ5" s="9">
        <v>100</v>
      </c>
      <c r="GA5" s="9">
        <v>209</v>
      </c>
      <c r="GB5" s="9">
        <v>0</v>
      </c>
      <c r="GC5" s="9">
        <v>0</v>
      </c>
      <c r="GD5" s="9">
        <v>200</v>
      </c>
      <c r="GE5" s="9">
        <v>80</v>
      </c>
      <c r="GF5" s="9">
        <v>0</v>
      </c>
      <c r="GG5" s="9">
        <v>350</v>
      </c>
      <c r="GH5" s="9">
        <v>0</v>
      </c>
      <c r="GI5" s="9">
        <v>0</v>
      </c>
      <c r="GJ5" s="9">
        <v>535</v>
      </c>
      <c r="GK5" s="9">
        <v>143</v>
      </c>
      <c r="GL5" s="9">
        <v>139</v>
      </c>
      <c r="GM5" s="9">
        <v>0</v>
      </c>
      <c r="GN5" s="9">
        <v>315</v>
      </c>
      <c r="GO5">
        <v>366</v>
      </c>
      <c r="GP5">
        <v>458</v>
      </c>
      <c r="GQ5">
        <v>0</v>
      </c>
      <c r="GR5">
        <v>0</v>
      </c>
    </row>
    <row r="6" spans="1:206" x14ac:dyDescent="0.2">
      <c r="A6" s="2" t="s">
        <v>5</v>
      </c>
      <c r="B6" s="3" t="s">
        <v>6</v>
      </c>
      <c r="C6" s="9">
        <v>150</v>
      </c>
      <c r="D6" s="9">
        <v>78.230999999999995</v>
      </c>
      <c r="E6" s="9">
        <v>0</v>
      </c>
      <c r="F6" s="9">
        <v>46.084000000000003</v>
      </c>
      <c r="G6" s="9">
        <v>105</v>
      </c>
      <c r="H6" s="9">
        <v>183.387</v>
      </c>
      <c r="I6" s="9">
        <v>120.9</v>
      </c>
      <c r="J6" s="9">
        <v>150</v>
      </c>
      <c r="K6" s="9">
        <v>325.45999999999998</v>
      </c>
      <c r="L6" s="9">
        <v>0</v>
      </c>
      <c r="M6" s="9">
        <v>0</v>
      </c>
      <c r="N6" s="9">
        <v>90</v>
      </c>
      <c r="O6" s="9">
        <v>915.21799999999996</v>
      </c>
      <c r="P6" s="9">
        <v>816.52</v>
      </c>
      <c r="Q6" s="9">
        <v>485.15600000000001</v>
      </c>
      <c r="R6" s="9">
        <v>200.15799999999999</v>
      </c>
      <c r="S6" s="9">
        <v>679.47400000000005</v>
      </c>
      <c r="T6" s="9">
        <v>981.99</v>
      </c>
      <c r="U6" s="9">
        <v>423.23500000000001</v>
      </c>
      <c r="V6" s="9">
        <v>1320.23</v>
      </c>
      <c r="W6" s="9">
        <v>1077.4960000000001</v>
      </c>
      <c r="X6" s="9">
        <v>947.18600000000004</v>
      </c>
      <c r="Y6" s="9">
        <v>567.35400000000004</v>
      </c>
      <c r="Z6" s="9">
        <v>320.21699999999998</v>
      </c>
      <c r="AA6" s="9">
        <v>242.58600000000001</v>
      </c>
      <c r="AB6" s="9">
        <v>50</v>
      </c>
      <c r="AC6" s="9">
        <v>260.58</v>
      </c>
      <c r="AD6" s="9">
        <v>363.98700000000002</v>
      </c>
      <c r="AE6" s="9">
        <v>188</v>
      </c>
      <c r="AF6" s="9">
        <v>170.464</v>
      </c>
      <c r="AG6" s="9">
        <v>432.72399999999999</v>
      </c>
      <c r="AH6" s="9">
        <v>290</v>
      </c>
      <c r="AI6" s="9">
        <v>616.20699999999999</v>
      </c>
      <c r="AJ6" s="9">
        <v>90</v>
      </c>
      <c r="AK6" s="9">
        <v>130</v>
      </c>
      <c r="AL6" s="9">
        <v>300</v>
      </c>
      <c r="AM6" s="9">
        <v>399.42500000000001</v>
      </c>
      <c r="AN6" s="9">
        <v>341</v>
      </c>
      <c r="AO6" s="9">
        <v>1452.598</v>
      </c>
      <c r="AP6" s="9">
        <v>944.8</v>
      </c>
      <c r="AQ6" s="9">
        <v>844.94100000000003</v>
      </c>
      <c r="AR6" s="9">
        <v>1120.8150000000001</v>
      </c>
      <c r="AS6" s="9">
        <v>133.25299999999999</v>
      </c>
      <c r="AT6" s="9">
        <v>223.637</v>
      </c>
      <c r="AU6" s="9">
        <v>356.72699999999998</v>
      </c>
      <c r="AV6" s="9">
        <v>928.745</v>
      </c>
      <c r="AW6" s="9">
        <v>52.244</v>
      </c>
      <c r="AX6" s="9">
        <v>723.35599999999999</v>
      </c>
      <c r="AY6" s="9">
        <v>240.59200000000001</v>
      </c>
      <c r="AZ6" s="9">
        <v>0</v>
      </c>
      <c r="BA6" s="9">
        <v>521.03800000000001</v>
      </c>
      <c r="BB6" s="9">
        <v>150.99700000000001</v>
      </c>
      <c r="BC6" s="9">
        <v>989.94500000000005</v>
      </c>
      <c r="BD6" s="9">
        <v>130</v>
      </c>
      <c r="BE6" s="9">
        <v>710.18399999999997</v>
      </c>
      <c r="BF6" s="9">
        <v>1733.8009999999999</v>
      </c>
      <c r="BG6" s="9">
        <v>687.25300000000004</v>
      </c>
      <c r="BH6" s="9">
        <v>948.05100000000004</v>
      </c>
      <c r="BI6" s="9">
        <v>371.32799999999997</v>
      </c>
      <c r="BJ6" s="9">
        <v>240</v>
      </c>
      <c r="BK6" s="9">
        <v>0</v>
      </c>
      <c r="BL6" s="9">
        <v>0</v>
      </c>
      <c r="BM6" s="9">
        <v>430.60599999999999</v>
      </c>
      <c r="BN6" s="9">
        <v>1237.182</v>
      </c>
      <c r="BO6" s="9">
        <v>198.98500000000001</v>
      </c>
      <c r="BP6" s="9">
        <v>1025.5150000000001</v>
      </c>
      <c r="BQ6" s="9">
        <v>786.68799999999999</v>
      </c>
      <c r="BR6" s="9">
        <v>316</v>
      </c>
      <c r="BS6" s="9">
        <v>620.13699999999994</v>
      </c>
      <c r="BT6" s="9">
        <v>435.42399999999998</v>
      </c>
      <c r="BU6" s="9">
        <v>525.26800000000003</v>
      </c>
      <c r="BV6" s="9">
        <v>732.93100000000004</v>
      </c>
      <c r="BW6" s="9">
        <v>390</v>
      </c>
      <c r="BX6" s="9">
        <v>418.45800000000003</v>
      </c>
      <c r="BY6" s="9">
        <v>384.03199999999998</v>
      </c>
      <c r="BZ6" s="9">
        <v>1135.02</v>
      </c>
      <c r="CA6" s="9">
        <v>790.85799999999995</v>
      </c>
      <c r="CB6" s="9">
        <v>514.12199999999996</v>
      </c>
      <c r="CC6" s="9">
        <v>1312.34</v>
      </c>
      <c r="CD6" s="9">
        <v>371.78699999999998</v>
      </c>
      <c r="CE6" s="9">
        <v>660.33299999999997</v>
      </c>
      <c r="CF6" s="9">
        <v>408.495</v>
      </c>
      <c r="CG6" s="9">
        <v>610</v>
      </c>
      <c r="CH6" s="9">
        <v>1374.4939999999999</v>
      </c>
      <c r="CI6" s="9">
        <v>1104.2439999999999</v>
      </c>
      <c r="CJ6" s="9">
        <v>255</v>
      </c>
      <c r="CK6" s="9">
        <v>604</v>
      </c>
      <c r="CL6" s="9">
        <v>848</v>
      </c>
      <c r="CM6" s="9">
        <v>1057</v>
      </c>
      <c r="CN6" s="9">
        <v>259</v>
      </c>
      <c r="CO6" s="9">
        <v>692.41200000000003</v>
      </c>
      <c r="CP6" s="9">
        <v>1041.877</v>
      </c>
      <c r="CQ6" s="9">
        <v>890.70299999999997</v>
      </c>
      <c r="CR6" s="9">
        <v>721.51</v>
      </c>
      <c r="CS6" s="9">
        <v>958.58699999999999</v>
      </c>
      <c r="CT6" s="9">
        <v>1226.904</v>
      </c>
      <c r="CU6" s="9">
        <v>1185.7919999999999</v>
      </c>
      <c r="CV6" s="9">
        <v>1256.9259999999999</v>
      </c>
      <c r="CW6" s="9">
        <v>1310.2429999999999</v>
      </c>
      <c r="CX6" s="9">
        <v>737.39599999999996</v>
      </c>
      <c r="CY6" s="9">
        <v>647.89200000000005</v>
      </c>
      <c r="CZ6" s="9">
        <v>852.47299999999996</v>
      </c>
      <c r="DA6" s="9">
        <v>1164.6590000000001</v>
      </c>
      <c r="DB6" s="9">
        <v>155</v>
      </c>
      <c r="DC6" s="9">
        <v>552.69899999999996</v>
      </c>
      <c r="DD6" s="9">
        <v>0</v>
      </c>
      <c r="DE6" s="9">
        <v>270.39999999999998</v>
      </c>
      <c r="DF6" s="9">
        <v>515</v>
      </c>
      <c r="DG6" s="9">
        <v>310</v>
      </c>
      <c r="DH6" s="9">
        <v>1046</v>
      </c>
      <c r="DI6" s="9">
        <v>1529</v>
      </c>
      <c r="DJ6" s="9">
        <v>550</v>
      </c>
      <c r="DK6" s="9">
        <v>1021.015</v>
      </c>
      <c r="DL6" s="9">
        <v>1324.2080000000001</v>
      </c>
      <c r="DM6" s="9">
        <v>775</v>
      </c>
      <c r="DN6" s="9">
        <v>509</v>
      </c>
      <c r="DO6" s="9">
        <v>505</v>
      </c>
      <c r="DP6" s="9">
        <v>579</v>
      </c>
      <c r="DQ6" s="9">
        <v>577</v>
      </c>
      <c r="DR6" s="9">
        <v>1414</v>
      </c>
      <c r="DS6">
        <v>1182</v>
      </c>
      <c r="DT6">
        <v>574</v>
      </c>
      <c r="DU6">
        <v>952</v>
      </c>
      <c r="DV6">
        <v>939</v>
      </c>
      <c r="DW6">
        <v>624</v>
      </c>
      <c r="DX6">
        <v>583</v>
      </c>
      <c r="DY6">
        <v>993</v>
      </c>
      <c r="DZ6">
        <v>967</v>
      </c>
      <c r="EA6">
        <v>948.03399999999999</v>
      </c>
      <c r="EB6">
        <v>907</v>
      </c>
      <c r="EC6">
        <v>993</v>
      </c>
      <c r="ED6">
        <v>1611</v>
      </c>
      <c r="EE6" s="9">
        <v>993</v>
      </c>
      <c r="EF6" s="9">
        <v>1533</v>
      </c>
      <c r="EG6" s="9">
        <v>1385</v>
      </c>
      <c r="EH6" s="9">
        <v>1316</v>
      </c>
      <c r="EI6" s="9">
        <v>604</v>
      </c>
      <c r="EJ6" s="9">
        <v>1164</v>
      </c>
      <c r="EK6" s="9">
        <v>573</v>
      </c>
      <c r="EL6" s="9">
        <v>1105</v>
      </c>
      <c r="EM6" s="9">
        <v>576</v>
      </c>
      <c r="EN6" s="9">
        <v>890</v>
      </c>
      <c r="EO6" s="9">
        <v>885</v>
      </c>
      <c r="EP6" s="9">
        <v>875</v>
      </c>
      <c r="EQ6" s="9">
        <v>875</v>
      </c>
      <c r="ER6" s="9">
        <v>200</v>
      </c>
      <c r="ES6" s="9">
        <v>919</v>
      </c>
      <c r="ET6" s="9">
        <v>261</v>
      </c>
      <c r="EU6" s="9">
        <v>538</v>
      </c>
      <c r="EV6" s="9">
        <v>582</v>
      </c>
      <c r="EW6" s="9">
        <v>498</v>
      </c>
      <c r="EX6" s="9">
        <v>552</v>
      </c>
      <c r="EY6" s="9">
        <v>583</v>
      </c>
      <c r="EZ6" s="9">
        <v>920</v>
      </c>
      <c r="FA6" s="9">
        <v>423</v>
      </c>
      <c r="FB6" s="9">
        <v>549</v>
      </c>
      <c r="FC6" s="9">
        <v>980</v>
      </c>
      <c r="FD6" s="9">
        <v>666</v>
      </c>
      <c r="FE6" s="9">
        <v>426</v>
      </c>
      <c r="FF6" s="9">
        <v>1549</v>
      </c>
      <c r="FG6" s="9">
        <v>717</v>
      </c>
      <c r="FH6" s="9">
        <v>477</v>
      </c>
      <c r="FI6" s="9">
        <v>556</v>
      </c>
      <c r="FJ6" s="9">
        <v>285</v>
      </c>
      <c r="FK6" s="9">
        <v>272</v>
      </c>
      <c r="FL6" s="9">
        <v>494</v>
      </c>
      <c r="FM6" s="9">
        <v>140</v>
      </c>
      <c r="FN6" s="9">
        <v>264</v>
      </c>
      <c r="FO6" s="9">
        <v>574</v>
      </c>
      <c r="FP6" s="9">
        <v>573</v>
      </c>
      <c r="FQ6" s="9">
        <v>726</v>
      </c>
      <c r="FR6" s="9">
        <v>485</v>
      </c>
      <c r="FS6" s="9">
        <v>741</v>
      </c>
      <c r="FT6" s="9">
        <v>407</v>
      </c>
      <c r="FU6" s="9">
        <v>466</v>
      </c>
      <c r="FV6" s="9">
        <v>190</v>
      </c>
      <c r="FW6" s="9">
        <v>699</v>
      </c>
      <c r="FX6" s="9">
        <v>438</v>
      </c>
      <c r="FY6" s="9">
        <v>0</v>
      </c>
      <c r="FZ6" s="9">
        <v>479</v>
      </c>
      <c r="GA6" s="9">
        <v>443</v>
      </c>
      <c r="GB6" s="9">
        <v>809</v>
      </c>
      <c r="GC6" s="9">
        <v>461</v>
      </c>
      <c r="GD6" s="9">
        <v>731</v>
      </c>
      <c r="GE6" s="9">
        <v>480</v>
      </c>
      <c r="GF6" s="9">
        <v>228</v>
      </c>
      <c r="GG6" s="9">
        <v>0</v>
      </c>
      <c r="GH6" s="9">
        <v>466</v>
      </c>
      <c r="GI6" s="9">
        <v>232</v>
      </c>
      <c r="GJ6" s="9">
        <v>275</v>
      </c>
      <c r="GK6" s="9">
        <v>252</v>
      </c>
      <c r="GL6" s="9">
        <v>491</v>
      </c>
      <c r="GM6" s="9">
        <v>222</v>
      </c>
      <c r="GN6" s="9">
        <v>0</v>
      </c>
      <c r="GO6">
        <v>0</v>
      </c>
      <c r="GP6">
        <v>-391</v>
      </c>
      <c r="GQ6">
        <v>-470</v>
      </c>
      <c r="GR6">
        <v>-761</v>
      </c>
    </row>
    <row r="7" spans="1:206" x14ac:dyDescent="0.2">
      <c r="A7" s="2" t="s">
        <v>7</v>
      </c>
      <c r="B7" s="3" t="s">
        <v>8</v>
      </c>
      <c r="C7" s="9">
        <v>360</v>
      </c>
      <c r="D7" s="9">
        <v>1101</v>
      </c>
      <c r="E7" s="9">
        <v>1247</v>
      </c>
      <c r="F7" s="9">
        <v>294</v>
      </c>
      <c r="G7" s="9">
        <v>340</v>
      </c>
      <c r="H7" s="9">
        <v>520</v>
      </c>
      <c r="I7" s="9">
        <v>660</v>
      </c>
      <c r="J7" s="9">
        <v>603.29999999999995</v>
      </c>
      <c r="K7" s="9">
        <v>465</v>
      </c>
      <c r="L7" s="9">
        <v>600</v>
      </c>
      <c r="M7" s="9">
        <v>270</v>
      </c>
      <c r="N7" s="9">
        <v>240</v>
      </c>
      <c r="O7" s="9">
        <v>423</v>
      </c>
      <c r="P7" s="9">
        <v>725</v>
      </c>
      <c r="Q7" s="9">
        <v>565</v>
      </c>
      <c r="R7" s="9">
        <v>467</v>
      </c>
      <c r="S7" s="9">
        <v>595</v>
      </c>
      <c r="T7" s="9">
        <v>731</v>
      </c>
      <c r="U7" s="9">
        <v>724</v>
      </c>
      <c r="V7" s="9">
        <v>1231</v>
      </c>
      <c r="W7" s="9">
        <v>702</v>
      </c>
      <c r="X7" s="9">
        <v>864</v>
      </c>
      <c r="Y7" s="9">
        <v>840</v>
      </c>
      <c r="Z7" s="9">
        <v>628</v>
      </c>
      <c r="AA7" s="9">
        <v>679</v>
      </c>
      <c r="AB7" s="9">
        <v>768</v>
      </c>
      <c r="AC7" s="9">
        <v>959.52599999999995</v>
      </c>
      <c r="AD7" s="9">
        <v>390</v>
      </c>
      <c r="AE7" s="9">
        <v>0</v>
      </c>
      <c r="AF7" s="9">
        <v>918</v>
      </c>
      <c r="AG7" s="9">
        <v>668</v>
      </c>
      <c r="AH7" s="9">
        <v>1265</v>
      </c>
      <c r="AI7" s="9">
        <v>1055</v>
      </c>
      <c r="AJ7" s="9">
        <v>770</v>
      </c>
      <c r="AK7" s="9">
        <v>857</v>
      </c>
      <c r="AL7" s="9">
        <v>1286</v>
      </c>
      <c r="AM7" s="9">
        <v>1087</v>
      </c>
      <c r="AN7" s="9">
        <v>1153.5</v>
      </c>
      <c r="AO7" s="9">
        <v>1236</v>
      </c>
      <c r="AP7" s="9">
        <v>1067</v>
      </c>
      <c r="AQ7" s="9">
        <v>405</v>
      </c>
      <c r="AR7" s="9">
        <v>742</v>
      </c>
      <c r="AS7" s="9">
        <v>1439.355</v>
      </c>
      <c r="AT7" s="9">
        <v>799</v>
      </c>
      <c r="AU7" s="9">
        <v>705</v>
      </c>
      <c r="AV7" s="9">
        <v>473</v>
      </c>
      <c r="AW7" s="9">
        <v>1195.5999999999999</v>
      </c>
      <c r="AX7" s="9">
        <v>1430</v>
      </c>
      <c r="AY7" s="9">
        <v>721</v>
      </c>
      <c r="AZ7" s="9">
        <v>955</v>
      </c>
      <c r="BA7" s="9">
        <v>1015</v>
      </c>
      <c r="BB7" s="9">
        <v>0</v>
      </c>
      <c r="BC7" s="9">
        <v>0</v>
      </c>
      <c r="BD7" s="9">
        <v>550</v>
      </c>
      <c r="BE7" s="9">
        <v>788</v>
      </c>
      <c r="BF7" s="9">
        <v>431</v>
      </c>
      <c r="BG7" s="9">
        <v>735</v>
      </c>
      <c r="BH7" s="9">
        <v>0</v>
      </c>
      <c r="BI7" s="9">
        <v>525</v>
      </c>
      <c r="BJ7" s="9">
        <v>640</v>
      </c>
      <c r="BK7" s="9">
        <v>855</v>
      </c>
      <c r="BL7" s="9">
        <v>672</v>
      </c>
      <c r="BM7" s="9">
        <v>0</v>
      </c>
      <c r="BN7" s="9">
        <v>0</v>
      </c>
      <c r="BO7" s="9">
        <v>0</v>
      </c>
      <c r="BP7" s="9">
        <v>620</v>
      </c>
      <c r="BQ7" s="9">
        <v>694</v>
      </c>
      <c r="BR7" s="9">
        <v>1325</v>
      </c>
      <c r="BS7" s="9">
        <v>865</v>
      </c>
      <c r="BT7" s="9">
        <v>948</v>
      </c>
      <c r="BU7" s="9">
        <v>845</v>
      </c>
      <c r="BV7" s="9">
        <v>525</v>
      </c>
      <c r="BW7" s="9">
        <v>1185</v>
      </c>
      <c r="BX7" s="9">
        <v>370</v>
      </c>
      <c r="BY7" s="9">
        <v>467</v>
      </c>
      <c r="BZ7" s="9">
        <v>855</v>
      </c>
      <c r="CA7" s="9">
        <v>350</v>
      </c>
      <c r="CB7" s="9">
        <v>875</v>
      </c>
      <c r="CC7" s="9">
        <v>521</v>
      </c>
      <c r="CD7" s="9">
        <v>503</v>
      </c>
      <c r="CE7" s="9">
        <v>315</v>
      </c>
      <c r="CF7" s="9">
        <v>432</v>
      </c>
      <c r="CG7" s="9">
        <v>824</v>
      </c>
      <c r="CH7" s="9">
        <v>979</v>
      </c>
      <c r="CI7" s="9">
        <v>566.5</v>
      </c>
      <c r="CJ7" s="9">
        <v>735.5</v>
      </c>
      <c r="CK7" s="9">
        <v>527</v>
      </c>
      <c r="CL7" s="9">
        <v>806</v>
      </c>
      <c r="CM7" s="9">
        <v>639</v>
      </c>
      <c r="CN7" s="9">
        <v>333</v>
      </c>
      <c r="CO7" s="9">
        <v>558</v>
      </c>
      <c r="CP7" s="9">
        <v>510</v>
      </c>
      <c r="CQ7" s="9">
        <v>230</v>
      </c>
      <c r="CR7" s="9">
        <v>660</v>
      </c>
      <c r="CS7" s="9">
        <v>601</v>
      </c>
      <c r="CT7" s="9">
        <v>780</v>
      </c>
      <c r="CU7" s="9">
        <v>786</v>
      </c>
      <c r="CV7" s="9">
        <v>785.8</v>
      </c>
      <c r="CW7" s="9">
        <v>1002</v>
      </c>
      <c r="CX7" s="9">
        <v>465</v>
      </c>
      <c r="CY7" s="9">
        <v>165</v>
      </c>
      <c r="CZ7" s="9">
        <v>380</v>
      </c>
      <c r="DA7" s="9">
        <v>440</v>
      </c>
      <c r="DB7" s="9">
        <v>716</v>
      </c>
      <c r="DC7" s="9">
        <v>501</v>
      </c>
      <c r="DD7" s="9">
        <v>650</v>
      </c>
      <c r="DE7" s="9">
        <v>520</v>
      </c>
      <c r="DF7" s="9">
        <v>570</v>
      </c>
      <c r="DG7" s="9">
        <v>1471</v>
      </c>
      <c r="DH7" s="9">
        <v>605</v>
      </c>
      <c r="DI7" s="9">
        <v>1165</v>
      </c>
      <c r="DJ7" s="9">
        <v>942</v>
      </c>
      <c r="DK7" s="9">
        <v>991</v>
      </c>
      <c r="DL7" s="9">
        <v>983</v>
      </c>
      <c r="DM7" s="9">
        <v>824</v>
      </c>
      <c r="DN7" s="9">
        <v>358</v>
      </c>
      <c r="DO7" s="9">
        <v>559</v>
      </c>
      <c r="DP7" s="9">
        <v>756</v>
      </c>
      <c r="DQ7" s="9">
        <v>819</v>
      </c>
      <c r="DR7" s="9">
        <v>1272</v>
      </c>
      <c r="DS7">
        <v>804</v>
      </c>
      <c r="DT7">
        <v>692</v>
      </c>
      <c r="DU7">
        <v>700</v>
      </c>
      <c r="DV7">
        <v>557</v>
      </c>
      <c r="DW7">
        <v>200</v>
      </c>
      <c r="DX7">
        <v>778</v>
      </c>
      <c r="DY7">
        <v>931</v>
      </c>
      <c r="DZ7">
        <v>708</v>
      </c>
      <c r="EA7">
        <v>1077</v>
      </c>
      <c r="EB7">
        <v>723</v>
      </c>
      <c r="EC7">
        <v>139</v>
      </c>
      <c r="ED7">
        <v>475</v>
      </c>
      <c r="EE7" s="9">
        <v>706</v>
      </c>
      <c r="EF7" s="9">
        <v>433</v>
      </c>
      <c r="EG7" s="9">
        <v>576</v>
      </c>
      <c r="EH7" s="9">
        <v>492</v>
      </c>
      <c r="EI7" s="9">
        <v>408</v>
      </c>
      <c r="EJ7" s="9">
        <v>233</v>
      </c>
      <c r="EK7" s="9">
        <v>245</v>
      </c>
      <c r="EL7" s="9">
        <v>226</v>
      </c>
      <c r="EM7" s="9">
        <v>639</v>
      </c>
      <c r="EN7" s="9">
        <v>707</v>
      </c>
      <c r="EO7" s="9">
        <v>730</v>
      </c>
      <c r="EP7" s="9">
        <v>775</v>
      </c>
      <c r="EQ7" s="9">
        <v>550</v>
      </c>
      <c r="ER7" s="9">
        <v>820</v>
      </c>
      <c r="ES7" s="9">
        <v>505</v>
      </c>
      <c r="ET7" s="9">
        <v>1034</v>
      </c>
      <c r="EU7" s="9">
        <v>319</v>
      </c>
      <c r="EV7" s="9">
        <v>550</v>
      </c>
      <c r="EW7" s="9">
        <v>813</v>
      </c>
      <c r="EX7" s="9">
        <v>438</v>
      </c>
      <c r="EY7" s="9">
        <v>482</v>
      </c>
      <c r="EZ7" s="9">
        <v>916</v>
      </c>
      <c r="FA7" s="9">
        <v>679</v>
      </c>
      <c r="FB7" s="9">
        <v>225</v>
      </c>
      <c r="FC7" s="9">
        <v>615</v>
      </c>
      <c r="FD7" s="9">
        <v>509</v>
      </c>
      <c r="FE7" s="9">
        <v>200</v>
      </c>
      <c r="FF7" s="9">
        <v>0</v>
      </c>
      <c r="FG7" s="9">
        <v>0</v>
      </c>
      <c r="FH7" s="9">
        <v>120</v>
      </c>
      <c r="FI7" s="9">
        <v>420</v>
      </c>
      <c r="FJ7" s="9">
        <v>420</v>
      </c>
      <c r="FK7" s="9">
        <v>454</v>
      </c>
      <c r="FL7" s="9">
        <v>0</v>
      </c>
      <c r="FM7" s="9">
        <v>1381</v>
      </c>
      <c r="FN7" s="9">
        <v>1023</v>
      </c>
      <c r="FO7" s="9">
        <v>1255</v>
      </c>
      <c r="FP7" s="9">
        <v>585</v>
      </c>
      <c r="FQ7" s="9">
        <v>974</v>
      </c>
      <c r="FR7" s="9">
        <v>745</v>
      </c>
      <c r="FS7" s="9">
        <v>50</v>
      </c>
      <c r="FT7" s="9">
        <v>1179</v>
      </c>
      <c r="FU7" s="9">
        <v>556</v>
      </c>
      <c r="FV7" s="9">
        <v>893</v>
      </c>
      <c r="FW7" s="9">
        <v>1115</v>
      </c>
      <c r="FX7" s="9">
        <v>598</v>
      </c>
      <c r="FY7" s="9">
        <v>1193</v>
      </c>
      <c r="FZ7" s="9">
        <v>1014</v>
      </c>
      <c r="GA7" s="9">
        <v>848</v>
      </c>
      <c r="GB7" s="9">
        <v>612</v>
      </c>
      <c r="GC7" s="9">
        <v>1463</v>
      </c>
      <c r="GD7" s="9">
        <v>1017</v>
      </c>
      <c r="GE7" s="9">
        <v>1003</v>
      </c>
      <c r="GF7" s="9">
        <v>754</v>
      </c>
      <c r="GG7" s="9">
        <v>1254</v>
      </c>
      <c r="GH7" s="9">
        <v>1150</v>
      </c>
      <c r="GI7" s="9">
        <v>1333</v>
      </c>
      <c r="GJ7" s="9">
        <v>1258</v>
      </c>
      <c r="GK7" s="9">
        <v>1317</v>
      </c>
      <c r="GL7" s="9">
        <v>1335</v>
      </c>
      <c r="GM7" s="9">
        <v>1823</v>
      </c>
      <c r="GN7" s="9">
        <v>1545</v>
      </c>
      <c r="GO7">
        <v>1395</v>
      </c>
      <c r="GP7">
        <v>551</v>
      </c>
      <c r="GQ7">
        <v>0</v>
      </c>
      <c r="GR7">
        <v>220</v>
      </c>
    </row>
    <row r="8" spans="1:206" x14ac:dyDescent="0.2">
      <c r="A8" s="2" t="s">
        <v>9</v>
      </c>
      <c r="B8" s="3" t="s">
        <v>10</v>
      </c>
      <c r="C8" s="9">
        <v>1025</v>
      </c>
      <c r="D8" s="9">
        <v>725</v>
      </c>
      <c r="E8" s="9">
        <v>826</v>
      </c>
      <c r="F8" s="9">
        <v>941</v>
      </c>
      <c r="G8" s="9">
        <v>1191.846</v>
      </c>
      <c r="H8" s="9">
        <v>1082</v>
      </c>
      <c r="I8" s="9">
        <v>1399</v>
      </c>
      <c r="J8" s="9">
        <v>1385</v>
      </c>
      <c r="K8" s="9">
        <v>1424</v>
      </c>
      <c r="L8" s="9">
        <v>1141</v>
      </c>
      <c r="M8" s="9">
        <v>906</v>
      </c>
      <c r="N8" s="9">
        <v>412</v>
      </c>
      <c r="O8" s="9">
        <v>891</v>
      </c>
      <c r="P8" s="9">
        <v>230</v>
      </c>
      <c r="Q8" s="9">
        <v>1024</v>
      </c>
      <c r="R8" s="9">
        <v>538</v>
      </c>
      <c r="S8" s="9">
        <v>818</v>
      </c>
      <c r="T8" s="9">
        <v>1011</v>
      </c>
      <c r="U8" s="9">
        <v>606.4</v>
      </c>
      <c r="V8" s="9">
        <v>480</v>
      </c>
      <c r="W8" s="9">
        <v>1090</v>
      </c>
      <c r="X8" s="9">
        <v>1002</v>
      </c>
      <c r="Y8" s="9">
        <v>630</v>
      </c>
      <c r="Z8" s="9">
        <v>1105</v>
      </c>
      <c r="AA8" s="9">
        <v>610</v>
      </c>
      <c r="AB8" s="9">
        <v>678</v>
      </c>
      <c r="AC8" s="9">
        <v>612</v>
      </c>
      <c r="AD8" s="9">
        <v>1115</v>
      </c>
      <c r="AE8" s="9">
        <v>953</v>
      </c>
      <c r="AF8" s="9">
        <v>735</v>
      </c>
      <c r="AG8" s="9">
        <v>1359</v>
      </c>
      <c r="AH8" s="9">
        <v>1089</v>
      </c>
      <c r="AI8" s="9">
        <v>993</v>
      </c>
      <c r="AJ8" s="9">
        <v>898</v>
      </c>
      <c r="AK8" s="9">
        <v>495</v>
      </c>
      <c r="AL8" s="9">
        <v>963</v>
      </c>
      <c r="AM8" s="9">
        <v>731</v>
      </c>
      <c r="AN8" s="9">
        <v>756</v>
      </c>
      <c r="AO8" s="9">
        <v>1011</v>
      </c>
      <c r="AP8" s="9">
        <v>1282</v>
      </c>
      <c r="AQ8" s="9">
        <v>1713</v>
      </c>
      <c r="AR8" s="9">
        <v>1203</v>
      </c>
      <c r="AS8" s="9">
        <v>1781.5</v>
      </c>
      <c r="AT8" s="9">
        <v>1102</v>
      </c>
      <c r="AU8" s="9">
        <v>1601.5</v>
      </c>
      <c r="AV8" s="9">
        <v>726</v>
      </c>
      <c r="AW8" s="9">
        <v>465</v>
      </c>
      <c r="AX8" s="9">
        <v>460</v>
      </c>
      <c r="AY8" s="9">
        <v>688</v>
      </c>
      <c r="AZ8" s="9">
        <v>593</v>
      </c>
      <c r="BA8" s="9">
        <v>500</v>
      </c>
      <c r="BB8" s="9">
        <v>659</v>
      </c>
      <c r="BC8" s="9">
        <v>842</v>
      </c>
      <c r="BD8" s="9">
        <v>741</v>
      </c>
      <c r="BE8" s="9">
        <v>932</v>
      </c>
      <c r="BF8" s="9">
        <v>920</v>
      </c>
      <c r="BG8" s="9">
        <v>465</v>
      </c>
      <c r="BH8" s="9">
        <v>748</v>
      </c>
      <c r="BI8" s="9">
        <v>400</v>
      </c>
      <c r="BJ8" s="9">
        <v>445</v>
      </c>
      <c r="BK8" s="9">
        <v>450</v>
      </c>
      <c r="BL8" s="9">
        <v>480</v>
      </c>
      <c r="BM8" s="9">
        <v>928</v>
      </c>
      <c r="BN8" s="9">
        <v>938.33199999999999</v>
      </c>
      <c r="BO8" s="9">
        <v>1103.808</v>
      </c>
      <c r="BP8" s="9">
        <v>548.1</v>
      </c>
      <c r="BQ8" s="9">
        <v>911</v>
      </c>
      <c r="BR8" s="9">
        <v>538</v>
      </c>
      <c r="BS8" s="9">
        <v>665</v>
      </c>
      <c r="BT8" s="9">
        <v>731</v>
      </c>
      <c r="BU8" s="9">
        <v>750</v>
      </c>
      <c r="BV8" s="9">
        <v>240</v>
      </c>
      <c r="BW8" s="9">
        <v>420</v>
      </c>
      <c r="BX8" s="9">
        <v>0</v>
      </c>
      <c r="BY8" s="9">
        <v>240</v>
      </c>
      <c r="BZ8" s="9">
        <v>290</v>
      </c>
      <c r="CA8" s="9">
        <v>788</v>
      </c>
      <c r="CB8" s="9">
        <v>560</v>
      </c>
      <c r="CC8" s="9">
        <v>410</v>
      </c>
      <c r="CD8" s="9">
        <v>785.5</v>
      </c>
      <c r="CE8" s="9">
        <v>350</v>
      </c>
      <c r="CF8" s="9">
        <v>230</v>
      </c>
      <c r="CG8" s="9">
        <v>260</v>
      </c>
      <c r="CH8" s="9">
        <v>115</v>
      </c>
      <c r="CI8" s="9">
        <v>320</v>
      </c>
      <c r="CJ8" s="9">
        <v>115</v>
      </c>
      <c r="CK8" s="9">
        <v>262</v>
      </c>
      <c r="CL8" s="9">
        <v>115</v>
      </c>
      <c r="CM8" s="9">
        <v>77.5</v>
      </c>
      <c r="CN8" s="9">
        <v>200</v>
      </c>
      <c r="CO8" s="9">
        <v>170</v>
      </c>
      <c r="CP8" s="9">
        <v>425.70600000000002</v>
      </c>
      <c r="CQ8" s="9">
        <v>136.5</v>
      </c>
      <c r="CR8" s="9">
        <v>0</v>
      </c>
      <c r="CS8" s="9">
        <v>307</v>
      </c>
      <c r="CT8" s="9">
        <v>85</v>
      </c>
      <c r="CU8" s="9">
        <v>218</v>
      </c>
      <c r="CV8" s="9">
        <v>0</v>
      </c>
      <c r="CW8" s="9">
        <v>0</v>
      </c>
      <c r="CX8" s="9">
        <v>150</v>
      </c>
      <c r="CY8" s="9">
        <v>0</v>
      </c>
      <c r="CZ8" s="9">
        <v>252</v>
      </c>
      <c r="DA8" s="9">
        <v>402</v>
      </c>
      <c r="DB8" s="9">
        <v>214</v>
      </c>
      <c r="DC8" s="9">
        <v>96</v>
      </c>
      <c r="DD8" s="9">
        <v>0</v>
      </c>
      <c r="DE8" s="9">
        <v>0</v>
      </c>
      <c r="DF8" s="9">
        <v>0</v>
      </c>
      <c r="DG8" s="9">
        <v>150</v>
      </c>
      <c r="DH8" s="9">
        <v>222</v>
      </c>
      <c r="DI8" s="9">
        <v>121</v>
      </c>
      <c r="DJ8" s="9">
        <v>0</v>
      </c>
      <c r="DK8" s="9">
        <v>256</v>
      </c>
      <c r="DL8" s="9">
        <v>215</v>
      </c>
      <c r="DM8" s="9">
        <v>216</v>
      </c>
      <c r="DN8" s="9">
        <v>80</v>
      </c>
      <c r="DO8" s="9">
        <v>0</v>
      </c>
      <c r="DP8" s="9">
        <v>0</v>
      </c>
      <c r="DQ8" s="9">
        <v>170</v>
      </c>
      <c r="DR8" s="9">
        <v>0</v>
      </c>
      <c r="DS8">
        <v>0</v>
      </c>
      <c r="DT8">
        <v>0</v>
      </c>
      <c r="DU8">
        <v>0</v>
      </c>
      <c r="DV8">
        <v>50</v>
      </c>
      <c r="DW8">
        <v>0</v>
      </c>
      <c r="DX8">
        <v>0</v>
      </c>
      <c r="DY8">
        <v>0</v>
      </c>
      <c r="DZ8">
        <v>0</v>
      </c>
      <c r="EA8">
        <v>0</v>
      </c>
      <c r="EB8">
        <v>0</v>
      </c>
      <c r="EC8">
        <v>100</v>
      </c>
      <c r="ED8">
        <v>120</v>
      </c>
      <c r="EE8" s="9">
        <v>0</v>
      </c>
      <c r="EF8" s="9">
        <v>0</v>
      </c>
      <c r="EG8" s="9">
        <v>0</v>
      </c>
      <c r="EH8" s="9">
        <v>201</v>
      </c>
      <c r="EI8" s="9">
        <v>0</v>
      </c>
      <c r="EJ8" s="9">
        <v>0</v>
      </c>
      <c r="EK8" s="9">
        <v>0</v>
      </c>
      <c r="EL8" s="9">
        <v>0</v>
      </c>
      <c r="EM8" s="9">
        <v>0</v>
      </c>
      <c r="EN8" s="9">
        <v>0</v>
      </c>
      <c r="EO8" s="9">
        <v>0</v>
      </c>
      <c r="EP8" s="9">
        <v>0</v>
      </c>
      <c r="EQ8" s="9">
        <v>0</v>
      </c>
      <c r="ER8" s="9">
        <v>0</v>
      </c>
      <c r="ES8" s="9">
        <v>0</v>
      </c>
      <c r="ET8" s="9">
        <v>0</v>
      </c>
      <c r="EU8" s="9">
        <v>0</v>
      </c>
      <c r="EV8" s="9">
        <v>0</v>
      </c>
      <c r="EW8" s="9">
        <v>0</v>
      </c>
      <c r="EX8" s="9">
        <v>0</v>
      </c>
      <c r="EY8" s="9">
        <v>0</v>
      </c>
      <c r="EZ8" s="9">
        <v>0</v>
      </c>
      <c r="FA8" s="9">
        <v>0</v>
      </c>
      <c r="FB8" s="9">
        <v>0</v>
      </c>
      <c r="FC8" s="9">
        <v>0</v>
      </c>
      <c r="FD8" s="9">
        <v>0</v>
      </c>
      <c r="FE8" s="9">
        <v>0</v>
      </c>
      <c r="FF8" s="9">
        <v>0</v>
      </c>
      <c r="FG8" s="9">
        <v>0</v>
      </c>
      <c r="FH8" s="9">
        <v>0</v>
      </c>
      <c r="FI8" s="9">
        <v>250</v>
      </c>
      <c r="FJ8" s="9">
        <v>0</v>
      </c>
      <c r="FK8" s="9">
        <v>0</v>
      </c>
      <c r="FL8" s="9">
        <v>0</v>
      </c>
      <c r="FM8" s="9">
        <v>0</v>
      </c>
      <c r="FN8" s="9">
        <v>0</v>
      </c>
      <c r="FO8" s="9">
        <v>0</v>
      </c>
      <c r="FP8" s="9">
        <v>0</v>
      </c>
      <c r="FQ8" s="9">
        <v>0</v>
      </c>
      <c r="FR8" s="9">
        <v>113</v>
      </c>
      <c r="FS8" s="9">
        <v>0</v>
      </c>
      <c r="FT8" s="9">
        <v>85</v>
      </c>
      <c r="FU8" s="9">
        <v>0</v>
      </c>
      <c r="FV8" s="9">
        <v>0</v>
      </c>
      <c r="FW8" s="9">
        <v>0</v>
      </c>
      <c r="FX8" s="9">
        <v>0</v>
      </c>
      <c r="FY8" s="9">
        <v>0</v>
      </c>
      <c r="FZ8" s="9">
        <v>100</v>
      </c>
      <c r="GA8" s="9">
        <v>75</v>
      </c>
      <c r="GB8" s="9">
        <v>0</v>
      </c>
      <c r="GC8" s="9">
        <v>0</v>
      </c>
      <c r="GD8" s="9">
        <v>0</v>
      </c>
      <c r="GE8" s="9">
        <v>0</v>
      </c>
      <c r="GF8" s="9">
        <v>0</v>
      </c>
      <c r="GG8" s="9">
        <v>215</v>
      </c>
      <c r="GH8" s="9">
        <v>0</v>
      </c>
      <c r="GI8" s="9">
        <v>0</v>
      </c>
      <c r="GJ8" s="9">
        <v>179</v>
      </c>
      <c r="GK8" s="9">
        <v>0</v>
      </c>
      <c r="GL8" s="9">
        <v>0</v>
      </c>
      <c r="GM8" s="9">
        <v>0</v>
      </c>
      <c r="GN8" s="9">
        <v>0</v>
      </c>
      <c r="GO8">
        <v>-103</v>
      </c>
      <c r="GP8">
        <v>-265</v>
      </c>
      <c r="GQ8">
        <v>-145</v>
      </c>
      <c r="GR8">
        <v>-229</v>
      </c>
    </row>
    <row r="9" spans="1:206" x14ac:dyDescent="0.2">
      <c r="A9" s="2" t="s">
        <v>11</v>
      </c>
      <c r="B9" s="3" t="s">
        <v>4</v>
      </c>
      <c r="C9" s="9">
        <v>1311.579</v>
      </c>
      <c r="D9" s="9">
        <v>990.96100000000001</v>
      </c>
      <c r="E9" s="9">
        <v>2420.4029999999998</v>
      </c>
      <c r="F9" s="9">
        <v>3503.2040000000002</v>
      </c>
      <c r="G9" s="9">
        <v>2143.3009999999999</v>
      </c>
      <c r="H9" s="9">
        <v>2495.366</v>
      </c>
      <c r="I9" s="9">
        <v>1087.566</v>
      </c>
      <c r="J9" s="9">
        <v>550.16200000000003</v>
      </c>
      <c r="K9" s="9">
        <v>731.96500000000003</v>
      </c>
      <c r="L9" s="9">
        <v>310</v>
      </c>
      <c r="M9" s="9">
        <v>1197.413</v>
      </c>
      <c r="N9" s="9">
        <v>605</v>
      </c>
      <c r="O9" s="9">
        <v>556.03300000000002</v>
      </c>
      <c r="P9" s="9">
        <v>645</v>
      </c>
      <c r="Q9" s="9">
        <v>0</v>
      </c>
      <c r="R9" s="9">
        <v>729.44299999999998</v>
      </c>
      <c r="S9" s="9">
        <v>316.68</v>
      </c>
      <c r="T9" s="9">
        <v>196.14400000000001</v>
      </c>
      <c r="U9" s="9">
        <v>285.07499999999999</v>
      </c>
      <c r="V9" s="9">
        <v>0</v>
      </c>
      <c r="W9" s="9">
        <v>115.914</v>
      </c>
      <c r="X9" s="9">
        <v>314.83100000000002</v>
      </c>
      <c r="Y9" s="9">
        <v>0</v>
      </c>
      <c r="Z9" s="9">
        <v>0</v>
      </c>
      <c r="AA9" s="9">
        <v>1417.396</v>
      </c>
      <c r="AB9" s="9">
        <v>712.55399999999997</v>
      </c>
      <c r="AC9" s="9">
        <v>304.44200000000001</v>
      </c>
      <c r="AD9" s="9">
        <v>358.59300000000002</v>
      </c>
      <c r="AE9" s="9">
        <v>384</v>
      </c>
      <c r="AF9" s="9">
        <v>411</v>
      </c>
      <c r="AG9" s="9">
        <v>252.84200000000001</v>
      </c>
      <c r="AH9" s="9">
        <v>0</v>
      </c>
      <c r="AI9" s="9">
        <v>386.72800000000001</v>
      </c>
      <c r="AJ9" s="9">
        <v>460.54700000000003</v>
      </c>
      <c r="AK9" s="9">
        <v>319</v>
      </c>
      <c r="AL9" s="9">
        <v>666.63800000000003</v>
      </c>
      <c r="AM9" s="9">
        <v>315</v>
      </c>
      <c r="AN9" s="9">
        <v>300</v>
      </c>
      <c r="AO9" s="9">
        <v>564.13400000000001</v>
      </c>
      <c r="AP9" s="9">
        <v>468.7</v>
      </c>
      <c r="AQ9" s="9">
        <v>0</v>
      </c>
      <c r="AR9" s="9">
        <v>80</v>
      </c>
      <c r="AS9" s="9">
        <v>160</v>
      </c>
      <c r="AT9" s="9">
        <v>1008</v>
      </c>
      <c r="AU9" s="9">
        <v>630.15499999999997</v>
      </c>
      <c r="AV9" s="9">
        <v>137.15899999999999</v>
      </c>
      <c r="AW9" s="9">
        <v>720.50300000000004</v>
      </c>
      <c r="AX9" s="9">
        <v>0</v>
      </c>
      <c r="AY9" s="9">
        <v>140</v>
      </c>
      <c r="AZ9" s="9">
        <v>0</v>
      </c>
      <c r="BA9" s="9">
        <v>750.39499999999998</v>
      </c>
      <c r="BB9" s="9">
        <v>310.59899999999999</v>
      </c>
      <c r="BC9" s="9">
        <v>0</v>
      </c>
      <c r="BD9" s="9">
        <v>0</v>
      </c>
      <c r="BE9" s="9">
        <v>0</v>
      </c>
      <c r="BF9" s="9">
        <v>0</v>
      </c>
      <c r="BG9" s="9">
        <v>0</v>
      </c>
      <c r="BH9" s="9">
        <v>0</v>
      </c>
      <c r="BI9" s="9">
        <v>312</v>
      </c>
      <c r="BJ9" s="9">
        <v>0</v>
      </c>
      <c r="BK9" s="9">
        <v>670</v>
      </c>
      <c r="BL9" s="9">
        <v>370</v>
      </c>
      <c r="BM9" s="9">
        <v>0</v>
      </c>
      <c r="BN9" s="9">
        <v>0</v>
      </c>
      <c r="BO9" s="9">
        <v>0</v>
      </c>
      <c r="BP9" s="9">
        <v>25</v>
      </c>
      <c r="BQ9" s="9">
        <v>0</v>
      </c>
      <c r="BR9" s="9">
        <v>0</v>
      </c>
      <c r="BS9" s="9">
        <v>0</v>
      </c>
      <c r="BT9" s="9">
        <v>0</v>
      </c>
      <c r="BU9" s="9">
        <v>0</v>
      </c>
      <c r="BV9" s="9">
        <v>0</v>
      </c>
      <c r="BW9" s="9">
        <v>0</v>
      </c>
      <c r="BX9" s="9">
        <v>0</v>
      </c>
      <c r="BY9" s="9">
        <v>58.365000000000002</v>
      </c>
      <c r="BZ9" s="9">
        <v>0</v>
      </c>
      <c r="CA9" s="9">
        <v>0</v>
      </c>
      <c r="CB9" s="9">
        <v>0</v>
      </c>
      <c r="CC9" s="9">
        <v>0</v>
      </c>
      <c r="CD9" s="9">
        <v>0</v>
      </c>
      <c r="CE9" s="9">
        <v>45.45</v>
      </c>
      <c r="CF9" s="9">
        <v>0</v>
      </c>
      <c r="CG9" s="9">
        <v>0</v>
      </c>
      <c r="CH9">
        <v>0</v>
      </c>
      <c r="CI9" s="9">
        <v>0</v>
      </c>
      <c r="CJ9" s="9">
        <v>0</v>
      </c>
      <c r="CK9" s="9">
        <v>0</v>
      </c>
      <c r="CL9" s="9">
        <v>0</v>
      </c>
      <c r="CM9" s="9">
        <v>0</v>
      </c>
      <c r="CN9" s="9">
        <v>75</v>
      </c>
      <c r="CO9" s="9">
        <v>125</v>
      </c>
      <c r="CP9" s="9">
        <v>0</v>
      </c>
      <c r="CQ9" s="9">
        <v>0</v>
      </c>
      <c r="CR9" s="9">
        <v>0</v>
      </c>
      <c r="CS9" s="9">
        <v>0</v>
      </c>
      <c r="CT9" s="9">
        <v>0</v>
      </c>
      <c r="CU9" s="9">
        <v>120</v>
      </c>
      <c r="CV9" s="9">
        <v>0</v>
      </c>
      <c r="CW9" s="9">
        <v>512</v>
      </c>
      <c r="CX9" s="9">
        <v>875.79600000000005</v>
      </c>
      <c r="CY9" s="9">
        <v>1732.068</v>
      </c>
      <c r="CZ9" s="9">
        <v>1722.1510000000001</v>
      </c>
      <c r="DA9" s="9">
        <v>358.14</v>
      </c>
      <c r="DB9" s="9">
        <v>2006.636</v>
      </c>
      <c r="DC9" s="9">
        <v>1227.7760000000001</v>
      </c>
      <c r="DD9" s="9">
        <v>0</v>
      </c>
      <c r="DE9" s="9">
        <v>1184.2339999999999</v>
      </c>
      <c r="DF9" s="9">
        <v>554.20000000000005</v>
      </c>
      <c r="DG9" s="9">
        <v>296.53800000000001</v>
      </c>
      <c r="DH9" s="9">
        <v>298</v>
      </c>
      <c r="DI9" s="9">
        <v>208</v>
      </c>
      <c r="DJ9" s="9">
        <v>250</v>
      </c>
      <c r="DK9" s="9">
        <v>0</v>
      </c>
      <c r="DL9" s="9">
        <v>0</v>
      </c>
      <c r="DM9" s="9">
        <v>156</v>
      </c>
      <c r="DN9" s="9">
        <v>0</v>
      </c>
      <c r="DO9" s="9">
        <v>0</v>
      </c>
      <c r="DP9" s="9">
        <v>0</v>
      </c>
      <c r="DQ9" s="9">
        <v>0</v>
      </c>
      <c r="DR9" s="9">
        <v>0</v>
      </c>
      <c r="DS9" s="9">
        <v>0</v>
      </c>
      <c r="DT9" s="9">
        <v>0</v>
      </c>
      <c r="DU9" s="9">
        <v>330.55799999999999</v>
      </c>
      <c r="DV9" s="9">
        <v>313</v>
      </c>
      <c r="DW9" s="9">
        <v>0</v>
      </c>
      <c r="DX9" s="9">
        <v>311</v>
      </c>
      <c r="DY9" s="9">
        <v>525</v>
      </c>
      <c r="DZ9" s="9">
        <v>0</v>
      </c>
      <c r="EA9" s="9">
        <v>0</v>
      </c>
      <c r="EB9" s="9">
        <v>0</v>
      </c>
      <c r="EC9" s="9">
        <v>0</v>
      </c>
      <c r="ED9" s="9">
        <v>0</v>
      </c>
      <c r="EE9" s="9">
        <f>EE2/1000</f>
        <v>0</v>
      </c>
      <c r="EF9" s="9">
        <f t="shared" ref="EF9:EP9" si="0">EF2/1000</f>
        <v>0</v>
      </c>
      <c r="EG9" s="9">
        <f t="shared" si="0"/>
        <v>0</v>
      </c>
      <c r="EH9" s="9">
        <f t="shared" si="0"/>
        <v>0</v>
      </c>
      <c r="EI9" s="9">
        <f t="shared" si="0"/>
        <v>0</v>
      </c>
      <c r="EJ9" s="9">
        <f t="shared" si="0"/>
        <v>0</v>
      </c>
      <c r="EK9" s="9">
        <f t="shared" si="0"/>
        <v>0</v>
      </c>
      <c r="EL9" s="9">
        <f t="shared" si="0"/>
        <v>0</v>
      </c>
      <c r="EM9" s="9">
        <f t="shared" si="0"/>
        <v>0</v>
      </c>
      <c r="EN9" s="9">
        <f t="shared" si="0"/>
        <v>0</v>
      </c>
      <c r="EO9" s="9">
        <f t="shared" si="0"/>
        <v>0</v>
      </c>
      <c r="EP9" s="9">
        <f t="shared" si="0"/>
        <v>0</v>
      </c>
      <c r="EQ9" s="9">
        <v>303</v>
      </c>
      <c r="ER9" s="9">
        <v>325</v>
      </c>
      <c r="ES9" s="9">
        <v>674</v>
      </c>
      <c r="ET9" s="9">
        <v>1232</v>
      </c>
      <c r="EU9" s="9">
        <v>2699.46</v>
      </c>
      <c r="EV9" s="9">
        <v>468</v>
      </c>
      <c r="EW9" s="9">
        <v>251.602</v>
      </c>
      <c r="EX9" s="9">
        <v>0</v>
      </c>
      <c r="EY9" s="9">
        <v>0</v>
      </c>
      <c r="EZ9" s="9">
        <v>30</v>
      </c>
      <c r="FA9" s="9">
        <v>820.26700000000005</v>
      </c>
      <c r="FB9" s="9">
        <v>0</v>
      </c>
      <c r="FC9" s="9">
        <v>0</v>
      </c>
      <c r="FD9" s="9">
        <v>0</v>
      </c>
      <c r="FE9" s="9">
        <v>313</v>
      </c>
      <c r="FF9" s="9">
        <v>0</v>
      </c>
      <c r="FG9" s="9">
        <v>0</v>
      </c>
      <c r="FH9" s="9">
        <v>560</v>
      </c>
      <c r="FI9" s="9">
        <v>654.73699999999997</v>
      </c>
      <c r="FJ9" s="9">
        <v>104</v>
      </c>
      <c r="FK9" s="9">
        <v>872</v>
      </c>
      <c r="FL9" s="9">
        <v>0</v>
      </c>
      <c r="FM9" s="9">
        <v>0</v>
      </c>
      <c r="FN9" s="9">
        <v>406</v>
      </c>
      <c r="FO9" s="9">
        <v>0</v>
      </c>
      <c r="FP9" s="9">
        <v>319</v>
      </c>
      <c r="FQ9" s="9">
        <v>608</v>
      </c>
      <c r="FR9" s="9">
        <v>271</v>
      </c>
      <c r="FS9" s="9">
        <v>120</v>
      </c>
      <c r="FT9" s="9">
        <v>1169</v>
      </c>
      <c r="FU9" s="9">
        <v>637</v>
      </c>
      <c r="FV9" s="9">
        <v>485</v>
      </c>
      <c r="FW9" s="9">
        <v>0</v>
      </c>
      <c r="FX9" s="9">
        <v>0</v>
      </c>
      <c r="FY9" s="9">
        <v>0</v>
      </c>
      <c r="FZ9" s="9">
        <v>0</v>
      </c>
      <c r="GA9" s="9">
        <v>196</v>
      </c>
      <c r="GB9" s="9">
        <v>90</v>
      </c>
      <c r="GC9" s="9">
        <v>766</v>
      </c>
      <c r="GD9" s="9">
        <v>1399</v>
      </c>
      <c r="GE9" s="9">
        <v>1157</v>
      </c>
      <c r="GF9" s="9">
        <v>630</v>
      </c>
      <c r="GG9" s="9">
        <v>308</v>
      </c>
      <c r="GH9" s="9">
        <v>0</v>
      </c>
      <c r="GI9" s="9">
        <v>0</v>
      </c>
      <c r="GJ9" s="9">
        <v>622</v>
      </c>
      <c r="GK9" s="9">
        <v>290</v>
      </c>
      <c r="GL9" s="9">
        <v>300</v>
      </c>
      <c r="GM9" s="9">
        <v>0</v>
      </c>
      <c r="GN9" s="9">
        <v>142</v>
      </c>
      <c r="GO9">
        <v>902</v>
      </c>
      <c r="GP9">
        <v>625</v>
      </c>
      <c r="GQ9">
        <v>747</v>
      </c>
      <c r="GR9">
        <v>0</v>
      </c>
    </row>
    <row r="10" spans="1:206" x14ac:dyDescent="0.2">
      <c r="A10" s="2" t="s">
        <v>12</v>
      </c>
      <c r="B10" s="3" t="s">
        <v>6</v>
      </c>
      <c r="C10" s="9">
        <v>0</v>
      </c>
      <c r="D10" s="9">
        <v>0</v>
      </c>
      <c r="E10" s="9">
        <v>0</v>
      </c>
      <c r="F10" s="9">
        <v>30.654</v>
      </c>
      <c r="G10" s="9">
        <v>0</v>
      </c>
      <c r="H10" s="9">
        <v>80</v>
      </c>
      <c r="I10" s="9">
        <v>80</v>
      </c>
      <c r="J10" s="9">
        <v>0</v>
      </c>
      <c r="K10" s="9">
        <v>97.662000000000006</v>
      </c>
      <c r="L10" s="9">
        <v>140</v>
      </c>
      <c r="M10" s="9">
        <v>0</v>
      </c>
      <c r="N10" s="9">
        <v>0</v>
      </c>
      <c r="O10" s="9">
        <v>300</v>
      </c>
      <c r="P10" s="9">
        <v>312.69799999999998</v>
      </c>
      <c r="Q10" s="9">
        <v>0</v>
      </c>
      <c r="R10" s="9">
        <v>90</v>
      </c>
      <c r="S10" s="9">
        <v>50</v>
      </c>
      <c r="T10" s="9">
        <v>126</v>
      </c>
      <c r="U10" s="9">
        <v>50</v>
      </c>
      <c r="V10" s="9">
        <v>0</v>
      </c>
      <c r="W10" s="9">
        <v>0</v>
      </c>
      <c r="X10" s="9">
        <v>27</v>
      </c>
      <c r="Y10" s="9">
        <v>0</v>
      </c>
      <c r="Z10" s="9">
        <v>230.48</v>
      </c>
      <c r="AA10" s="9">
        <v>0</v>
      </c>
      <c r="AB10" s="9">
        <v>0</v>
      </c>
      <c r="AC10" s="9">
        <v>208.85300000000001</v>
      </c>
      <c r="AD10" s="9">
        <v>93</v>
      </c>
      <c r="AE10" s="9">
        <v>230</v>
      </c>
      <c r="AF10" s="9">
        <v>210</v>
      </c>
      <c r="AG10" s="9">
        <v>536.80700000000002</v>
      </c>
      <c r="AH10" s="9">
        <v>155.90100000000001</v>
      </c>
      <c r="AI10" s="9">
        <v>564.5</v>
      </c>
      <c r="AJ10" s="9">
        <v>0</v>
      </c>
      <c r="AK10" s="9">
        <v>566.51</v>
      </c>
      <c r="AL10" s="9">
        <v>688.71699999999998</v>
      </c>
      <c r="AM10" s="9">
        <v>50</v>
      </c>
      <c r="AN10" s="9">
        <v>654.09100000000001</v>
      </c>
      <c r="AO10" s="9">
        <v>868.82399999999996</v>
      </c>
      <c r="AP10" s="9">
        <v>259.48599999999999</v>
      </c>
      <c r="AQ10" s="9">
        <v>471.50900000000001</v>
      </c>
      <c r="AR10" s="9">
        <v>150.042</v>
      </c>
      <c r="AS10" s="9">
        <v>283.39499999999998</v>
      </c>
      <c r="AT10" s="9">
        <v>0</v>
      </c>
      <c r="AU10" s="9">
        <v>240</v>
      </c>
      <c r="AV10" s="9">
        <v>50</v>
      </c>
      <c r="AW10" s="9">
        <v>605.05600000000004</v>
      </c>
      <c r="AX10" s="9">
        <v>693.19500000000005</v>
      </c>
      <c r="AY10" s="9">
        <v>0</v>
      </c>
      <c r="AZ10" s="9">
        <v>482.07499999999999</v>
      </c>
      <c r="BA10" s="9">
        <v>264.32900000000001</v>
      </c>
      <c r="BB10" s="9">
        <v>58.356999999999999</v>
      </c>
      <c r="BC10" s="9">
        <v>0</v>
      </c>
      <c r="BD10" s="9">
        <v>500.45</v>
      </c>
      <c r="BE10" s="9">
        <v>259.5</v>
      </c>
      <c r="BF10" s="9">
        <v>892.04</v>
      </c>
      <c r="BG10" s="9">
        <v>0</v>
      </c>
      <c r="BH10" s="9">
        <v>0</v>
      </c>
      <c r="BI10" s="9">
        <v>0</v>
      </c>
      <c r="BJ10" s="9">
        <v>0</v>
      </c>
      <c r="BK10" s="9">
        <v>0</v>
      </c>
      <c r="BL10" s="9">
        <v>0</v>
      </c>
      <c r="BM10" s="9">
        <v>0</v>
      </c>
      <c r="BN10" s="9">
        <v>0</v>
      </c>
      <c r="BO10" s="9">
        <v>105</v>
      </c>
      <c r="BP10" s="9">
        <v>0</v>
      </c>
      <c r="BQ10" s="9">
        <v>250</v>
      </c>
      <c r="BR10" s="9">
        <v>57.5</v>
      </c>
      <c r="BS10" s="9">
        <v>0</v>
      </c>
      <c r="BT10" s="9">
        <v>0</v>
      </c>
      <c r="BU10" s="9">
        <v>0</v>
      </c>
      <c r="BV10" s="9">
        <v>0</v>
      </c>
      <c r="BW10" s="9">
        <v>0</v>
      </c>
      <c r="BX10" s="9">
        <v>0</v>
      </c>
      <c r="BY10" s="9">
        <v>0</v>
      </c>
      <c r="BZ10" s="9">
        <v>0</v>
      </c>
      <c r="CA10" s="9">
        <v>0</v>
      </c>
      <c r="CB10" s="9">
        <v>45</v>
      </c>
      <c r="CC10" s="9">
        <v>0</v>
      </c>
      <c r="CD10" s="9">
        <v>55.128</v>
      </c>
      <c r="CE10" s="9">
        <v>0</v>
      </c>
      <c r="CF10" s="9">
        <v>0</v>
      </c>
      <c r="CG10" s="9">
        <v>0</v>
      </c>
      <c r="CH10">
        <v>0</v>
      </c>
      <c r="CI10" s="9">
        <v>66.599999999999994</v>
      </c>
      <c r="CJ10" s="9">
        <v>0</v>
      </c>
      <c r="CK10" s="9">
        <v>0</v>
      </c>
      <c r="CL10" s="9">
        <v>0</v>
      </c>
      <c r="CM10" s="9">
        <v>255</v>
      </c>
      <c r="CN10" s="9">
        <v>50</v>
      </c>
      <c r="CO10" s="9">
        <v>0</v>
      </c>
      <c r="CP10" s="9">
        <v>0</v>
      </c>
      <c r="CQ10" s="9">
        <v>0</v>
      </c>
      <c r="CR10" s="9">
        <v>0</v>
      </c>
      <c r="CS10" s="9">
        <v>0</v>
      </c>
      <c r="CT10" s="9">
        <v>264.09300000000002</v>
      </c>
      <c r="CU10" s="9">
        <v>0</v>
      </c>
      <c r="CV10" s="9">
        <v>0</v>
      </c>
      <c r="CW10" s="9">
        <v>0</v>
      </c>
      <c r="CX10" s="9">
        <v>0</v>
      </c>
      <c r="CY10" s="9">
        <v>0</v>
      </c>
      <c r="CZ10" s="9">
        <v>0</v>
      </c>
      <c r="DA10" s="9">
        <v>0</v>
      </c>
      <c r="DB10" s="9">
        <v>0</v>
      </c>
      <c r="DC10" s="9">
        <v>0</v>
      </c>
      <c r="DD10" s="9">
        <v>0</v>
      </c>
      <c r="DE10" s="9">
        <v>0</v>
      </c>
      <c r="DF10" s="9">
        <v>0</v>
      </c>
      <c r="DG10" s="9">
        <v>0</v>
      </c>
      <c r="DH10" s="9">
        <v>0</v>
      </c>
      <c r="DI10" s="9">
        <v>0</v>
      </c>
      <c r="DJ10" s="9">
        <v>0</v>
      </c>
      <c r="DK10" s="9">
        <v>0</v>
      </c>
      <c r="DL10" s="9">
        <v>146</v>
      </c>
      <c r="DM10" s="9">
        <v>0</v>
      </c>
      <c r="DN10" s="9">
        <v>0</v>
      </c>
      <c r="DO10" s="9">
        <v>0</v>
      </c>
      <c r="DP10" s="9">
        <v>0</v>
      </c>
      <c r="DQ10" s="9">
        <v>0</v>
      </c>
      <c r="DR10" s="9">
        <v>259.96800000000002</v>
      </c>
      <c r="DS10" s="9">
        <v>0</v>
      </c>
      <c r="DT10" s="9">
        <v>0</v>
      </c>
      <c r="DU10" s="9">
        <v>0</v>
      </c>
      <c r="DV10" s="9">
        <v>241</v>
      </c>
      <c r="DW10" s="9">
        <v>0</v>
      </c>
      <c r="DX10" s="9">
        <v>0</v>
      </c>
      <c r="DY10" s="9">
        <v>0</v>
      </c>
      <c r="DZ10" s="9">
        <v>149</v>
      </c>
      <c r="EA10" s="9">
        <v>0</v>
      </c>
      <c r="EB10" s="9">
        <v>0</v>
      </c>
      <c r="EC10" s="9">
        <v>0</v>
      </c>
      <c r="ED10" s="9">
        <v>0</v>
      </c>
      <c r="EE10" s="9">
        <f>(EE3/1000)</f>
        <v>0</v>
      </c>
      <c r="EF10" s="9">
        <f t="shared" ref="EF10:EP10" si="1">(EF3/1000)</f>
        <v>0</v>
      </c>
      <c r="EG10" s="9">
        <f t="shared" si="1"/>
        <v>0</v>
      </c>
      <c r="EH10" s="9">
        <f t="shared" si="1"/>
        <v>0</v>
      </c>
      <c r="EI10" s="9">
        <f t="shared" si="1"/>
        <v>0</v>
      </c>
      <c r="EJ10" s="9">
        <f t="shared" si="1"/>
        <v>0</v>
      </c>
      <c r="EK10" s="9">
        <f t="shared" si="1"/>
        <v>0</v>
      </c>
      <c r="EL10" s="9">
        <f t="shared" si="1"/>
        <v>0</v>
      </c>
      <c r="EM10" s="9">
        <f t="shared" si="1"/>
        <v>0</v>
      </c>
      <c r="EN10" s="9">
        <f t="shared" si="1"/>
        <v>0</v>
      </c>
      <c r="EO10" s="9">
        <f t="shared" si="1"/>
        <v>0</v>
      </c>
      <c r="EP10" s="9">
        <f t="shared" si="1"/>
        <v>0</v>
      </c>
      <c r="EQ10" s="9">
        <v>0</v>
      </c>
      <c r="ER10" s="9">
        <v>0</v>
      </c>
      <c r="ES10" s="9">
        <v>0</v>
      </c>
      <c r="ET10" s="9">
        <v>0</v>
      </c>
      <c r="EU10" s="9">
        <v>0</v>
      </c>
      <c r="EV10" s="9">
        <v>0</v>
      </c>
      <c r="EW10" s="9">
        <v>0</v>
      </c>
      <c r="EX10" s="9">
        <v>0</v>
      </c>
      <c r="EY10" s="9">
        <v>0</v>
      </c>
      <c r="EZ10" s="9">
        <v>0</v>
      </c>
      <c r="FA10" s="9">
        <v>0</v>
      </c>
      <c r="FB10" s="9">
        <v>0</v>
      </c>
      <c r="FC10" s="9">
        <v>0</v>
      </c>
      <c r="FD10" s="9">
        <v>0</v>
      </c>
      <c r="FE10" s="9">
        <v>0</v>
      </c>
      <c r="FF10" s="9">
        <v>403</v>
      </c>
      <c r="FG10" s="9">
        <v>0</v>
      </c>
      <c r="FH10" s="9">
        <v>0</v>
      </c>
      <c r="FI10" s="9">
        <v>0</v>
      </c>
      <c r="FJ10" s="9">
        <v>0</v>
      </c>
      <c r="FK10" s="9">
        <v>0</v>
      </c>
      <c r="FL10" s="9">
        <v>0</v>
      </c>
      <c r="FM10" s="9">
        <v>0</v>
      </c>
      <c r="FN10" s="9">
        <v>0</v>
      </c>
      <c r="FO10" s="9">
        <v>0</v>
      </c>
      <c r="FP10" s="9">
        <v>0</v>
      </c>
      <c r="FQ10" s="9">
        <v>0</v>
      </c>
      <c r="FR10" s="9">
        <v>0</v>
      </c>
      <c r="FS10" s="9">
        <v>0</v>
      </c>
      <c r="FT10" s="9">
        <v>0</v>
      </c>
      <c r="FU10" s="9">
        <v>0</v>
      </c>
      <c r="FV10" s="9">
        <v>0</v>
      </c>
      <c r="FW10" s="9">
        <v>0</v>
      </c>
      <c r="FX10" s="9">
        <v>0</v>
      </c>
      <c r="FY10" s="9">
        <v>0</v>
      </c>
      <c r="FZ10" s="9">
        <v>0</v>
      </c>
      <c r="GA10" s="9">
        <v>0</v>
      </c>
      <c r="GB10" s="9">
        <v>0</v>
      </c>
      <c r="GC10" s="9">
        <v>0</v>
      </c>
      <c r="GD10" s="9">
        <v>0</v>
      </c>
      <c r="GE10" s="9">
        <v>0</v>
      </c>
      <c r="GF10" s="9">
        <v>0</v>
      </c>
      <c r="GG10" s="9">
        <v>0</v>
      </c>
      <c r="GH10" s="9">
        <v>0</v>
      </c>
      <c r="GI10" s="9">
        <v>0</v>
      </c>
      <c r="GJ10" s="9">
        <v>0</v>
      </c>
      <c r="GK10" s="9">
        <v>0</v>
      </c>
      <c r="GL10" s="9">
        <v>0</v>
      </c>
      <c r="GM10" s="9">
        <v>0</v>
      </c>
      <c r="GN10" s="9">
        <v>0</v>
      </c>
      <c r="GO10">
        <v>-468</v>
      </c>
      <c r="GQ10">
        <v>0</v>
      </c>
      <c r="GR10">
        <v>0</v>
      </c>
    </row>
    <row r="11" spans="1:206" x14ac:dyDescent="0.2">
      <c r="A11" s="2" t="s">
        <v>13</v>
      </c>
      <c r="B11" s="3" t="s">
        <v>8</v>
      </c>
      <c r="C11" s="9">
        <v>0</v>
      </c>
      <c r="D11" s="9">
        <v>511</v>
      </c>
      <c r="E11" s="9">
        <v>195</v>
      </c>
      <c r="F11" s="9">
        <v>630</v>
      </c>
      <c r="G11" s="9">
        <v>535</v>
      </c>
      <c r="H11" s="9">
        <v>310</v>
      </c>
      <c r="I11" s="9">
        <v>505</v>
      </c>
      <c r="J11" s="9">
        <v>530</v>
      </c>
      <c r="K11" s="9">
        <v>75</v>
      </c>
      <c r="L11" s="9">
        <v>730</v>
      </c>
      <c r="M11" s="9">
        <v>803</v>
      </c>
      <c r="N11" s="9">
        <v>81</v>
      </c>
      <c r="O11" s="9">
        <v>554</v>
      </c>
      <c r="P11" s="9">
        <v>450</v>
      </c>
      <c r="Q11" s="9">
        <v>549</v>
      </c>
      <c r="R11" s="9">
        <v>748</v>
      </c>
      <c r="S11" s="9">
        <v>0</v>
      </c>
      <c r="T11" s="9">
        <v>113</v>
      </c>
      <c r="U11" s="9">
        <v>162.6</v>
      </c>
      <c r="V11" s="9">
        <v>100</v>
      </c>
      <c r="W11" s="9">
        <v>75</v>
      </c>
      <c r="X11" s="9">
        <v>0</v>
      </c>
      <c r="Y11" s="9">
        <v>262</v>
      </c>
      <c r="Z11" s="9">
        <v>790</v>
      </c>
      <c r="AA11" s="9">
        <v>411.2</v>
      </c>
      <c r="AB11" s="9">
        <v>856.1</v>
      </c>
      <c r="AC11" s="9">
        <v>777.28499999999997</v>
      </c>
      <c r="AD11" s="9">
        <v>307.24099999999999</v>
      </c>
      <c r="AE11" s="9">
        <v>520</v>
      </c>
      <c r="AF11" s="9">
        <v>202.6</v>
      </c>
      <c r="AG11" s="9">
        <v>434.459</v>
      </c>
      <c r="AH11" s="9">
        <v>496</v>
      </c>
      <c r="AI11" s="9">
        <v>369.3</v>
      </c>
      <c r="AJ11" s="9">
        <v>885.24800000000005</v>
      </c>
      <c r="AK11" s="9">
        <v>705.27800000000002</v>
      </c>
      <c r="AL11" s="9">
        <v>826.8</v>
      </c>
      <c r="AM11" s="9">
        <v>372</v>
      </c>
      <c r="AN11" s="9">
        <v>630.29999999999995</v>
      </c>
      <c r="AO11" s="9">
        <v>420</v>
      </c>
      <c r="AP11" s="9">
        <v>165</v>
      </c>
      <c r="AQ11" s="9">
        <v>0</v>
      </c>
      <c r="AR11" s="9">
        <v>0</v>
      </c>
      <c r="AS11" s="9">
        <v>52</v>
      </c>
      <c r="AT11" s="9">
        <v>441</v>
      </c>
      <c r="AU11" s="9">
        <v>0</v>
      </c>
      <c r="AV11" s="9">
        <v>240</v>
      </c>
      <c r="AW11" s="9">
        <v>150</v>
      </c>
      <c r="AX11" s="9">
        <v>297.08300000000003</v>
      </c>
      <c r="AY11" s="9">
        <v>534.221</v>
      </c>
      <c r="AZ11" s="9">
        <v>0</v>
      </c>
      <c r="BA11" s="9">
        <v>0</v>
      </c>
      <c r="BB11" s="9">
        <v>510</v>
      </c>
      <c r="BC11" s="9">
        <v>0</v>
      </c>
      <c r="BD11" s="9">
        <v>230</v>
      </c>
      <c r="BE11" s="9">
        <v>0</v>
      </c>
      <c r="BF11" s="9">
        <v>120</v>
      </c>
      <c r="BG11" s="9">
        <v>0</v>
      </c>
      <c r="BH11" s="9">
        <v>117</v>
      </c>
      <c r="BI11" s="9">
        <v>707</v>
      </c>
      <c r="BJ11" s="9">
        <v>672</v>
      </c>
      <c r="BK11" s="9">
        <v>774.5</v>
      </c>
      <c r="BL11" s="9">
        <v>590</v>
      </c>
      <c r="BM11" s="9">
        <v>110.9</v>
      </c>
      <c r="BN11" s="9">
        <v>0</v>
      </c>
      <c r="BO11" s="9">
        <v>0</v>
      </c>
      <c r="BP11" s="9">
        <v>0</v>
      </c>
      <c r="BQ11" s="9">
        <v>235</v>
      </c>
      <c r="BR11" s="9">
        <v>0</v>
      </c>
      <c r="BS11" s="9">
        <v>220</v>
      </c>
      <c r="BT11" s="9">
        <v>0</v>
      </c>
      <c r="BU11" s="9">
        <v>0</v>
      </c>
      <c r="BV11" s="9">
        <v>115.497</v>
      </c>
      <c r="BW11" s="9">
        <v>141</v>
      </c>
      <c r="BX11" s="9">
        <v>275</v>
      </c>
      <c r="BY11" s="9">
        <v>76.423000000000002</v>
      </c>
      <c r="BZ11" s="9">
        <v>0</v>
      </c>
      <c r="CA11" s="9">
        <v>0</v>
      </c>
      <c r="CB11" s="9">
        <v>0</v>
      </c>
      <c r="CC11" s="9">
        <v>0</v>
      </c>
      <c r="CD11" s="9">
        <v>0</v>
      </c>
      <c r="CE11" s="9">
        <v>0</v>
      </c>
      <c r="CF11" s="9">
        <v>75</v>
      </c>
      <c r="CG11" s="9">
        <v>0</v>
      </c>
      <c r="CH11">
        <v>0</v>
      </c>
      <c r="CI11" s="9">
        <v>175</v>
      </c>
      <c r="CJ11" s="9">
        <v>0</v>
      </c>
      <c r="CK11" s="9">
        <v>100</v>
      </c>
      <c r="CL11" s="9">
        <v>0</v>
      </c>
      <c r="CM11" s="9">
        <v>0</v>
      </c>
      <c r="CN11" s="9">
        <v>0</v>
      </c>
      <c r="CO11" s="9">
        <v>0</v>
      </c>
      <c r="CP11" s="9">
        <v>0</v>
      </c>
      <c r="CQ11" s="9">
        <v>0</v>
      </c>
      <c r="CR11" s="9">
        <v>0</v>
      </c>
      <c r="CS11" s="9">
        <v>0</v>
      </c>
      <c r="CT11" s="9">
        <v>0</v>
      </c>
      <c r="CU11" s="9">
        <v>50</v>
      </c>
      <c r="CV11" s="9">
        <v>0</v>
      </c>
      <c r="CW11" s="9">
        <v>399.75400000000002</v>
      </c>
      <c r="CX11" s="9">
        <v>101</v>
      </c>
      <c r="CY11" s="9">
        <v>0</v>
      </c>
      <c r="CZ11" s="9">
        <v>56.390999999999998</v>
      </c>
      <c r="DA11" s="9">
        <v>175</v>
      </c>
      <c r="DB11" s="9">
        <v>0</v>
      </c>
      <c r="DC11" s="9">
        <v>170</v>
      </c>
      <c r="DD11" s="9">
        <v>0</v>
      </c>
      <c r="DE11" s="9">
        <v>0</v>
      </c>
      <c r="DF11" s="9">
        <v>0</v>
      </c>
      <c r="DG11" s="9">
        <v>347</v>
      </c>
      <c r="DH11" s="9">
        <v>390</v>
      </c>
      <c r="DI11" s="9">
        <v>0</v>
      </c>
      <c r="DJ11" s="9">
        <v>223</v>
      </c>
      <c r="DK11" s="9">
        <v>100</v>
      </c>
      <c r="DL11" s="9">
        <v>0</v>
      </c>
      <c r="DM11" s="9">
        <v>0</v>
      </c>
      <c r="DN11" s="9">
        <v>0</v>
      </c>
      <c r="DO11" s="9">
        <v>0</v>
      </c>
      <c r="DP11" s="9">
        <v>0</v>
      </c>
      <c r="DQ11" s="9">
        <v>534.96500000000003</v>
      </c>
      <c r="DR11" s="9">
        <v>50</v>
      </c>
      <c r="DS11" s="9">
        <v>0</v>
      </c>
      <c r="DT11" s="9">
        <v>224</v>
      </c>
      <c r="DU11" s="9">
        <v>0</v>
      </c>
      <c r="DV11" s="9">
        <v>0</v>
      </c>
      <c r="DW11" s="9">
        <v>0</v>
      </c>
      <c r="DX11" s="9">
        <v>0</v>
      </c>
      <c r="DY11" s="9">
        <v>0</v>
      </c>
      <c r="DZ11" s="9">
        <v>0</v>
      </c>
      <c r="EA11" s="9">
        <v>0</v>
      </c>
      <c r="EB11" s="9">
        <v>0</v>
      </c>
      <c r="EC11" s="9">
        <v>179</v>
      </c>
      <c r="ED11" s="9">
        <v>0</v>
      </c>
      <c r="EE11" s="9">
        <f t="shared" ref="EE11:EP11" si="2">EE4/1000</f>
        <v>43.100999999999999</v>
      </c>
      <c r="EF11" s="9">
        <f t="shared" si="2"/>
        <v>43.131999999999998</v>
      </c>
      <c r="EG11" s="9">
        <f t="shared" si="2"/>
        <v>43.16</v>
      </c>
      <c r="EH11" s="9">
        <f t="shared" si="2"/>
        <v>43.191000000000003</v>
      </c>
      <c r="EI11" s="9">
        <f t="shared" si="2"/>
        <v>43.220999999999997</v>
      </c>
      <c r="EJ11" s="9">
        <f t="shared" si="2"/>
        <v>43.252000000000002</v>
      </c>
      <c r="EK11" s="9">
        <f t="shared" si="2"/>
        <v>43.281999999999996</v>
      </c>
      <c r="EL11" s="9">
        <f t="shared" si="2"/>
        <v>43.313000000000002</v>
      </c>
      <c r="EM11" s="9">
        <f t="shared" si="2"/>
        <v>43.344000000000001</v>
      </c>
      <c r="EN11" s="9">
        <f t="shared" si="2"/>
        <v>43.374000000000002</v>
      </c>
      <c r="EO11" s="9">
        <f t="shared" si="2"/>
        <v>43.405000000000001</v>
      </c>
      <c r="EP11" s="9">
        <f t="shared" si="2"/>
        <v>43.435000000000002</v>
      </c>
      <c r="EQ11" s="9">
        <v>375</v>
      </c>
      <c r="ER11" s="9">
        <v>0</v>
      </c>
      <c r="ES11" s="9">
        <v>160</v>
      </c>
      <c r="ET11" s="9">
        <v>0</v>
      </c>
      <c r="EU11" s="9">
        <v>0</v>
      </c>
      <c r="EV11" s="9">
        <v>24</v>
      </c>
      <c r="EW11" s="9">
        <v>0</v>
      </c>
      <c r="EX11" s="9">
        <v>0</v>
      </c>
      <c r="EY11" s="9">
        <v>240</v>
      </c>
      <c r="EZ11" s="9">
        <v>118</v>
      </c>
      <c r="FA11" s="9">
        <v>385</v>
      </c>
      <c r="FB11" s="9">
        <v>220</v>
      </c>
      <c r="FC11" s="9">
        <v>95</v>
      </c>
      <c r="FD11" s="9">
        <v>90</v>
      </c>
      <c r="FE11" s="9">
        <v>120</v>
      </c>
      <c r="FF11" s="9">
        <v>0</v>
      </c>
      <c r="FG11" s="9">
        <v>200</v>
      </c>
      <c r="FH11" s="9">
        <v>120</v>
      </c>
      <c r="FI11" s="9">
        <v>120</v>
      </c>
      <c r="FJ11" s="9">
        <v>0</v>
      </c>
      <c r="FK11" s="9">
        <v>0</v>
      </c>
      <c r="FL11" s="9">
        <v>0</v>
      </c>
      <c r="FM11" s="9">
        <v>111</v>
      </c>
      <c r="FN11" s="9">
        <v>25</v>
      </c>
      <c r="FO11" s="9">
        <v>0</v>
      </c>
      <c r="FP11" s="9">
        <v>172</v>
      </c>
      <c r="FQ11" s="9">
        <v>90</v>
      </c>
      <c r="FR11" s="9">
        <v>0</v>
      </c>
      <c r="FS11" s="9">
        <v>139</v>
      </c>
      <c r="FT11" s="9">
        <v>0</v>
      </c>
      <c r="FU11" s="9">
        <v>22</v>
      </c>
      <c r="FV11" s="9">
        <v>0</v>
      </c>
      <c r="FW11" s="9">
        <v>0</v>
      </c>
      <c r="FX11" s="9">
        <v>0</v>
      </c>
      <c r="FY11" s="9">
        <v>0</v>
      </c>
      <c r="FZ11" s="9">
        <v>0</v>
      </c>
      <c r="GA11" s="9">
        <v>0</v>
      </c>
      <c r="GB11" s="9">
        <v>278</v>
      </c>
      <c r="GC11" s="9">
        <v>100</v>
      </c>
      <c r="GD11" s="9">
        <v>30</v>
      </c>
      <c r="GE11" s="9">
        <v>0</v>
      </c>
      <c r="GF11" s="9">
        <v>0</v>
      </c>
      <c r="GG11" s="9">
        <v>0</v>
      </c>
      <c r="GH11" s="9">
        <v>75</v>
      </c>
      <c r="GI11" s="9">
        <v>0</v>
      </c>
      <c r="GJ11" s="9">
        <v>0</v>
      </c>
      <c r="GK11" s="9">
        <v>0</v>
      </c>
      <c r="GL11" s="9">
        <v>140</v>
      </c>
      <c r="GM11" s="9">
        <v>638</v>
      </c>
      <c r="GN11" s="9">
        <v>185</v>
      </c>
      <c r="GO11">
        <v>0</v>
      </c>
      <c r="GP11">
        <v>100</v>
      </c>
      <c r="GQ11">
        <v>0</v>
      </c>
      <c r="GR11">
        <v>0</v>
      </c>
    </row>
    <row r="12" spans="1:206" x14ac:dyDescent="0.2">
      <c r="A12" s="2" t="s">
        <v>14</v>
      </c>
      <c r="B12" s="3" t="s">
        <v>10</v>
      </c>
      <c r="C12" s="9">
        <v>0</v>
      </c>
      <c r="D12" s="9">
        <v>0</v>
      </c>
      <c r="E12" s="9">
        <v>0</v>
      </c>
      <c r="F12" s="9">
        <v>155</v>
      </c>
      <c r="G12" s="9">
        <v>0</v>
      </c>
      <c r="H12" s="9">
        <v>245</v>
      </c>
      <c r="I12" s="9">
        <v>75</v>
      </c>
      <c r="J12" s="9">
        <v>40</v>
      </c>
      <c r="K12" s="9">
        <v>0</v>
      </c>
      <c r="L12" s="9">
        <v>0</v>
      </c>
      <c r="M12" s="9">
        <v>268</v>
      </c>
      <c r="N12" s="9">
        <v>0</v>
      </c>
      <c r="O12" s="9">
        <v>3.5</v>
      </c>
      <c r="P12" s="9">
        <v>65</v>
      </c>
      <c r="Q12" s="9">
        <v>115</v>
      </c>
      <c r="R12" s="9">
        <v>165</v>
      </c>
      <c r="S12" s="9">
        <v>178.1</v>
      </c>
      <c r="T12" s="9">
        <v>0</v>
      </c>
      <c r="U12" s="9">
        <v>0</v>
      </c>
      <c r="V12" s="9">
        <v>0</v>
      </c>
      <c r="W12" s="9">
        <v>40</v>
      </c>
      <c r="X12" s="9">
        <v>0</v>
      </c>
      <c r="Y12" s="9">
        <v>0</v>
      </c>
      <c r="Z12" s="9">
        <v>0</v>
      </c>
      <c r="AA12" s="9">
        <v>0</v>
      </c>
      <c r="AB12" s="9">
        <v>0</v>
      </c>
      <c r="AC12" s="9">
        <v>0</v>
      </c>
      <c r="AD12" s="9">
        <v>2.738</v>
      </c>
      <c r="AE12" s="9">
        <v>0.47599999999999998</v>
      </c>
      <c r="AF12" s="9">
        <v>0</v>
      </c>
      <c r="AG12" s="9">
        <v>188</v>
      </c>
      <c r="AH12" s="9">
        <v>0</v>
      </c>
      <c r="AI12" s="9">
        <v>250</v>
      </c>
      <c r="AJ12" s="9">
        <v>240</v>
      </c>
      <c r="AK12" s="9">
        <v>0</v>
      </c>
      <c r="AL12" s="9">
        <v>150</v>
      </c>
      <c r="AM12" s="9">
        <v>506.46100000000001</v>
      </c>
      <c r="AN12" s="9">
        <v>0</v>
      </c>
      <c r="AO12" s="9">
        <v>6</v>
      </c>
      <c r="AP12" s="9">
        <v>0</v>
      </c>
      <c r="AQ12" s="9">
        <v>0</v>
      </c>
      <c r="AR12" s="9">
        <v>86</v>
      </c>
      <c r="AS12" s="9">
        <v>0</v>
      </c>
      <c r="AT12" s="9">
        <v>28</v>
      </c>
      <c r="AU12" s="9">
        <v>171</v>
      </c>
      <c r="AV12" s="9">
        <v>167</v>
      </c>
      <c r="AW12" s="9">
        <v>75</v>
      </c>
      <c r="AX12" s="9">
        <v>75</v>
      </c>
      <c r="AY12" s="9">
        <v>0</v>
      </c>
      <c r="AZ12" s="9">
        <v>158</v>
      </c>
      <c r="BA12" s="9">
        <v>0</v>
      </c>
      <c r="BB12" s="9">
        <v>0</v>
      </c>
      <c r="BC12" s="9">
        <v>110</v>
      </c>
      <c r="BD12" s="9">
        <v>180</v>
      </c>
      <c r="BE12" s="9">
        <v>175</v>
      </c>
      <c r="BF12" s="9">
        <v>0</v>
      </c>
      <c r="BG12" s="9">
        <v>240</v>
      </c>
      <c r="BH12" s="9">
        <v>37</v>
      </c>
      <c r="BI12" s="9">
        <v>0</v>
      </c>
      <c r="BJ12" s="9">
        <v>0</v>
      </c>
      <c r="BK12" s="9">
        <v>0</v>
      </c>
      <c r="BL12" s="9">
        <v>0</v>
      </c>
      <c r="BM12" s="9">
        <v>0</v>
      </c>
      <c r="BN12" s="9">
        <v>347</v>
      </c>
      <c r="BO12" s="9">
        <v>440</v>
      </c>
      <c r="BP12" s="9">
        <v>100</v>
      </c>
      <c r="BQ12" s="9">
        <v>0</v>
      </c>
      <c r="BR12" s="9">
        <v>119.2</v>
      </c>
      <c r="BS12" s="9">
        <v>0</v>
      </c>
      <c r="BT12" s="9">
        <v>0</v>
      </c>
      <c r="BU12" s="9">
        <v>0</v>
      </c>
      <c r="BV12" s="9">
        <v>0</v>
      </c>
      <c r="BW12" s="9">
        <v>0</v>
      </c>
      <c r="BX12" s="9">
        <v>0</v>
      </c>
      <c r="BY12" s="9">
        <v>75.884</v>
      </c>
      <c r="BZ12" s="9">
        <v>150</v>
      </c>
      <c r="CA12" s="9">
        <v>510.58800000000002</v>
      </c>
      <c r="CB12" s="9">
        <v>0</v>
      </c>
      <c r="CC12" s="9">
        <v>0</v>
      </c>
      <c r="CD12" s="9">
        <v>0</v>
      </c>
      <c r="CE12" s="9">
        <v>0</v>
      </c>
      <c r="CF12" s="9">
        <v>0</v>
      </c>
      <c r="CG12" s="9">
        <v>0</v>
      </c>
      <c r="CH12">
        <v>0</v>
      </c>
      <c r="CI12" s="9">
        <v>0</v>
      </c>
      <c r="CJ12" s="9">
        <v>0</v>
      </c>
      <c r="CK12" s="9">
        <v>0</v>
      </c>
      <c r="CL12" s="9">
        <v>0</v>
      </c>
      <c r="CM12" s="9">
        <v>0</v>
      </c>
      <c r="CN12" s="9">
        <v>0</v>
      </c>
      <c r="CO12" s="9">
        <v>69.900000000000006</v>
      </c>
      <c r="CP12" s="9">
        <v>0</v>
      </c>
      <c r="CQ12" s="9">
        <v>0</v>
      </c>
      <c r="CR12" s="9">
        <v>0</v>
      </c>
      <c r="CS12" s="9">
        <v>0</v>
      </c>
      <c r="CT12" s="9">
        <v>0</v>
      </c>
      <c r="CU12" s="9">
        <v>0</v>
      </c>
      <c r="CV12" s="9">
        <v>0</v>
      </c>
      <c r="CW12" s="9">
        <v>0</v>
      </c>
      <c r="CX12" s="9">
        <v>0</v>
      </c>
      <c r="CY12" s="9">
        <v>0</v>
      </c>
      <c r="CZ12" s="9">
        <v>0</v>
      </c>
      <c r="DA12" s="9">
        <v>0</v>
      </c>
      <c r="DB12" s="9">
        <v>0</v>
      </c>
      <c r="DC12" s="9">
        <v>0</v>
      </c>
      <c r="DD12" s="9">
        <v>0</v>
      </c>
      <c r="DE12" s="9">
        <v>0</v>
      </c>
      <c r="DF12" s="9">
        <v>0</v>
      </c>
      <c r="DG12" s="9">
        <v>0</v>
      </c>
      <c r="DH12" s="9">
        <v>284.5</v>
      </c>
      <c r="DI12" s="9">
        <v>0</v>
      </c>
      <c r="DJ12" s="9">
        <v>0</v>
      </c>
      <c r="DK12" s="9">
        <v>0</v>
      </c>
      <c r="DL12" s="9">
        <v>0</v>
      </c>
      <c r="DM12" s="9">
        <v>0</v>
      </c>
      <c r="DN12" s="9">
        <v>0</v>
      </c>
      <c r="DO12" s="9">
        <v>0</v>
      </c>
      <c r="DP12" s="9">
        <v>0</v>
      </c>
      <c r="DQ12" s="9">
        <v>0</v>
      </c>
      <c r="DR12" s="9">
        <v>0</v>
      </c>
      <c r="DS12" s="9">
        <v>0</v>
      </c>
      <c r="DT12" s="9">
        <v>0</v>
      </c>
      <c r="DU12" s="9">
        <v>0</v>
      </c>
      <c r="DV12" s="9">
        <v>0</v>
      </c>
      <c r="DW12" s="9">
        <v>0</v>
      </c>
      <c r="DX12" s="9">
        <v>0</v>
      </c>
      <c r="DY12" s="9">
        <v>0</v>
      </c>
      <c r="DZ12" s="9">
        <v>0</v>
      </c>
      <c r="EA12" s="9">
        <v>0</v>
      </c>
      <c r="EB12" s="9">
        <v>0</v>
      </c>
      <c r="EC12" s="9">
        <v>0</v>
      </c>
      <c r="ED12" s="9">
        <v>0</v>
      </c>
      <c r="EE12" s="9">
        <f>(EE5/1000)</f>
        <v>0</v>
      </c>
      <c r="EF12" s="9">
        <f t="shared" ref="EF12:EP12" si="3">(EF5/1000)</f>
        <v>0</v>
      </c>
      <c r="EG12" s="9">
        <f t="shared" si="3"/>
        <v>0</v>
      </c>
      <c r="EH12" s="9">
        <f t="shared" si="3"/>
        <v>0</v>
      </c>
      <c r="EI12" s="9">
        <f t="shared" si="3"/>
        <v>0.31938099999999997</v>
      </c>
      <c r="EJ12" s="9">
        <f t="shared" si="3"/>
        <v>0</v>
      </c>
      <c r="EK12" s="9">
        <f t="shared" si="3"/>
        <v>0.19</v>
      </c>
      <c r="EL12" s="9">
        <f t="shared" si="3"/>
        <v>0</v>
      </c>
      <c r="EM12" s="9">
        <f t="shared" si="3"/>
        <v>0.61199999999999999</v>
      </c>
      <c r="EN12" s="9">
        <f t="shared" si="3"/>
        <v>0</v>
      </c>
      <c r="EO12" s="9">
        <f t="shared" si="3"/>
        <v>0</v>
      </c>
      <c r="EP12" s="9">
        <f t="shared" si="3"/>
        <v>0</v>
      </c>
      <c r="EQ12" s="9">
        <v>0</v>
      </c>
      <c r="ER12" s="9">
        <v>0</v>
      </c>
      <c r="ES12" s="9">
        <v>0</v>
      </c>
      <c r="ET12" s="9">
        <v>0</v>
      </c>
      <c r="EU12" s="9">
        <v>0</v>
      </c>
      <c r="EV12" s="9">
        <v>0</v>
      </c>
      <c r="EW12" s="9">
        <v>0</v>
      </c>
      <c r="EX12" s="9">
        <v>0</v>
      </c>
      <c r="EY12" s="9">
        <v>0</v>
      </c>
      <c r="EZ12" s="9">
        <v>0</v>
      </c>
      <c r="FA12" s="9">
        <v>0</v>
      </c>
      <c r="FB12" s="9">
        <v>0</v>
      </c>
      <c r="FC12" s="9">
        <v>0</v>
      </c>
      <c r="FD12" s="9">
        <v>0</v>
      </c>
      <c r="FE12" s="9">
        <v>0</v>
      </c>
      <c r="FF12" s="9">
        <v>0</v>
      </c>
      <c r="FG12" s="9">
        <v>0</v>
      </c>
      <c r="FH12" s="9">
        <v>0</v>
      </c>
      <c r="FI12" s="9">
        <v>0</v>
      </c>
      <c r="FJ12" s="9">
        <v>0</v>
      </c>
      <c r="FK12" s="9">
        <v>0</v>
      </c>
      <c r="FL12" s="9">
        <v>0</v>
      </c>
      <c r="FM12" s="9">
        <v>0</v>
      </c>
      <c r="FN12" s="9">
        <v>0</v>
      </c>
      <c r="FO12" s="9">
        <v>0</v>
      </c>
      <c r="FP12" s="9">
        <v>0</v>
      </c>
      <c r="FQ12" s="9">
        <v>0</v>
      </c>
      <c r="FR12" s="9">
        <v>0</v>
      </c>
      <c r="FS12" s="9">
        <v>0</v>
      </c>
      <c r="FT12" s="9">
        <v>0</v>
      </c>
      <c r="FU12" s="9">
        <v>0</v>
      </c>
      <c r="FV12" s="9">
        <v>0</v>
      </c>
      <c r="FW12" s="9">
        <v>0</v>
      </c>
      <c r="FX12" s="9">
        <v>0</v>
      </c>
      <c r="FY12" s="9">
        <v>0</v>
      </c>
      <c r="FZ12" s="9">
        <v>0</v>
      </c>
      <c r="GA12" s="9">
        <v>0</v>
      </c>
      <c r="GB12" s="9">
        <v>0</v>
      </c>
      <c r="GC12" s="9">
        <v>0</v>
      </c>
      <c r="GD12" s="9">
        <v>0</v>
      </c>
      <c r="GE12" s="9">
        <v>0</v>
      </c>
      <c r="GF12" s="9">
        <v>0</v>
      </c>
      <c r="GG12" s="9">
        <v>190</v>
      </c>
      <c r="GH12" s="9">
        <v>59</v>
      </c>
      <c r="GI12" s="9">
        <v>0</v>
      </c>
      <c r="GJ12" s="9">
        <v>0</v>
      </c>
      <c r="GK12" s="9">
        <v>0</v>
      </c>
      <c r="GL12" s="9">
        <v>0</v>
      </c>
      <c r="GM12" s="9">
        <v>0</v>
      </c>
      <c r="GN12" s="9">
        <v>0</v>
      </c>
      <c r="GO12">
        <v>0</v>
      </c>
      <c r="GP12">
        <v>0</v>
      </c>
      <c r="GQ12">
        <v>0</v>
      </c>
      <c r="GR12">
        <v>0</v>
      </c>
    </row>
    <row r="13" spans="1:206" x14ac:dyDescent="0.2">
      <c r="A13" s="2" t="s">
        <v>15</v>
      </c>
      <c r="B13" s="3" t="s">
        <v>16</v>
      </c>
      <c r="C13" s="9">
        <v>1470</v>
      </c>
      <c r="D13" s="9">
        <v>697</v>
      </c>
      <c r="E13" s="9">
        <v>1040</v>
      </c>
      <c r="F13" s="9">
        <v>505</v>
      </c>
      <c r="G13" s="9">
        <v>885</v>
      </c>
      <c r="H13" s="9">
        <v>1466</v>
      </c>
      <c r="I13" s="9">
        <v>1977.4</v>
      </c>
      <c r="J13" s="9">
        <v>2230</v>
      </c>
      <c r="K13" s="9">
        <v>835</v>
      </c>
      <c r="L13" s="9">
        <v>1257</v>
      </c>
      <c r="M13" s="9">
        <v>1548</v>
      </c>
      <c r="N13" s="9">
        <v>1889</v>
      </c>
      <c r="O13" s="9">
        <v>1342</v>
      </c>
      <c r="P13" s="9">
        <v>2062</v>
      </c>
      <c r="Q13" s="9">
        <v>1325</v>
      </c>
      <c r="R13" s="9">
        <v>1124</v>
      </c>
      <c r="S13" s="9">
        <v>1039</v>
      </c>
      <c r="T13" s="9">
        <v>935</v>
      </c>
      <c r="U13" s="9">
        <v>880</v>
      </c>
      <c r="V13" s="9">
        <v>659</v>
      </c>
      <c r="W13" s="9">
        <v>980.9</v>
      </c>
      <c r="X13" s="9">
        <v>1260</v>
      </c>
      <c r="Y13" s="9">
        <v>1556.5</v>
      </c>
      <c r="Z13" s="9">
        <v>690</v>
      </c>
      <c r="AA13" s="9">
        <v>1431</v>
      </c>
      <c r="AB13" s="9">
        <v>2655</v>
      </c>
      <c r="AC13" s="9">
        <v>1690</v>
      </c>
      <c r="AD13" s="9">
        <v>829</v>
      </c>
      <c r="AE13" s="9">
        <v>813</v>
      </c>
      <c r="AF13" s="9">
        <v>795</v>
      </c>
      <c r="AG13" s="9">
        <v>855</v>
      </c>
      <c r="AH13" s="9">
        <v>455</v>
      </c>
      <c r="AI13" s="9">
        <v>1010</v>
      </c>
      <c r="AJ13" s="9">
        <v>1410</v>
      </c>
      <c r="AK13" s="9">
        <v>2218</v>
      </c>
      <c r="AL13" s="9">
        <v>739</v>
      </c>
      <c r="AM13" s="9">
        <v>729</v>
      </c>
      <c r="AN13" s="9">
        <v>361</v>
      </c>
      <c r="AO13" s="9">
        <v>1262</v>
      </c>
      <c r="AP13" s="9">
        <v>900</v>
      </c>
      <c r="AQ13" s="9">
        <v>660</v>
      </c>
      <c r="AR13" s="9">
        <v>760</v>
      </c>
      <c r="AS13" s="9">
        <v>350</v>
      </c>
      <c r="AT13" s="9">
        <v>928</v>
      </c>
      <c r="AU13" s="9">
        <v>305</v>
      </c>
      <c r="AV13" s="9">
        <v>480</v>
      </c>
      <c r="AW13" s="9">
        <v>850</v>
      </c>
      <c r="AX13" s="9">
        <v>625</v>
      </c>
      <c r="AY13" s="9">
        <v>230</v>
      </c>
      <c r="AZ13" s="9">
        <v>881</v>
      </c>
      <c r="BA13" s="9">
        <v>921</v>
      </c>
      <c r="BB13" s="9">
        <v>1642</v>
      </c>
      <c r="BC13" s="9">
        <v>1093</v>
      </c>
      <c r="BD13" s="9">
        <v>749</v>
      </c>
      <c r="BE13" s="9">
        <v>414</v>
      </c>
      <c r="BF13" s="9">
        <v>485</v>
      </c>
      <c r="BG13" s="9">
        <v>475</v>
      </c>
      <c r="BH13" s="9">
        <v>830</v>
      </c>
      <c r="BI13" s="9">
        <v>1177.9000000000001</v>
      </c>
      <c r="BJ13" s="9">
        <v>1181</v>
      </c>
      <c r="BK13" s="9">
        <v>1426</v>
      </c>
      <c r="BL13" s="9">
        <v>2071.7890000000002</v>
      </c>
      <c r="BM13" s="9">
        <v>628</v>
      </c>
      <c r="BN13" s="9">
        <v>100</v>
      </c>
      <c r="BO13" s="9">
        <v>485</v>
      </c>
      <c r="BP13" s="9">
        <v>1120</v>
      </c>
      <c r="BQ13" s="9">
        <v>733</v>
      </c>
      <c r="BR13" s="9">
        <v>270</v>
      </c>
      <c r="BS13" s="9">
        <v>565.5</v>
      </c>
      <c r="BT13" s="9">
        <v>1493</v>
      </c>
      <c r="BU13" s="9">
        <v>976.43100000000004</v>
      </c>
      <c r="BV13" s="9">
        <v>2026.8920000000001</v>
      </c>
      <c r="BW13" s="9">
        <v>1888</v>
      </c>
      <c r="BX13" s="9">
        <v>1588</v>
      </c>
      <c r="BY13" s="9">
        <v>1185</v>
      </c>
      <c r="BZ13" s="9">
        <v>409</v>
      </c>
      <c r="CA13" s="9">
        <v>560</v>
      </c>
      <c r="CB13" s="9">
        <v>704</v>
      </c>
      <c r="CC13" s="9">
        <v>962.86300000000006</v>
      </c>
      <c r="CD13" s="9">
        <v>630</v>
      </c>
      <c r="CE13" s="9">
        <v>526.60699999999997</v>
      </c>
      <c r="CF13" s="9">
        <v>845</v>
      </c>
      <c r="CG13" s="9">
        <v>2135</v>
      </c>
      <c r="CH13" s="9">
        <v>1142</v>
      </c>
      <c r="CI13" s="9">
        <v>647</v>
      </c>
      <c r="CJ13" s="9">
        <v>0</v>
      </c>
      <c r="CK13" s="9">
        <v>598</v>
      </c>
      <c r="CL13" s="9">
        <v>1044</v>
      </c>
      <c r="CM13" s="9">
        <v>1060</v>
      </c>
      <c r="CN13" s="9">
        <v>1053</v>
      </c>
      <c r="CO13" s="9">
        <v>625</v>
      </c>
      <c r="CP13" s="9">
        <v>335</v>
      </c>
      <c r="CQ13" s="9">
        <v>425</v>
      </c>
      <c r="CR13" s="9">
        <v>957</v>
      </c>
      <c r="CS13" s="9">
        <v>0</v>
      </c>
      <c r="CT13" s="9">
        <v>1463.2</v>
      </c>
      <c r="CU13" s="9">
        <v>981.14</v>
      </c>
      <c r="CV13" s="9">
        <v>508</v>
      </c>
      <c r="CW13" s="9">
        <v>863</v>
      </c>
      <c r="CX13" s="9">
        <v>1542</v>
      </c>
      <c r="CY13" s="9">
        <v>1752</v>
      </c>
      <c r="CZ13" s="9">
        <v>1486.973</v>
      </c>
      <c r="DA13" s="9">
        <v>1551</v>
      </c>
      <c r="DB13" s="9">
        <v>1640.5</v>
      </c>
      <c r="DC13" s="9">
        <v>1043</v>
      </c>
      <c r="DD13" s="9">
        <v>245</v>
      </c>
      <c r="DE13" s="9">
        <v>558</v>
      </c>
      <c r="DF13" s="9">
        <v>745</v>
      </c>
      <c r="DG13" s="9">
        <v>1762</v>
      </c>
      <c r="DH13" s="9">
        <v>1145</v>
      </c>
      <c r="DI13" s="9">
        <v>649</v>
      </c>
      <c r="DJ13" s="9">
        <v>903</v>
      </c>
      <c r="DK13" s="9">
        <v>994</v>
      </c>
      <c r="DL13" s="9">
        <v>467</v>
      </c>
      <c r="DM13" s="9">
        <v>992</v>
      </c>
      <c r="DN13" s="9">
        <v>300</v>
      </c>
      <c r="DO13" s="9">
        <v>578</v>
      </c>
      <c r="DP13" s="9">
        <v>2118.4</v>
      </c>
      <c r="DQ13" s="9">
        <v>815</v>
      </c>
      <c r="DR13" s="9">
        <v>373</v>
      </c>
      <c r="DS13">
        <v>135</v>
      </c>
      <c r="DT13">
        <v>0</v>
      </c>
      <c r="DU13">
        <v>0</v>
      </c>
      <c r="DV13">
        <v>0</v>
      </c>
      <c r="DW13">
        <v>98</v>
      </c>
      <c r="DX13">
        <v>0</v>
      </c>
      <c r="DY13">
        <v>0</v>
      </c>
      <c r="DZ13">
        <v>0</v>
      </c>
      <c r="EA13">
        <v>0</v>
      </c>
      <c r="EB13">
        <v>848</v>
      </c>
      <c r="EC13">
        <v>1001</v>
      </c>
      <c r="ED13">
        <v>679</v>
      </c>
      <c r="EE13" s="9">
        <v>1191</v>
      </c>
      <c r="EF13" s="9">
        <v>621</v>
      </c>
      <c r="EG13" s="9">
        <v>641</v>
      </c>
      <c r="EH13" s="9">
        <v>757</v>
      </c>
      <c r="EI13" s="9">
        <v>682</v>
      </c>
      <c r="EJ13" s="9">
        <v>830</v>
      </c>
      <c r="EK13" s="9">
        <v>525</v>
      </c>
      <c r="EL13" s="9">
        <v>495</v>
      </c>
      <c r="EM13" s="9">
        <v>425</v>
      </c>
      <c r="EN13" s="9">
        <v>852</v>
      </c>
      <c r="EO13" s="9">
        <v>752</v>
      </c>
      <c r="EP13" s="9">
        <v>478</v>
      </c>
      <c r="EQ13" s="9">
        <v>946</v>
      </c>
      <c r="ER13" s="9">
        <v>544</v>
      </c>
      <c r="ES13" s="9">
        <v>909</v>
      </c>
      <c r="ET13" s="9">
        <v>1033</v>
      </c>
      <c r="EU13" s="9">
        <v>350</v>
      </c>
      <c r="EV13" s="9">
        <v>625</v>
      </c>
      <c r="EW13" s="9">
        <v>460</v>
      </c>
      <c r="EX13" s="9">
        <v>600</v>
      </c>
      <c r="EY13" s="9">
        <v>374</v>
      </c>
      <c r="EZ13" s="9">
        <v>908</v>
      </c>
      <c r="FA13" s="9">
        <v>1005</v>
      </c>
      <c r="FB13" s="9">
        <v>586</v>
      </c>
      <c r="FC13" s="9">
        <v>1043</v>
      </c>
      <c r="FD13" s="9">
        <v>878</v>
      </c>
      <c r="FE13" s="9">
        <v>624</v>
      </c>
      <c r="FF13" s="9">
        <v>400</v>
      </c>
      <c r="FG13" s="9">
        <v>546.53300000000002</v>
      </c>
      <c r="FH13" s="9">
        <v>637</v>
      </c>
      <c r="FI13" s="9">
        <v>1013</v>
      </c>
      <c r="FJ13" s="9">
        <v>235</v>
      </c>
      <c r="FK13" s="9">
        <v>60</v>
      </c>
      <c r="FL13" s="9">
        <v>492</v>
      </c>
      <c r="FM13" s="9">
        <v>0</v>
      </c>
      <c r="FN13" s="9">
        <v>453</v>
      </c>
      <c r="FO13" s="9">
        <v>72</v>
      </c>
      <c r="FP13" s="9">
        <v>465</v>
      </c>
      <c r="FQ13" s="9">
        <v>137</v>
      </c>
      <c r="FR13" s="9">
        <v>99</v>
      </c>
      <c r="FS13" s="9">
        <v>48</v>
      </c>
      <c r="FT13" s="9">
        <v>98</v>
      </c>
      <c r="FU13" s="9">
        <v>235</v>
      </c>
      <c r="FV13" s="9">
        <v>215</v>
      </c>
      <c r="FW13" s="9">
        <v>345</v>
      </c>
      <c r="FX13" s="9">
        <v>254</v>
      </c>
      <c r="FY13" s="9">
        <v>0</v>
      </c>
      <c r="FZ13" s="9">
        <v>99</v>
      </c>
      <c r="GA13" s="9">
        <v>75</v>
      </c>
      <c r="GB13" s="9">
        <v>147</v>
      </c>
      <c r="GC13" s="9">
        <v>49</v>
      </c>
      <c r="GD13" s="9">
        <v>85</v>
      </c>
      <c r="GE13" s="9">
        <v>97</v>
      </c>
      <c r="GF13" s="9">
        <v>20</v>
      </c>
      <c r="GG13" s="9">
        <v>49</v>
      </c>
      <c r="GH13" s="9">
        <v>174</v>
      </c>
      <c r="GI13" s="9">
        <v>175</v>
      </c>
      <c r="GJ13" s="9">
        <v>200</v>
      </c>
      <c r="GK13" s="9">
        <v>235</v>
      </c>
      <c r="GL13" s="9">
        <v>0</v>
      </c>
      <c r="GM13" s="9">
        <v>276</v>
      </c>
      <c r="GN13" s="9">
        <v>75</v>
      </c>
      <c r="GO13">
        <v>0</v>
      </c>
      <c r="GP13">
        <v>0</v>
      </c>
      <c r="GQ13">
        <v>150</v>
      </c>
      <c r="GR13">
        <v>0</v>
      </c>
    </row>
    <row r="14" spans="1:206" x14ac:dyDescent="0.2">
      <c r="A14" s="2" t="s">
        <v>17</v>
      </c>
      <c r="B14" s="3" t="s">
        <v>18</v>
      </c>
      <c r="C14" s="9">
        <v>138</v>
      </c>
      <c r="D14" s="9">
        <v>124</v>
      </c>
      <c r="E14" s="9">
        <v>100</v>
      </c>
      <c r="F14" s="9">
        <v>0</v>
      </c>
      <c r="G14" s="9">
        <v>0</v>
      </c>
      <c r="H14" s="9">
        <v>0</v>
      </c>
      <c r="I14" s="9">
        <v>0</v>
      </c>
      <c r="J14" s="9">
        <v>0</v>
      </c>
      <c r="K14" s="9">
        <v>0</v>
      </c>
      <c r="L14" s="9">
        <v>0</v>
      </c>
      <c r="M14" s="9">
        <v>0</v>
      </c>
      <c r="N14" s="9">
        <v>0</v>
      </c>
      <c r="O14" s="9">
        <v>0</v>
      </c>
      <c r="P14" s="9">
        <v>0</v>
      </c>
      <c r="Q14" s="9">
        <v>0</v>
      </c>
      <c r="R14" s="9">
        <v>125</v>
      </c>
      <c r="S14" s="9">
        <v>0</v>
      </c>
      <c r="T14" s="9">
        <v>0</v>
      </c>
      <c r="U14" s="9">
        <v>0</v>
      </c>
      <c r="V14" s="9">
        <v>194</v>
      </c>
      <c r="W14" s="9">
        <v>0</v>
      </c>
      <c r="X14" s="9">
        <v>0</v>
      </c>
      <c r="Y14" s="9">
        <v>0</v>
      </c>
      <c r="Z14" s="9">
        <v>0</v>
      </c>
      <c r="AA14" s="9">
        <v>0</v>
      </c>
      <c r="AB14" s="9">
        <v>0</v>
      </c>
      <c r="AC14" s="9">
        <v>0</v>
      </c>
      <c r="AD14" s="9">
        <v>130</v>
      </c>
      <c r="AE14" s="9">
        <v>840</v>
      </c>
      <c r="AF14" s="9">
        <v>180</v>
      </c>
      <c r="AG14" s="9">
        <v>0</v>
      </c>
      <c r="AH14" s="9">
        <v>0</v>
      </c>
      <c r="AI14" s="9">
        <v>75</v>
      </c>
      <c r="AJ14" s="9">
        <v>0</v>
      </c>
      <c r="AK14" s="9">
        <v>0</v>
      </c>
      <c r="AL14" s="9">
        <v>0</v>
      </c>
      <c r="AM14" s="9">
        <v>10</v>
      </c>
      <c r="AN14" s="9">
        <v>0</v>
      </c>
      <c r="AO14" s="9">
        <v>75</v>
      </c>
      <c r="AP14" s="9">
        <v>0</v>
      </c>
      <c r="AQ14" s="9">
        <v>0</v>
      </c>
      <c r="AR14" s="9">
        <v>81</v>
      </c>
      <c r="AS14" s="9">
        <v>100</v>
      </c>
      <c r="AT14" s="9">
        <v>0</v>
      </c>
      <c r="AU14" s="9">
        <v>150</v>
      </c>
      <c r="AV14" s="9">
        <v>171</v>
      </c>
      <c r="AW14" s="9">
        <v>0</v>
      </c>
      <c r="AX14" s="9">
        <v>245</v>
      </c>
      <c r="AY14" s="9">
        <v>310</v>
      </c>
      <c r="AZ14" s="9">
        <v>0</v>
      </c>
      <c r="BA14" s="9">
        <v>0</v>
      </c>
      <c r="BB14" s="9">
        <v>0</v>
      </c>
      <c r="BC14" s="9">
        <v>130</v>
      </c>
      <c r="BD14" s="9">
        <v>170</v>
      </c>
      <c r="BE14" s="9">
        <v>177</v>
      </c>
      <c r="BF14" s="9">
        <v>145</v>
      </c>
      <c r="BG14" s="9">
        <v>0</v>
      </c>
      <c r="BH14" s="9">
        <v>200</v>
      </c>
      <c r="BI14" s="9">
        <v>0</v>
      </c>
      <c r="BJ14" s="9">
        <v>0</v>
      </c>
      <c r="BK14" s="9">
        <v>0</v>
      </c>
      <c r="BL14" s="9">
        <v>0</v>
      </c>
      <c r="BM14" s="9">
        <v>0</v>
      </c>
      <c r="BN14" s="9">
        <v>0</v>
      </c>
      <c r="BO14" s="9">
        <v>150</v>
      </c>
      <c r="BP14" s="9">
        <v>0</v>
      </c>
      <c r="BQ14" s="9">
        <v>0</v>
      </c>
      <c r="BR14" s="9">
        <v>200</v>
      </c>
      <c r="BS14" s="9">
        <v>175</v>
      </c>
      <c r="BT14" s="9">
        <v>0</v>
      </c>
      <c r="BU14" s="9">
        <v>0</v>
      </c>
      <c r="BV14" s="9">
        <v>127</v>
      </c>
      <c r="BW14" s="9">
        <v>0</v>
      </c>
      <c r="BX14" s="9">
        <v>0</v>
      </c>
      <c r="BY14" s="9">
        <v>0</v>
      </c>
      <c r="BZ14" s="9">
        <v>0</v>
      </c>
      <c r="CA14" s="9">
        <v>106</v>
      </c>
      <c r="CB14" s="9">
        <v>0</v>
      </c>
      <c r="CC14" s="9">
        <v>0</v>
      </c>
      <c r="CD14" s="9">
        <v>0</v>
      </c>
      <c r="CE14" s="9">
        <v>252.3</v>
      </c>
      <c r="CF14" s="9">
        <v>0</v>
      </c>
      <c r="CG14" s="9">
        <v>0</v>
      </c>
      <c r="CH14" s="9">
        <v>127</v>
      </c>
      <c r="CI14" s="9">
        <v>0</v>
      </c>
      <c r="CJ14" s="9">
        <v>0</v>
      </c>
      <c r="CK14" s="9">
        <v>0</v>
      </c>
      <c r="CL14" s="9">
        <v>80</v>
      </c>
      <c r="CM14" s="9">
        <v>0</v>
      </c>
      <c r="CN14" s="9">
        <v>0</v>
      </c>
      <c r="CO14" s="9">
        <v>416</v>
      </c>
      <c r="CP14" s="9">
        <v>350</v>
      </c>
      <c r="CQ14" s="9">
        <v>32</v>
      </c>
      <c r="CR14" s="9">
        <v>73.099999999999994</v>
      </c>
      <c r="CS14" s="9">
        <v>0</v>
      </c>
      <c r="CT14" s="9">
        <v>0</v>
      </c>
      <c r="CU14" s="9">
        <v>362.14100000000002</v>
      </c>
      <c r="CV14" s="9">
        <v>446.02600000000001</v>
      </c>
      <c r="CW14" s="9">
        <v>1086.6020000000001</v>
      </c>
      <c r="CX14" s="9">
        <v>140.89400000000001</v>
      </c>
      <c r="CY14" s="9">
        <v>0</v>
      </c>
      <c r="CZ14" s="9">
        <v>0</v>
      </c>
      <c r="DA14" s="9">
        <v>0</v>
      </c>
      <c r="DB14" s="9">
        <v>0</v>
      </c>
      <c r="DC14" s="9">
        <v>0</v>
      </c>
      <c r="DD14" s="9">
        <v>0</v>
      </c>
      <c r="DE14" s="9">
        <v>43</v>
      </c>
      <c r="DF14" s="9">
        <v>0</v>
      </c>
      <c r="DG14" s="9">
        <v>0</v>
      </c>
      <c r="DH14" s="9">
        <v>188</v>
      </c>
      <c r="DI14" s="9">
        <v>0</v>
      </c>
      <c r="DJ14" s="9">
        <v>0</v>
      </c>
      <c r="DK14" s="9">
        <v>0</v>
      </c>
      <c r="DL14" s="9">
        <v>0</v>
      </c>
      <c r="DM14" s="9">
        <v>0</v>
      </c>
      <c r="DN14" s="9">
        <v>225</v>
      </c>
      <c r="DO14" s="9">
        <v>71</v>
      </c>
      <c r="DP14" s="9">
        <v>135</v>
      </c>
      <c r="DQ14" s="9">
        <v>0</v>
      </c>
      <c r="DR14" s="9">
        <v>0</v>
      </c>
      <c r="DS14">
        <v>0</v>
      </c>
      <c r="DT14">
        <v>0</v>
      </c>
      <c r="DU14">
        <v>0</v>
      </c>
      <c r="DV14">
        <v>0</v>
      </c>
      <c r="DW14">
        <v>55</v>
      </c>
      <c r="DX14">
        <v>343.39299999999997</v>
      </c>
      <c r="DY14">
        <v>471.161</v>
      </c>
      <c r="DZ14">
        <v>0</v>
      </c>
      <c r="EA14">
        <v>0</v>
      </c>
      <c r="EB14">
        <v>0</v>
      </c>
      <c r="EC14">
        <v>0</v>
      </c>
      <c r="ED14">
        <v>100</v>
      </c>
      <c r="EE14" s="9">
        <v>0</v>
      </c>
      <c r="EF14" s="9">
        <v>0</v>
      </c>
      <c r="EG14" s="9">
        <v>0</v>
      </c>
      <c r="EH14" s="9">
        <v>0</v>
      </c>
      <c r="EI14" s="9">
        <v>0</v>
      </c>
      <c r="EJ14" s="9">
        <v>0</v>
      </c>
      <c r="EK14" s="9">
        <v>0</v>
      </c>
      <c r="EL14" s="9">
        <v>0</v>
      </c>
      <c r="EM14" s="9">
        <v>0</v>
      </c>
      <c r="EN14" s="9">
        <v>0</v>
      </c>
      <c r="EO14" s="9">
        <v>30</v>
      </c>
      <c r="EP14" s="9">
        <v>0</v>
      </c>
      <c r="EQ14" s="9">
        <v>49</v>
      </c>
      <c r="ER14" s="9">
        <v>0</v>
      </c>
      <c r="ES14" s="9">
        <v>0</v>
      </c>
      <c r="ET14" s="9">
        <v>0</v>
      </c>
      <c r="EU14" s="9">
        <v>80</v>
      </c>
      <c r="EV14" s="9">
        <v>112</v>
      </c>
      <c r="EW14" s="9">
        <v>60</v>
      </c>
      <c r="EX14" s="9">
        <v>30</v>
      </c>
      <c r="EY14" s="9">
        <v>95</v>
      </c>
      <c r="EZ14" s="9">
        <v>50</v>
      </c>
      <c r="FA14" s="9">
        <v>0</v>
      </c>
      <c r="FB14" s="9">
        <v>0</v>
      </c>
      <c r="FC14" s="9">
        <v>90</v>
      </c>
      <c r="FD14" s="9">
        <v>60</v>
      </c>
      <c r="FE14" s="9">
        <v>48</v>
      </c>
      <c r="FF14" s="9">
        <v>194</v>
      </c>
      <c r="FG14" s="9">
        <v>691</v>
      </c>
      <c r="FH14" s="9">
        <v>1132</v>
      </c>
      <c r="FI14" s="9">
        <v>663</v>
      </c>
      <c r="FJ14" s="9">
        <v>247</v>
      </c>
      <c r="FK14" s="9">
        <v>369</v>
      </c>
      <c r="FL14" s="9">
        <v>60</v>
      </c>
      <c r="FM14" s="9">
        <v>218</v>
      </c>
      <c r="FN14" s="9">
        <v>30</v>
      </c>
      <c r="FO14" s="9">
        <v>30</v>
      </c>
      <c r="FP14" s="9">
        <v>563</v>
      </c>
      <c r="FQ14" s="9">
        <v>227</v>
      </c>
      <c r="FR14" s="9">
        <v>165</v>
      </c>
      <c r="FS14" s="9">
        <v>110</v>
      </c>
      <c r="FT14" s="9">
        <v>403</v>
      </c>
      <c r="FU14" s="9">
        <v>250</v>
      </c>
      <c r="FV14" s="9">
        <v>543</v>
      </c>
      <c r="FW14" s="9">
        <v>297</v>
      </c>
      <c r="FX14" s="9">
        <v>340</v>
      </c>
      <c r="FY14" s="9">
        <v>411</v>
      </c>
      <c r="FZ14" s="9">
        <v>232</v>
      </c>
      <c r="GA14" s="9">
        <v>236</v>
      </c>
      <c r="GB14" s="9">
        <v>359</v>
      </c>
      <c r="GC14" s="9">
        <v>199</v>
      </c>
      <c r="GD14" s="9">
        <v>50</v>
      </c>
      <c r="GE14" s="9">
        <v>259</v>
      </c>
      <c r="GF14" s="9">
        <v>264</v>
      </c>
      <c r="GG14" s="9">
        <v>0</v>
      </c>
      <c r="GH14" s="9">
        <v>99</v>
      </c>
      <c r="GI14" s="9">
        <v>128</v>
      </c>
      <c r="GJ14" s="9">
        <v>0</v>
      </c>
      <c r="GK14" s="9">
        <v>53</v>
      </c>
      <c r="GL14" s="9">
        <v>0</v>
      </c>
      <c r="GM14" s="9">
        <v>0</v>
      </c>
      <c r="GN14" s="9">
        <v>0</v>
      </c>
      <c r="GO14">
        <v>130</v>
      </c>
      <c r="GP14">
        <v>180</v>
      </c>
      <c r="GQ14">
        <v>484</v>
      </c>
      <c r="GR14">
        <v>338</v>
      </c>
    </row>
    <row r="15" spans="1:206" x14ac:dyDescent="0.2">
      <c r="A15" s="2" t="s">
        <v>30</v>
      </c>
      <c r="B15" s="3" t="s">
        <v>16</v>
      </c>
      <c r="C15" s="9">
        <v>-1470</v>
      </c>
      <c r="D15" s="9">
        <v>-697</v>
      </c>
      <c r="E15" s="9">
        <v>-1040</v>
      </c>
      <c r="F15" s="9">
        <v>-505</v>
      </c>
      <c r="G15" s="9">
        <v>-885</v>
      </c>
      <c r="H15" s="9">
        <v>-1466</v>
      </c>
      <c r="I15" s="9">
        <v>-1977.4</v>
      </c>
      <c r="J15" s="9">
        <v>-2230</v>
      </c>
      <c r="K15" s="9">
        <v>-835</v>
      </c>
      <c r="L15" s="9">
        <v>-1257</v>
      </c>
      <c r="M15" s="9">
        <v>-1548</v>
      </c>
      <c r="N15" s="9">
        <v>-1889</v>
      </c>
      <c r="O15" s="9">
        <v>-1342</v>
      </c>
      <c r="P15" s="9">
        <v>-2062</v>
      </c>
      <c r="Q15" s="9">
        <v>-1325</v>
      </c>
      <c r="R15" s="9">
        <v>-1124</v>
      </c>
      <c r="S15" s="9">
        <v>-1039</v>
      </c>
      <c r="T15" s="9">
        <v>-935</v>
      </c>
      <c r="U15" s="9">
        <v>-880</v>
      </c>
      <c r="V15" s="9">
        <v>-659</v>
      </c>
      <c r="W15" s="9">
        <v>-980.9</v>
      </c>
      <c r="X15" s="9">
        <v>-1260</v>
      </c>
      <c r="Y15" s="9">
        <v>-1556.5</v>
      </c>
      <c r="Z15" s="9">
        <v>-690</v>
      </c>
      <c r="AA15" s="9">
        <v>-1431</v>
      </c>
      <c r="AB15" s="9">
        <v>-2655</v>
      </c>
      <c r="AC15" s="9">
        <v>-1690</v>
      </c>
      <c r="AD15" s="9">
        <v>-829</v>
      </c>
      <c r="AE15" s="9">
        <v>-813</v>
      </c>
      <c r="AF15" s="9">
        <v>-795</v>
      </c>
      <c r="AG15" s="9">
        <v>-855</v>
      </c>
      <c r="AH15" s="9">
        <v>-455</v>
      </c>
      <c r="AI15" s="9">
        <v>-1010</v>
      </c>
      <c r="AJ15" s="9">
        <v>-1410</v>
      </c>
      <c r="AK15" s="9">
        <v>-2218</v>
      </c>
      <c r="AL15" s="9">
        <v>-739</v>
      </c>
      <c r="AM15" s="9">
        <v>-729</v>
      </c>
      <c r="AN15" s="9">
        <v>-361</v>
      </c>
      <c r="AO15" s="9">
        <v>-1262</v>
      </c>
      <c r="AP15" s="9">
        <v>-900</v>
      </c>
      <c r="AQ15" s="9">
        <v>-660</v>
      </c>
      <c r="AR15" s="9">
        <v>-760</v>
      </c>
      <c r="AS15" s="9">
        <v>-350</v>
      </c>
      <c r="AT15" s="9">
        <v>-928</v>
      </c>
      <c r="AU15" s="9">
        <v>-305</v>
      </c>
      <c r="AV15" s="9">
        <v>-480</v>
      </c>
      <c r="AW15" s="9">
        <v>-850</v>
      </c>
      <c r="AX15" s="9">
        <v>-625</v>
      </c>
      <c r="AY15" s="9">
        <v>-230</v>
      </c>
      <c r="AZ15" s="9">
        <v>-881</v>
      </c>
      <c r="BA15" s="9">
        <v>-921</v>
      </c>
      <c r="BB15" s="9">
        <v>-1642</v>
      </c>
      <c r="BC15" s="9">
        <v>-1093</v>
      </c>
      <c r="BD15" s="9">
        <v>-749</v>
      </c>
      <c r="BE15" s="9">
        <v>-414</v>
      </c>
      <c r="BF15" s="9">
        <v>-485</v>
      </c>
      <c r="BG15" s="9">
        <v>-475</v>
      </c>
      <c r="BH15" s="9">
        <v>-830</v>
      </c>
      <c r="BI15" s="9">
        <v>-1177.9000000000001</v>
      </c>
      <c r="BJ15" s="9">
        <v>-1181</v>
      </c>
      <c r="BK15" s="9">
        <v>-1426</v>
      </c>
      <c r="BL15" s="9">
        <v>-2071.7890000000002</v>
      </c>
      <c r="BM15" s="9">
        <v>-628</v>
      </c>
      <c r="BN15" s="9">
        <v>-100</v>
      </c>
      <c r="BO15" s="9">
        <v>-485</v>
      </c>
      <c r="BP15" s="9">
        <v>-1120</v>
      </c>
      <c r="BQ15" s="9">
        <v>-733</v>
      </c>
      <c r="BR15" s="9">
        <v>-270</v>
      </c>
      <c r="BS15" s="9">
        <v>-565.5</v>
      </c>
      <c r="BT15" s="9">
        <v>-1493</v>
      </c>
      <c r="BU15" s="9">
        <v>-976.43100000000004</v>
      </c>
      <c r="BV15" s="9">
        <v>-2026.8920000000001</v>
      </c>
      <c r="BW15" s="9">
        <v>-1888</v>
      </c>
      <c r="BX15" s="9">
        <v>-1588</v>
      </c>
      <c r="BY15" s="9">
        <v>-1185</v>
      </c>
      <c r="BZ15" s="9">
        <v>-409</v>
      </c>
      <c r="CA15" s="9">
        <v>-560</v>
      </c>
      <c r="CB15" s="9">
        <v>-704</v>
      </c>
      <c r="CC15" s="9">
        <v>-962.86300000000006</v>
      </c>
      <c r="CD15" s="9">
        <v>-630</v>
      </c>
      <c r="CE15" s="9">
        <v>-526.60699999999997</v>
      </c>
      <c r="CF15" s="9">
        <v>-845</v>
      </c>
      <c r="CG15" s="9">
        <v>-2135</v>
      </c>
      <c r="CH15" s="9">
        <v>-1142</v>
      </c>
      <c r="CI15" s="9">
        <v>-647</v>
      </c>
      <c r="CJ15" s="9">
        <v>0</v>
      </c>
      <c r="CK15" s="9">
        <v>-598</v>
      </c>
      <c r="CL15" s="9">
        <v>-1044</v>
      </c>
      <c r="CM15" s="9">
        <v>-1060</v>
      </c>
      <c r="CN15" s="9">
        <v>-1053</v>
      </c>
      <c r="CO15" s="9">
        <v>-625</v>
      </c>
      <c r="CP15" s="9">
        <v>-335</v>
      </c>
      <c r="CQ15" s="9">
        <v>-425</v>
      </c>
      <c r="CR15" s="9">
        <v>-957</v>
      </c>
      <c r="CS15" s="9">
        <v>0</v>
      </c>
      <c r="CT15" s="9">
        <v>-1463.2</v>
      </c>
      <c r="CU15" s="9">
        <v>-981.14</v>
      </c>
      <c r="CV15" s="9">
        <v>-508</v>
      </c>
      <c r="CW15" s="9">
        <v>-863</v>
      </c>
      <c r="CX15" s="9">
        <v>-1542</v>
      </c>
      <c r="CY15" s="9">
        <v>-1752</v>
      </c>
      <c r="CZ15" s="9">
        <v>-1486.973</v>
      </c>
      <c r="DA15" s="9">
        <v>-1551</v>
      </c>
      <c r="DB15" s="9">
        <v>-1640.5</v>
      </c>
      <c r="DC15" s="9">
        <v>-1043</v>
      </c>
      <c r="DD15" s="9">
        <v>-245</v>
      </c>
      <c r="DE15" s="9">
        <v>-558</v>
      </c>
      <c r="DF15" s="9">
        <v>-745</v>
      </c>
      <c r="DG15" s="9">
        <v>-1762</v>
      </c>
      <c r="DH15" s="9">
        <v>-1145</v>
      </c>
      <c r="DI15" s="9">
        <v>-649</v>
      </c>
      <c r="DJ15" s="9">
        <v>-903</v>
      </c>
      <c r="DK15" s="9">
        <v>-994</v>
      </c>
      <c r="DL15" s="9">
        <v>-467</v>
      </c>
      <c r="DM15" s="9">
        <v>-992</v>
      </c>
      <c r="DN15" s="9">
        <v>-300</v>
      </c>
      <c r="DO15" s="9">
        <v>-578</v>
      </c>
      <c r="DP15" s="9">
        <v>-2118.4</v>
      </c>
      <c r="DQ15" s="9">
        <v>-815</v>
      </c>
      <c r="DR15" s="9">
        <v>-373</v>
      </c>
      <c r="DS15">
        <v>-135</v>
      </c>
      <c r="DT15">
        <v>0</v>
      </c>
      <c r="DU15">
        <v>0</v>
      </c>
      <c r="DV15">
        <v>0</v>
      </c>
      <c r="DW15">
        <v>-98</v>
      </c>
      <c r="DX15">
        <v>0</v>
      </c>
      <c r="DY15">
        <v>0</v>
      </c>
      <c r="DZ15">
        <v>0</v>
      </c>
      <c r="EA15">
        <v>0</v>
      </c>
      <c r="EB15">
        <v>-848</v>
      </c>
      <c r="EC15">
        <v>-1001</v>
      </c>
      <c r="ED15">
        <v>-679</v>
      </c>
      <c r="EE15" s="9">
        <v>-1191</v>
      </c>
      <c r="EF15" s="9">
        <v>-621</v>
      </c>
      <c r="EG15" s="9">
        <v>-641</v>
      </c>
      <c r="EH15" s="9">
        <v>-757</v>
      </c>
      <c r="EI15" s="9">
        <v>-682</v>
      </c>
      <c r="EJ15" s="9">
        <v>-830</v>
      </c>
      <c r="EK15" s="9">
        <v>-525</v>
      </c>
      <c r="EL15" s="9">
        <v>-495</v>
      </c>
      <c r="EM15" s="9">
        <v>-425</v>
      </c>
      <c r="EN15" s="9">
        <v>-852</v>
      </c>
      <c r="EO15" s="9">
        <v>-752</v>
      </c>
      <c r="EP15" s="9">
        <v>-478</v>
      </c>
      <c r="EQ15" s="9">
        <v>-946</v>
      </c>
      <c r="ER15" s="9">
        <v>-544</v>
      </c>
      <c r="ES15" s="9">
        <v>-909</v>
      </c>
      <c r="ET15" s="9">
        <v>-1033</v>
      </c>
      <c r="EU15" s="9">
        <v>-350</v>
      </c>
      <c r="EV15" s="9">
        <v>-625</v>
      </c>
      <c r="EW15" s="9">
        <v>-460</v>
      </c>
      <c r="EX15" s="9">
        <v>-600</v>
      </c>
      <c r="EY15" s="9">
        <v>-374</v>
      </c>
      <c r="EZ15" s="9">
        <v>-908</v>
      </c>
      <c r="FA15" s="9">
        <v>-1005</v>
      </c>
      <c r="FB15" s="9">
        <v>-586</v>
      </c>
      <c r="FC15" s="9">
        <v>-1043</v>
      </c>
      <c r="FD15" s="9">
        <v>-878</v>
      </c>
      <c r="FE15" s="9">
        <v>-624</v>
      </c>
      <c r="FF15" s="9">
        <v>-400</v>
      </c>
      <c r="FG15" s="9">
        <v>-546.53300000000002</v>
      </c>
      <c r="FH15" s="9">
        <v>-637</v>
      </c>
      <c r="FI15" s="9">
        <v>-1013</v>
      </c>
      <c r="FJ15" s="9">
        <v>-235</v>
      </c>
      <c r="FK15" s="9">
        <v>-60</v>
      </c>
      <c r="FL15" s="9">
        <v>-492</v>
      </c>
      <c r="FM15" s="9">
        <v>0</v>
      </c>
      <c r="FN15" s="9">
        <v>-453</v>
      </c>
      <c r="FO15" s="9">
        <v>-72</v>
      </c>
      <c r="FP15" s="9">
        <v>-465</v>
      </c>
      <c r="FQ15" s="9">
        <v>-137</v>
      </c>
      <c r="FR15" s="9">
        <v>-99</v>
      </c>
      <c r="FS15" s="9">
        <v>-48</v>
      </c>
      <c r="FT15" s="9">
        <v>-98</v>
      </c>
      <c r="FU15" s="9">
        <v>-235</v>
      </c>
      <c r="FV15" s="9">
        <v>-215</v>
      </c>
      <c r="FW15" s="9">
        <v>-345</v>
      </c>
      <c r="FX15" s="9">
        <v>-254</v>
      </c>
      <c r="FY15" s="9">
        <v>0</v>
      </c>
      <c r="FZ15" s="9">
        <v>-99</v>
      </c>
      <c r="GA15" s="9">
        <v>-75</v>
      </c>
      <c r="GB15" s="9">
        <v>-147</v>
      </c>
      <c r="GC15" s="9">
        <v>-49</v>
      </c>
      <c r="GD15" s="9">
        <v>-85</v>
      </c>
      <c r="GE15" s="9">
        <v>-97</v>
      </c>
      <c r="GF15" s="9">
        <v>-20</v>
      </c>
      <c r="GG15" s="9">
        <v>-49</v>
      </c>
      <c r="GH15" s="9">
        <v>-174</v>
      </c>
      <c r="GI15" s="9">
        <v>-175</v>
      </c>
      <c r="GJ15" s="9">
        <v>-200</v>
      </c>
      <c r="GK15" s="9">
        <v>-235</v>
      </c>
      <c r="GL15" s="9">
        <v>0</v>
      </c>
      <c r="GM15" s="9">
        <v>-276</v>
      </c>
      <c r="GN15" s="9">
        <v>-75</v>
      </c>
      <c r="GO15">
        <v>0</v>
      </c>
      <c r="GP15">
        <v>0</v>
      </c>
      <c r="GQ15">
        <v>-150</v>
      </c>
      <c r="GR15">
        <v>0</v>
      </c>
    </row>
    <row r="16" spans="1:206" x14ac:dyDescent="0.2">
      <c r="A16" s="2" t="s">
        <v>31</v>
      </c>
      <c r="B16" s="3" t="s">
        <v>18</v>
      </c>
      <c r="C16" s="9">
        <v>-138</v>
      </c>
      <c r="D16" s="9">
        <v>-124</v>
      </c>
      <c r="E16" s="9">
        <v>-100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  <c r="M16" s="9">
        <v>0</v>
      </c>
      <c r="N16" s="9">
        <v>0</v>
      </c>
      <c r="O16" s="9">
        <v>0</v>
      </c>
      <c r="P16" s="9">
        <v>0</v>
      </c>
      <c r="Q16" s="9">
        <v>0</v>
      </c>
      <c r="R16" s="9">
        <v>-125</v>
      </c>
      <c r="S16" s="9">
        <v>0</v>
      </c>
      <c r="T16" s="9">
        <v>0</v>
      </c>
      <c r="U16" s="9">
        <v>0</v>
      </c>
      <c r="V16" s="9">
        <v>-194</v>
      </c>
      <c r="W16" s="9">
        <v>0</v>
      </c>
      <c r="X16" s="9">
        <v>0</v>
      </c>
      <c r="Y16" s="9">
        <v>0</v>
      </c>
      <c r="Z16" s="9">
        <v>0</v>
      </c>
      <c r="AA16" s="9">
        <v>0</v>
      </c>
      <c r="AB16" s="9">
        <v>0</v>
      </c>
      <c r="AC16" s="9">
        <v>0</v>
      </c>
      <c r="AD16" s="9">
        <v>-130</v>
      </c>
      <c r="AE16" s="9">
        <v>-840</v>
      </c>
      <c r="AF16" s="9">
        <v>-180</v>
      </c>
      <c r="AG16" s="9">
        <v>0</v>
      </c>
      <c r="AH16" s="9">
        <v>0</v>
      </c>
      <c r="AI16" s="9">
        <v>-75</v>
      </c>
      <c r="AJ16" s="9">
        <v>0</v>
      </c>
      <c r="AK16" s="9">
        <v>0</v>
      </c>
      <c r="AL16" s="9">
        <v>0</v>
      </c>
      <c r="AM16" s="9">
        <v>-10</v>
      </c>
      <c r="AN16" s="9">
        <v>0</v>
      </c>
      <c r="AO16" s="9">
        <v>-75</v>
      </c>
      <c r="AP16" s="9">
        <v>0</v>
      </c>
      <c r="AQ16" s="9">
        <v>0</v>
      </c>
      <c r="AR16" s="9">
        <v>-81</v>
      </c>
      <c r="AS16" s="9">
        <v>-100</v>
      </c>
      <c r="AT16" s="9">
        <v>0</v>
      </c>
      <c r="AU16" s="9">
        <v>-150</v>
      </c>
      <c r="AV16" s="9">
        <v>-171</v>
      </c>
      <c r="AW16" s="9">
        <v>0</v>
      </c>
      <c r="AX16" s="9">
        <v>-245</v>
      </c>
      <c r="AY16" s="9">
        <v>-310</v>
      </c>
      <c r="AZ16" s="9">
        <v>0</v>
      </c>
      <c r="BA16" s="9">
        <v>0</v>
      </c>
      <c r="BB16" s="9">
        <v>0</v>
      </c>
      <c r="BC16" s="9">
        <v>-130</v>
      </c>
      <c r="BD16" s="9">
        <v>-170</v>
      </c>
      <c r="BE16" s="9">
        <v>-177</v>
      </c>
      <c r="BF16" s="9">
        <v>-145</v>
      </c>
      <c r="BG16" s="9">
        <v>0</v>
      </c>
      <c r="BH16" s="9">
        <v>-200</v>
      </c>
      <c r="BI16" s="9">
        <v>0</v>
      </c>
      <c r="BJ16" s="9">
        <v>0</v>
      </c>
      <c r="BK16" s="9">
        <v>0</v>
      </c>
      <c r="BL16" s="9">
        <v>0</v>
      </c>
      <c r="BM16" s="9">
        <v>0</v>
      </c>
      <c r="BN16" s="9">
        <v>0</v>
      </c>
      <c r="BO16" s="9">
        <v>-150</v>
      </c>
      <c r="BP16" s="9">
        <v>0</v>
      </c>
      <c r="BQ16" s="9">
        <v>0</v>
      </c>
      <c r="BR16" s="9">
        <v>-200</v>
      </c>
      <c r="BS16" s="9">
        <v>-175</v>
      </c>
      <c r="BT16" s="9">
        <v>0</v>
      </c>
      <c r="BU16" s="9">
        <v>0</v>
      </c>
      <c r="BV16" s="9">
        <v>-127</v>
      </c>
      <c r="BW16" s="9">
        <v>0</v>
      </c>
      <c r="BX16" s="9">
        <v>0</v>
      </c>
      <c r="BY16" s="9">
        <v>0</v>
      </c>
      <c r="BZ16" s="9">
        <v>0</v>
      </c>
      <c r="CA16" s="9">
        <v>-106</v>
      </c>
      <c r="CB16" s="9">
        <v>0</v>
      </c>
      <c r="CC16" s="9">
        <v>0</v>
      </c>
      <c r="CD16" s="9">
        <v>0</v>
      </c>
      <c r="CE16" s="9">
        <v>-252.3</v>
      </c>
      <c r="CF16" s="9">
        <v>0</v>
      </c>
      <c r="CG16" s="9">
        <v>0</v>
      </c>
      <c r="CH16" s="9">
        <v>-127</v>
      </c>
      <c r="CI16" s="9">
        <v>0</v>
      </c>
      <c r="CJ16" s="9">
        <v>0</v>
      </c>
      <c r="CK16" s="9">
        <v>0</v>
      </c>
      <c r="CL16" s="9">
        <v>-80</v>
      </c>
      <c r="CM16" s="9">
        <v>0</v>
      </c>
      <c r="CN16" s="9">
        <v>0</v>
      </c>
      <c r="CO16" s="9">
        <v>-416</v>
      </c>
      <c r="CP16" s="9">
        <v>-350</v>
      </c>
      <c r="CQ16" s="9">
        <v>-32</v>
      </c>
      <c r="CR16" s="9">
        <v>-73.099999999999994</v>
      </c>
      <c r="CS16" s="9">
        <v>0</v>
      </c>
      <c r="CT16" s="9">
        <v>0</v>
      </c>
      <c r="CU16" s="9">
        <v>-362.14100000000002</v>
      </c>
      <c r="CV16" s="9">
        <v>-446.02600000000001</v>
      </c>
      <c r="CW16" s="9">
        <v>-1086.6020000000001</v>
      </c>
      <c r="CX16" s="9">
        <v>-140.89400000000001</v>
      </c>
      <c r="CY16" s="9">
        <v>0</v>
      </c>
      <c r="CZ16" s="9">
        <v>0</v>
      </c>
      <c r="DA16" s="9">
        <v>0</v>
      </c>
      <c r="DB16" s="9">
        <v>0</v>
      </c>
      <c r="DC16" s="9">
        <v>0</v>
      </c>
      <c r="DD16" s="9">
        <v>0</v>
      </c>
      <c r="DE16" s="9">
        <v>-43</v>
      </c>
      <c r="DF16" s="9">
        <v>0</v>
      </c>
      <c r="DG16" s="9">
        <v>0</v>
      </c>
      <c r="DH16" s="9">
        <v>-188</v>
      </c>
      <c r="DI16" s="9">
        <v>0</v>
      </c>
      <c r="DJ16" s="9">
        <v>0</v>
      </c>
      <c r="DK16" s="9">
        <v>0</v>
      </c>
      <c r="DL16" s="9">
        <v>0</v>
      </c>
      <c r="DM16" s="9">
        <v>0</v>
      </c>
      <c r="DN16" s="9">
        <v>-225</v>
      </c>
      <c r="DO16" s="9">
        <v>-71</v>
      </c>
      <c r="DP16" s="9">
        <v>-135</v>
      </c>
      <c r="DQ16" s="9">
        <v>0</v>
      </c>
      <c r="DR16" s="9">
        <v>0</v>
      </c>
      <c r="DS16">
        <v>0</v>
      </c>
      <c r="DT16">
        <v>0</v>
      </c>
      <c r="DU16">
        <v>0</v>
      </c>
      <c r="DV16">
        <v>0</v>
      </c>
      <c r="DW16">
        <v>-55</v>
      </c>
      <c r="DX16">
        <v>-343.39299999999997</v>
      </c>
      <c r="DY16">
        <v>-471.161</v>
      </c>
      <c r="DZ16">
        <v>0</v>
      </c>
      <c r="EA16">
        <v>0</v>
      </c>
      <c r="EB16">
        <v>0</v>
      </c>
      <c r="EC16">
        <v>0</v>
      </c>
      <c r="ED16">
        <v>-100</v>
      </c>
      <c r="EE16" s="9">
        <v>0</v>
      </c>
      <c r="EF16" s="9">
        <v>0</v>
      </c>
      <c r="EG16" s="9">
        <v>0</v>
      </c>
      <c r="EH16" s="9">
        <v>0</v>
      </c>
      <c r="EI16" s="9">
        <v>0</v>
      </c>
      <c r="EJ16" s="9">
        <v>0</v>
      </c>
      <c r="EK16" s="9">
        <v>0</v>
      </c>
      <c r="EL16" s="9">
        <v>0</v>
      </c>
      <c r="EM16" s="9">
        <v>0</v>
      </c>
      <c r="EN16" s="9">
        <v>0</v>
      </c>
      <c r="EO16" s="9">
        <v>-30</v>
      </c>
      <c r="EP16" s="9">
        <v>0</v>
      </c>
      <c r="EQ16" s="9">
        <v>-49</v>
      </c>
      <c r="ER16" s="9">
        <v>0</v>
      </c>
      <c r="ES16" s="9">
        <v>0</v>
      </c>
      <c r="ET16" s="9">
        <v>0</v>
      </c>
      <c r="EU16" s="9">
        <v>-80</v>
      </c>
      <c r="EV16" s="9">
        <v>-112</v>
      </c>
      <c r="EW16" s="9">
        <v>-60</v>
      </c>
      <c r="EX16" s="9">
        <v>-30</v>
      </c>
      <c r="EY16" s="9">
        <v>-95</v>
      </c>
      <c r="EZ16" s="9">
        <v>-50</v>
      </c>
      <c r="FA16" s="9">
        <v>0</v>
      </c>
      <c r="FB16" s="9">
        <v>0</v>
      </c>
      <c r="FC16" s="9">
        <v>-90</v>
      </c>
      <c r="FD16" s="9">
        <v>-60</v>
      </c>
      <c r="FE16" s="9">
        <v>-48</v>
      </c>
      <c r="FF16" s="9">
        <v>-194</v>
      </c>
      <c r="FG16" s="9">
        <v>-691</v>
      </c>
      <c r="FH16" s="9">
        <v>-1132</v>
      </c>
      <c r="FI16" s="9">
        <v>-663</v>
      </c>
      <c r="FJ16" s="9">
        <v>-247</v>
      </c>
      <c r="FK16" s="9">
        <v>-369</v>
      </c>
      <c r="FL16" s="9">
        <v>-60</v>
      </c>
      <c r="FM16" s="9">
        <v>-218</v>
      </c>
      <c r="FN16" s="9">
        <v>-30</v>
      </c>
      <c r="FO16" s="9">
        <v>-30</v>
      </c>
      <c r="FP16" s="9">
        <v>-563</v>
      </c>
      <c r="FQ16" s="9">
        <v>-227</v>
      </c>
      <c r="FR16" s="9">
        <v>-165</v>
      </c>
      <c r="FS16" s="9">
        <v>-110</v>
      </c>
      <c r="FT16" s="9">
        <v>-403</v>
      </c>
      <c r="FU16" s="9">
        <v>-250</v>
      </c>
      <c r="FV16" s="9">
        <v>-543</v>
      </c>
      <c r="FW16" s="9">
        <v>-297</v>
      </c>
      <c r="FX16" s="9">
        <v>-340</v>
      </c>
      <c r="FY16" s="9">
        <v>-411</v>
      </c>
      <c r="FZ16" s="9">
        <v>-232</v>
      </c>
      <c r="GA16" s="9">
        <v>-236</v>
      </c>
      <c r="GB16" s="9">
        <v>-359</v>
      </c>
      <c r="GC16" s="9">
        <v>-199</v>
      </c>
      <c r="GD16" s="9">
        <v>-50</v>
      </c>
      <c r="GE16" s="9">
        <v>-259</v>
      </c>
      <c r="GF16" s="9">
        <v>-264</v>
      </c>
      <c r="GG16" s="9">
        <v>0</v>
      </c>
      <c r="GH16" s="9">
        <v>-99</v>
      </c>
      <c r="GI16" s="9">
        <v>-128</v>
      </c>
      <c r="GJ16" s="9">
        <v>0</v>
      </c>
      <c r="GK16" s="9">
        <v>-53</v>
      </c>
      <c r="GL16" s="9">
        <v>0</v>
      </c>
      <c r="GM16" s="9">
        <v>0</v>
      </c>
      <c r="GN16" s="9">
        <v>0</v>
      </c>
      <c r="GO16">
        <v>-130</v>
      </c>
      <c r="GP16">
        <v>-180</v>
      </c>
      <c r="GQ16">
        <v>-484</v>
      </c>
      <c r="GR16">
        <v>-338</v>
      </c>
    </row>
    <row r="19" spans="1:206" x14ac:dyDescent="0.2">
      <c r="A19" s="1" t="s">
        <v>37</v>
      </c>
    </row>
    <row r="20" spans="1:206" x14ac:dyDescent="0.2">
      <c r="A20" s="1" t="s">
        <v>2</v>
      </c>
      <c r="C20" s="10">
        <v>39083</v>
      </c>
      <c r="D20" s="10">
        <v>39114</v>
      </c>
      <c r="E20" s="10">
        <v>39142</v>
      </c>
      <c r="F20" s="10">
        <v>39173</v>
      </c>
      <c r="G20" s="10">
        <v>39203</v>
      </c>
      <c r="H20" s="10">
        <v>39234</v>
      </c>
      <c r="I20" s="10">
        <v>39264</v>
      </c>
      <c r="J20" s="10">
        <v>39295</v>
      </c>
      <c r="K20" s="10">
        <v>39326</v>
      </c>
      <c r="L20" s="10">
        <v>39356</v>
      </c>
      <c r="M20" s="10">
        <v>39387</v>
      </c>
      <c r="N20" s="10">
        <v>39417</v>
      </c>
      <c r="O20" s="10">
        <v>39448</v>
      </c>
      <c r="P20" s="10">
        <v>39479</v>
      </c>
      <c r="Q20" s="10">
        <v>39508</v>
      </c>
      <c r="R20" s="10">
        <v>39539</v>
      </c>
      <c r="S20" s="10">
        <v>39569</v>
      </c>
      <c r="T20" s="10">
        <v>39600</v>
      </c>
      <c r="U20" s="10">
        <v>39630</v>
      </c>
      <c r="V20" s="10">
        <v>39661</v>
      </c>
      <c r="W20" s="10">
        <v>39692</v>
      </c>
      <c r="X20" s="10">
        <v>39722</v>
      </c>
      <c r="Y20" s="10">
        <v>39753</v>
      </c>
      <c r="Z20" s="10">
        <v>39783</v>
      </c>
      <c r="AA20" s="10">
        <v>39814</v>
      </c>
      <c r="AB20" s="10">
        <v>39845</v>
      </c>
      <c r="AC20" s="10">
        <v>39873</v>
      </c>
      <c r="AD20" s="10">
        <v>39904</v>
      </c>
      <c r="AE20" s="10">
        <v>39934</v>
      </c>
      <c r="AF20" s="10">
        <v>39965</v>
      </c>
      <c r="AG20" s="10">
        <v>39995</v>
      </c>
      <c r="AH20" s="10">
        <v>40026</v>
      </c>
      <c r="AI20" s="10">
        <v>40057</v>
      </c>
      <c r="AJ20" s="10">
        <v>40087</v>
      </c>
      <c r="AK20" s="10">
        <v>40118</v>
      </c>
      <c r="AL20" s="10">
        <v>40148</v>
      </c>
      <c r="AM20" s="10">
        <v>40179</v>
      </c>
      <c r="AN20" s="10">
        <v>40210</v>
      </c>
      <c r="AO20" s="10">
        <v>40238</v>
      </c>
      <c r="AP20" s="10">
        <v>40269</v>
      </c>
      <c r="AQ20" s="10">
        <v>40299</v>
      </c>
      <c r="AR20" s="10">
        <v>40330</v>
      </c>
      <c r="AS20" s="10">
        <v>40360</v>
      </c>
      <c r="AT20" s="10">
        <v>40391</v>
      </c>
      <c r="AU20" s="10">
        <v>40422</v>
      </c>
      <c r="AV20" s="10">
        <v>40452</v>
      </c>
      <c r="AW20" s="10">
        <v>40483</v>
      </c>
      <c r="AX20" s="10">
        <v>40513</v>
      </c>
      <c r="AY20" s="10">
        <v>40544</v>
      </c>
      <c r="AZ20" s="10">
        <v>40575</v>
      </c>
      <c r="BA20" s="10">
        <v>40603</v>
      </c>
      <c r="BB20" s="10">
        <v>40634</v>
      </c>
      <c r="BC20" s="10">
        <v>40664</v>
      </c>
      <c r="BD20" s="10">
        <v>40695</v>
      </c>
      <c r="BE20" s="10">
        <v>40725</v>
      </c>
      <c r="BF20" s="10">
        <v>40756</v>
      </c>
      <c r="BG20" s="10">
        <v>40787</v>
      </c>
      <c r="BH20" s="10">
        <v>40817</v>
      </c>
      <c r="BI20" s="10">
        <v>40848</v>
      </c>
      <c r="BJ20" s="10">
        <v>40878</v>
      </c>
      <c r="BK20" s="10">
        <v>40909</v>
      </c>
      <c r="BL20" s="10">
        <v>40940</v>
      </c>
      <c r="BM20" s="10">
        <v>40969</v>
      </c>
      <c r="BN20" s="10">
        <v>41000</v>
      </c>
      <c r="BO20" s="10">
        <v>41030</v>
      </c>
      <c r="BP20" s="10">
        <v>41061</v>
      </c>
      <c r="BQ20" s="10">
        <v>41091</v>
      </c>
      <c r="BR20" s="10">
        <v>41122</v>
      </c>
      <c r="BS20" s="10">
        <v>41153</v>
      </c>
      <c r="BT20" s="10">
        <v>41183</v>
      </c>
      <c r="BU20" s="10">
        <v>41214</v>
      </c>
      <c r="BV20" s="10">
        <v>41244</v>
      </c>
      <c r="BW20" s="10">
        <v>41275</v>
      </c>
      <c r="BX20" s="10">
        <v>41306</v>
      </c>
      <c r="BY20" s="10">
        <v>41334</v>
      </c>
      <c r="BZ20" s="10">
        <v>41365</v>
      </c>
      <c r="CA20" s="10">
        <v>41395</v>
      </c>
      <c r="CB20" s="10">
        <v>41426</v>
      </c>
      <c r="CC20" s="10">
        <v>41456</v>
      </c>
      <c r="CD20" s="10">
        <v>41487</v>
      </c>
      <c r="CE20" s="10">
        <v>41518</v>
      </c>
      <c r="CF20" s="10">
        <v>41548</v>
      </c>
      <c r="CG20" s="10">
        <v>41579</v>
      </c>
      <c r="CH20" s="10">
        <v>41609</v>
      </c>
      <c r="CI20" s="10">
        <v>41640</v>
      </c>
      <c r="CJ20" s="10">
        <v>41671</v>
      </c>
      <c r="CK20" s="10">
        <v>41699</v>
      </c>
      <c r="CL20" s="10">
        <v>41730</v>
      </c>
      <c r="CM20" s="10">
        <v>41760</v>
      </c>
      <c r="CN20" s="10">
        <v>41791</v>
      </c>
      <c r="CO20" s="10">
        <v>41821</v>
      </c>
      <c r="CP20" s="10">
        <v>41852</v>
      </c>
      <c r="CQ20" s="10">
        <v>41883</v>
      </c>
      <c r="CR20" s="10">
        <v>41913</v>
      </c>
      <c r="CS20" s="10">
        <v>41944</v>
      </c>
      <c r="CT20" s="10">
        <v>41974</v>
      </c>
      <c r="CU20" s="10">
        <v>42005</v>
      </c>
      <c r="CV20" s="10">
        <v>42036</v>
      </c>
      <c r="CW20" s="10">
        <v>42064</v>
      </c>
      <c r="CX20" s="10">
        <v>42095</v>
      </c>
      <c r="CY20" s="10">
        <v>42125</v>
      </c>
      <c r="CZ20" s="10">
        <v>42156</v>
      </c>
      <c r="DA20" s="10">
        <v>42186</v>
      </c>
      <c r="DB20" s="10">
        <v>42217</v>
      </c>
      <c r="DC20" s="10">
        <v>42248</v>
      </c>
      <c r="DD20" s="10">
        <v>42278</v>
      </c>
      <c r="DE20" s="10">
        <v>42309</v>
      </c>
      <c r="DF20" s="10">
        <v>42339</v>
      </c>
      <c r="DG20" s="10">
        <v>42370</v>
      </c>
      <c r="DH20" s="10">
        <v>42401</v>
      </c>
      <c r="DI20" s="10">
        <v>42430</v>
      </c>
      <c r="DJ20" s="10">
        <v>42461</v>
      </c>
      <c r="DK20" s="10">
        <v>42491</v>
      </c>
      <c r="DL20" s="10">
        <v>42522</v>
      </c>
      <c r="DM20" s="10">
        <v>42552</v>
      </c>
      <c r="DN20" s="10">
        <v>42583</v>
      </c>
      <c r="DO20" s="10">
        <v>42614</v>
      </c>
      <c r="DP20" s="10">
        <v>42644</v>
      </c>
      <c r="DQ20" s="10">
        <v>42675</v>
      </c>
      <c r="DR20" s="10">
        <v>42705</v>
      </c>
      <c r="DS20" s="10">
        <v>42736</v>
      </c>
      <c r="DT20" s="10">
        <v>42767</v>
      </c>
      <c r="DU20" s="10">
        <v>42795</v>
      </c>
      <c r="DV20" s="10">
        <v>42826</v>
      </c>
      <c r="DW20" s="10">
        <v>42856</v>
      </c>
      <c r="DX20" s="10">
        <v>42887</v>
      </c>
      <c r="DY20" s="10">
        <v>42917</v>
      </c>
      <c r="DZ20" s="10">
        <v>42948</v>
      </c>
      <c r="EA20" s="10">
        <v>42979</v>
      </c>
      <c r="EB20" s="10">
        <v>43009</v>
      </c>
      <c r="EC20" s="10">
        <v>43040</v>
      </c>
      <c r="ED20" s="10">
        <v>43070</v>
      </c>
      <c r="EE20" s="10">
        <v>43101</v>
      </c>
      <c r="EF20" s="10">
        <v>43132</v>
      </c>
      <c r="EG20" s="10">
        <v>43160</v>
      </c>
      <c r="EH20" s="10">
        <v>43191</v>
      </c>
      <c r="EI20" s="10">
        <v>43221</v>
      </c>
      <c r="EJ20" s="10">
        <v>43252</v>
      </c>
      <c r="EK20" s="10">
        <v>43282</v>
      </c>
      <c r="EL20" s="10">
        <v>43313</v>
      </c>
      <c r="EM20" s="10">
        <v>43344</v>
      </c>
      <c r="EN20" s="10">
        <v>43374</v>
      </c>
      <c r="EO20" s="10">
        <v>43405</v>
      </c>
      <c r="EP20" s="10">
        <v>43435</v>
      </c>
      <c r="EQ20" s="10">
        <v>43466</v>
      </c>
      <c r="ER20" s="10">
        <v>43497</v>
      </c>
      <c r="ES20" s="10">
        <v>43525</v>
      </c>
      <c r="ET20" s="10">
        <v>43556</v>
      </c>
      <c r="EU20" s="10">
        <v>43586</v>
      </c>
      <c r="EV20" s="10">
        <v>43617</v>
      </c>
      <c r="EW20" s="10">
        <v>43647</v>
      </c>
      <c r="EX20" s="10">
        <v>43678</v>
      </c>
      <c r="EY20" s="10">
        <v>43709</v>
      </c>
      <c r="EZ20" s="10">
        <v>43739</v>
      </c>
      <c r="FA20" s="10">
        <v>43770</v>
      </c>
      <c r="FB20" s="10">
        <v>43800</v>
      </c>
      <c r="FC20" s="10">
        <v>43831</v>
      </c>
      <c r="FD20" s="10">
        <v>43862</v>
      </c>
      <c r="FE20" s="10">
        <v>43891</v>
      </c>
      <c r="FF20" s="10">
        <v>43922</v>
      </c>
      <c r="FG20" s="10">
        <v>43952</v>
      </c>
      <c r="FH20" s="10">
        <v>43983</v>
      </c>
      <c r="FI20" s="10">
        <v>44013</v>
      </c>
      <c r="FJ20" s="10">
        <v>44044</v>
      </c>
      <c r="FK20" s="10">
        <v>44075</v>
      </c>
      <c r="FL20" s="10">
        <v>44105</v>
      </c>
      <c r="FM20" s="10">
        <v>44136</v>
      </c>
      <c r="FN20" s="10">
        <v>44166</v>
      </c>
      <c r="FO20" s="10">
        <v>44197</v>
      </c>
      <c r="FP20" s="10">
        <v>44228</v>
      </c>
      <c r="FQ20" s="10">
        <v>44256</v>
      </c>
      <c r="FR20" s="10">
        <v>44287</v>
      </c>
      <c r="FS20" s="10">
        <v>44317</v>
      </c>
      <c r="FT20" s="10">
        <v>44348</v>
      </c>
      <c r="FU20" s="10">
        <v>44378</v>
      </c>
      <c r="FV20" s="10">
        <v>44409</v>
      </c>
      <c r="FW20" s="10">
        <v>44440</v>
      </c>
      <c r="FX20" s="10">
        <v>44470</v>
      </c>
      <c r="FY20" s="10">
        <v>44501</v>
      </c>
      <c r="FZ20" s="10">
        <v>44531</v>
      </c>
      <c r="GA20" s="10">
        <v>44562</v>
      </c>
      <c r="GB20" s="10">
        <v>44593</v>
      </c>
      <c r="GC20" s="10">
        <v>44621</v>
      </c>
      <c r="GD20" s="10">
        <v>44652</v>
      </c>
      <c r="GE20" s="10">
        <v>44682</v>
      </c>
      <c r="GF20" s="10">
        <v>44713</v>
      </c>
      <c r="GG20" s="10">
        <v>44743</v>
      </c>
      <c r="GH20" s="10">
        <v>44774</v>
      </c>
      <c r="GI20" s="10">
        <v>44805</v>
      </c>
      <c r="GJ20" s="10">
        <v>44835</v>
      </c>
      <c r="GK20" s="10">
        <v>44866</v>
      </c>
      <c r="GL20" s="10">
        <v>44896</v>
      </c>
      <c r="GM20" s="10">
        <v>44927</v>
      </c>
      <c r="GN20" s="10">
        <v>44958</v>
      </c>
      <c r="GO20" s="10">
        <v>44986</v>
      </c>
      <c r="GP20" s="10">
        <v>45017</v>
      </c>
      <c r="GQ20" s="10">
        <v>45047</v>
      </c>
      <c r="GR20" s="10">
        <v>45078</v>
      </c>
      <c r="GS20" s="10">
        <v>45108</v>
      </c>
      <c r="GT20" s="10">
        <v>45139</v>
      </c>
      <c r="GU20" s="10">
        <v>45170</v>
      </c>
      <c r="GV20" s="10">
        <v>45200</v>
      </c>
      <c r="GW20" s="10">
        <v>45231</v>
      </c>
      <c r="GX20" s="10">
        <v>45261</v>
      </c>
    </row>
    <row r="21" spans="1:206" x14ac:dyDescent="0.2">
      <c r="A21" s="2" t="s">
        <v>3</v>
      </c>
      <c r="B21" s="3" t="s">
        <v>4</v>
      </c>
      <c r="C21" s="9">
        <v>143</v>
      </c>
      <c r="D21" s="9">
        <v>297</v>
      </c>
      <c r="E21" s="9">
        <v>467.5</v>
      </c>
      <c r="F21" s="9">
        <v>598.12699999999995</v>
      </c>
      <c r="G21" s="9">
        <v>112.6</v>
      </c>
      <c r="H21" s="9">
        <v>197.5</v>
      </c>
      <c r="I21" s="9">
        <v>183</v>
      </c>
      <c r="J21" s="9">
        <v>300.46499999999997</v>
      </c>
      <c r="K21" s="9">
        <v>232</v>
      </c>
      <c r="L21" s="9">
        <v>30</v>
      </c>
      <c r="M21" s="9">
        <v>54.2</v>
      </c>
      <c r="N21" s="9">
        <v>305</v>
      </c>
      <c r="O21" s="9">
        <v>147</v>
      </c>
      <c r="P21" s="9">
        <v>150</v>
      </c>
      <c r="Q21" s="9">
        <v>120</v>
      </c>
      <c r="R21" s="9">
        <v>172</v>
      </c>
      <c r="S21" s="9">
        <v>250.3</v>
      </c>
      <c r="T21" s="9">
        <v>138</v>
      </c>
      <c r="U21" s="9">
        <v>108</v>
      </c>
      <c r="V21" s="9">
        <v>83.5</v>
      </c>
      <c r="W21" s="9">
        <v>195.92500000000001</v>
      </c>
      <c r="X21" s="9">
        <v>0</v>
      </c>
      <c r="Y21" s="9">
        <v>80.007999999999996</v>
      </c>
      <c r="Z21" s="9">
        <v>0</v>
      </c>
      <c r="AA21" s="9">
        <v>203.84899999999999</v>
      </c>
      <c r="AB21" s="9">
        <v>113</v>
      </c>
      <c r="AC21" s="9">
        <v>132</v>
      </c>
      <c r="AD21" s="9">
        <v>84.906000000000006</v>
      </c>
      <c r="AE21" s="9">
        <v>326</v>
      </c>
      <c r="AF21" s="9">
        <v>376.60199999999998</v>
      </c>
      <c r="AG21" s="9">
        <v>40</v>
      </c>
      <c r="AH21" s="9">
        <v>103</v>
      </c>
      <c r="AI21" s="9">
        <v>111</v>
      </c>
      <c r="AJ21" s="9">
        <v>150</v>
      </c>
      <c r="AK21" s="9">
        <v>278</v>
      </c>
      <c r="AL21" s="9">
        <v>380.95699999999999</v>
      </c>
      <c r="AM21" s="9">
        <v>30</v>
      </c>
      <c r="AN21" s="9">
        <v>10</v>
      </c>
      <c r="AO21" s="9">
        <v>70</v>
      </c>
      <c r="AP21" s="9">
        <v>0</v>
      </c>
      <c r="AQ21" s="9">
        <v>0</v>
      </c>
      <c r="AR21" s="9">
        <v>40</v>
      </c>
      <c r="AS21" s="9">
        <v>0</v>
      </c>
      <c r="AT21" s="9">
        <v>30</v>
      </c>
      <c r="AU21" s="9">
        <v>0</v>
      </c>
      <c r="AV21" s="9">
        <v>50</v>
      </c>
      <c r="AW21" s="9">
        <v>122</v>
      </c>
      <c r="AX21" s="9">
        <v>50</v>
      </c>
      <c r="AY21" s="9">
        <v>25</v>
      </c>
      <c r="AZ21" s="9">
        <v>47</v>
      </c>
      <c r="BA21" s="9">
        <v>100</v>
      </c>
      <c r="BB21" s="9">
        <v>75</v>
      </c>
      <c r="BC21" s="9">
        <v>0</v>
      </c>
      <c r="BD21" s="9">
        <v>31.231999999999999</v>
      </c>
      <c r="BE21" s="9">
        <v>0</v>
      </c>
      <c r="BF21" s="9">
        <v>100</v>
      </c>
      <c r="BG21" s="9">
        <v>35</v>
      </c>
      <c r="BH21" s="9">
        <v>0</v>
      </c>
      <c r="BI21" s="9">
        <v>8.6660000000000004</v>
      </c>
      <c r="BJ21" s="9">
        <v>0</v>
      </c>
      <c r="BK21" s="9">
        <v>0</v>
      </c>
      <c r="BL21" s="9">
        <v>0</v>
      </c>
      <c r="BM21" s="9">
        <v>17.754999999999999</v>
      </c>
      <c r="BN21" s="9">
        <v>0</v>
      </c>
      <c r="BO21" s="9">
        <v>58.646000000000001</v>
      </c>
      <c r="BP21" s="9">
        <v>0</v>
      </c>
      <c r="BQ21" s="9">
        <v>0</v>
      </c>
      <c r="BR21" s="9">
        <v>0</v>
      </c>
      <c r="BS21" s="9">
        <v>151.636</v>
      </c>
      <c r="BT21" s="9">
        <v>111.964</v>
      </c>
      <c r="BU21" s="9">
        <v>30</v>
      </c>
      <c r="BV21" s="9">
        <v>0</v>
      </c>
      <c r="BW21" s="9">
        <v>35</v>
      </c>
      <c r="BX21" s="9">
        <v>25</v>
      </c>
      <c r="BY21" s="9">
        <v>85</v>
      </c>
      <c r="BZ21" s="9">
        <v>83.108000000000004</v>
      </c>
      <c r="CA21" s="9">
        <v>55</v>
      </c>
      <c r="CB21" s="9">
        <v>0</v>
      </c>
      <c r="CC21" s="9">
        <v>10.606</v>
      </c>
      <c r="CD21" s="9">
        <v>28</v>
      </c>
      <c r="CE21" s="9">
        <v>0</v>
      </c>
      <c r="CF21" s="9">
        <v>90</v>
      </c>
      <c r="CG21" s="9">
        <v>40</v>
      </c>
      <c r="CH21" s="9">
        <v>15</v>
      </c>
      <c r="CI21" s="9">
        <v>0</v>
      </c>
      <c r="CJ21" s="9">
        <v>0</v>
      </c>
      <c r="CK21" s="9">
        <v>30</v>
      </c>
      <c r="CL21" s="9">
        <v>0</v>
      </c>
      <c r="CM21" s="9">
        <v>0</v>
      </c>
      <c r="CN21" s="9">
        <v>0</v>
      </c>
      <c r="CO21" s="9">
        <v>10.006</v>
      </c>
      <c r="CP21" s="9">
        <v>55</v>
      </c>
      <c r="CQ21" s="9">
        <v>43.72</v>
      </c>
      <c r="CR21" s="9">
        <v>0</v>
      </c>
      <c r="CS21" s="9">
        <v>0</v>
      </c>
      <c r="CT21" s="9">
        <v>0</v>
      </c>
      <c r="CU21" s="9">
        <v>0</v>
      </c>
      <c r="CV21" s="9">
        <v>40</v>
      </c>
      <c r="CW21" s="9">
        <v>0</v>
      </c>
      <c r="CX21" s="9">
        <v>0</v>
      </c>
      <c r="CY21" s="9">
        <v>0</v>
      </c>
      <c r="CZ21" s="9">
        <v>50</v>
      </c>
      <c r="DA21" s="9">
        <v>30</v>
      </c>
      <c r="DB21" s="9">
        <v>0</v>
      </c>
      <c r="DC21" s="9">
        <v>0</v>
      </c>
      <c r="DD21" s="9">
        <v>482</v>
      </c>
      <c r="DE21" s="9">
        <v>0</v>
      </c>
      <c r="DF21" s="9">
        <v>0</v>
      </c>
      <c r="DG21" s="9">
        <v>0</v>
      </c>
      <c r="DH21" s="9">
        <v>40</v>
      </c>
      <c r="DI21" s="9">
        <v>0</v>
      </c>
      <c r="DJ21" s="9">
        <v>0</v>
      </c>
      <c r="DK21" s="9">
        <v>312</v>
      </c>
      <c r="DL21" s="9">
        <v>45</v>
      </c>
      <c r="DM21" s="9">
        <v>235</v>
      </c>
      <c r="DN21" s="9">
        <v>173</v>
      </c>
      <c r="DO21" s="9">
        <v>0</v>
      </c>
      <c r="DP21" s="9">
        <v>157</v>
      </c>
      <c r="DQ21" s="9">
        <v>193</v>
      </c>
      <c r="DR21" s="9">
        <v>0</v>
      </c>
      <c r="DS21" s="9">
        <v>0</v>
      </c>
      <c r="DT21" s="9">
        <v>0</v>
      </c>
      <c r="DU21" s="9">
        <v>240</v>
      </c>
      <c r="DV21" s="9">
        <v>277</v>
      </c>
      <c r="DW21" s="9">
        <v>313.673</v>
      </c>
      <c r="DX21" s="9">
        <v>306</v>
      </c>
      <c r="DY21" s="9">
        <v>80</v>
      </c>
      <c r="DZ21" s="9">
        <v>121</v>
      </c>
      <c r="EA21" s="9">
        <v>80.239999999999995</v>
      </c>
      <c r="EB21" s="9">
        <v>0</v>
      </c>
      <c r="EC21" s="9">
        <v>0</v>
      </c>
      <c r="ED21" s="9">
        <v>0</v>
      </c>
      <c r="EE21" s="9">
        <v>0</v>
      </c>
      <c r="EF21" s="9">
        <v>0</v>
      </c>
      <c r="EG21" s="9">
        <v>0</v>
      </c>
      <c r="EH21" s="9">
        <v>347.70600000000002</v>
      </c>
      <c r="EI21" s="9">
        <v>216.04599999999999</v>
      </c>
      <c r="EJ21" s="9">
        <v>0</v>
      </c>
      <c r="EK21" s="9">
        <v>150</v>
      </c>
      <c r="EL21" s="9">
        <v>81</v>
      </c>
      <c r="EM21" s="9">
        <v>339</v>
      </c>
      <c r="EN21" s="9">
        <v>300</v>
      </c>
      <c r="EO21" s="9">
        <v>0</v>
      </c>
      <c r="EP21" s="9">
        <v>0</v>
      </c>
      <c r="EQ21" s="9">
        <v>187</v>
      </c>
      <c r="ER21" s="9">
        <v>158</v>
      </c>
      <c r="ES21" s="9">
        <v>157</v>
      </c>
      <c r="ET21" s="9">
        <v>120</v>
      </c>
      <c r="EU21" s="9">
        <v>651</v>
      </c>
      <c r="EV21" s="9">
        <v>63</v>
      </c>
      <c r="EW21" s="9">
        <v>143</v>
      </c>
      <c r="EX21" s="9">
        <v>0</v>
      </c>
      <c r="EY21" s="9">
        <v>88</v>
      </c>
      <c r="EZ21" s="9">
        <v>395</v>
      </c>
      <c r="FA21" s="9">
        <v>0</v>
      </c>
      <c r="FB21" s="9">
        <v>0</v>
      </c>
      <c r="FC21" s="9">
        <v>0</v>
      </c>
      <c r="FD21" s="9">
        <v>290</v>
      </c>
      <c r="FE21" s="9">
        <v>0</v>
      </c>
      <c r="FF21" s="9">
        <v>125</v>
      </c>
      <c r="FG21" s="9">
        <v>150</v>
      </c>
      <c r="FH21" s="9">
        <v>115</v>
      </c>
      <c r="FI21" s="9">
        <v>0</v>
      </c>
      <c r="FJ21" s="9">
        <v>185</v>
      </c>
      <c r="FK21" s="9">
        <v>547</v>
      </c>
      <c r="FL21" s="9">
        <v>150</v>
      </c>
      <c r="FM21" s="9">
        <v>553</v>
      </c>
      <c r="FN21" s="9">
        <v>450</v>
      </c>
      <c r="FO21" s="9">
        <v>0</v>
      </c>
      <c r="FP21" s="9">
        <v>462</v>
      </c>
      <c r="FQ21" s="9">
        <v>0</v>
      </c>
      <c r="FR21" s="9">
        <v>316</v>
      </c>
      <c r="FS21" s="9">
        <v>560</v>
      </c>
      <c r="FT21" s="9">
        <v>365</v>
      </c>
      <c r="FU21" s="9">
        <v>515</v>
      </c>
      <c r="FV21" s="9">
        <v>592</v>
      </c>
      <c r="FW21" s="9">
        <v>248</v>
      </c>
      <c r="FX21" s="9">
        <v>303</v>
      </c>
      <c r="FY21" s="9">
        <v>0</v>
      </c>
      <c r="FZ21" s="9">
        <v>325</v>
      </c>
      <c r="GA21" s="9">
        <v>0</v>
      </c>
      <c r="GB21" s="9">
        <v>7</v>
      </c>
      <c r="GC21" s="9">
        <v>464</v>
      </c>
      <c r="GD21" s="9">
        <v>619</v>
      </c>
      <c r="GE21" s="9">
        <v>408</v>
      </c>
      <c r="GF21" s="9">
        <v>115</v>
      </c>
      <c r="GG21" s="9">
        <v>0</v>
      </c>
      <c r="GH21" s="9">
        <v>0</v>
      </c>
      <c r="GI21" s="9">
        <v>90</v>
      </c>
      <c r="GJ21" s="9">
        <v>225</v>
      </c>
      <c r="GK21" s="9">
        <v>0</v>
      </c>
      <c r="GL21" s="9">
        <v>150</v>
      </c>
      <c r="GM21" s="9">
        <v>0</v>
      </c>
      <c r="GN21" s="9">
        <v>0</v>
      </c>
      <c r="GO21">
        <v>918</v>
      </c>
      <c r="GP21">
        <v>618</v>
      </c>
      <c r="GQ21">
        <v>383</v>
      </c>
      <c r="GR21">
        <v>130</v>
      </c>
    </row>
    <row r="22" spans="1:206" x14ac:dyDescent="0.2">
      <c r="A22" s="2" t="s">
        <v>5</v>
      </c>
      <c r="B22" s="3" t="s">
        <v>6</v>
      </c>
      <c r="C22" s="9">
        <v>0</v>
      </c>
      <c r="D22" s="9">
        <v>0</v>
      </c>
      <c r="E22" s="9">
        <v>30</v>
      </c>
      <c r="F22" s="9">
        <v>0</v>
      </c>
      <c r="G22" s="9">
        <v>0</v>
      </c>
      <c r="H22" s="9">
        <v>0</v>
      </c>
      <c r="I22" s="9">
        <v>62</v>
      </c>
      <c r="J22" s="9">
        <v>25</v>
      </c>
      <c r="K22" s="9">
        <v>58</v>
      </c>
      <c r="L22" s="9">
        <v>0</v>
      </c>
      <c r="M22" s="9">
        <v>32</v>
      </c>
      <c r="N22" s="9">
        <v>0</v>
      </c>
      <c r="O22" s="9">
        <v>80.417000000000002</v>
      </c>
      <c r="P22" s="9">
        <v>0</v>
      </c>
      <c r="Q22" s="9">
        <v>30.065000000000001</v>
      </c>
      <c r="R22" s="9">
        <v>0</v>
      </c>
      <c r="S22" s="9">
        <v>30.8</v>
      </c>
      <c r="T22" s="9">
        <v>0</v>
      </c>
      <c r="U22" s="9">
        <v>0</v>
      </c>
      <c r="V22" s="9">
        <v>0</v>
      </c>
      <c r="W22" s="9">
        <v>50.03</v>
      </c>
      <c r="X22" s="9">
        <v>38</v>
      </c>
      <c r="Y22" s="9">
        <v>43.984999999999999</v>
      </c>
      <c r="Z22" s="9">
        <v>0</v>
      </c>
      <c r="AA22" s="9">
        <v>13</v>
      </c>
      <c r="AB22" s="9">
        <v>46.2</v>
      </c>
      <c r="AC22" s="9">
        <v>20</v>
      </c>
      <c r="AD22" s="9">
        <v>0</v>
      </c>
      <c r="AE22" s="9">
        <v>0</v>
      </c>
      <c r="AF22" s="9">
        <v>30.11</v>
      </c>
      <c r="AG22" s="9">
        <v>174</v>
      </c>
      <c r="AH22" s="9">
        <v>64</v>
      </c>
      <c r="AI22" s="9">
        <v>160.34100000000001</v>
      </c>
      <c r="AJ22" s="9">
        <v>97</v>
      </c>
      <c r="AK22" s="9">
        <v>33</v>
      </c>
      <c r="AL22" s="9">
        <v>76.647000000000006</v>
      </c>
      <c r="AM22" s="9">
        <v>30</v>
      </c>
      <c r="AN22" s="9">
        <v>27</v>
      </c>
      <c r="AO22" s="9">
        <v>20</v>
      </c>
      <c r="AP22" s="9">
        <v>96.1</v>
      </c>
      <c r="AQ22" s="9">
        <v>299.83300000000003</v>
      </c>
      <c r="AR22" s="9">
        <v>31</v>
      </c>
      <c r="AS22" s="9">
        <v>76</v>
      </c>
      <c r="AT22" s="9">
        <v>0</v>
      </c>
      <c r="AU22" s="9">
        <v>1.2</v>
      </c>
      <c r="AV22" s="9">
        <v>1.8</v>
      </c>
      <c r="AW22" s="9">
        <v>6</v>
      </c>
      <c r="AX22" s="9">
        <v>50</v>
      </c>
      <c r="AY22" s="9">
        <v>126.85299999999999</v>
      </c>
      <c r="AZ22" s="9">
        <v>0</v>
      </c>
      <c r="BA22" s="9">
        <v>0</v>
      </c>
      <c r="BB22" s="9">
        <v>34.4</v>
      </c>
      <c r="BC22" s="9">
        <v>22</v>
      </c>
      <c r="BD22" s="9">
        <v>296.2</v>
      </c>
      <c r="BE22" s="9">
        <v>3</v>
      </c>
      <c r="BF22" s="9">
        <v>0</v>
      </c>
      <c r="BG22" s="9">
        <v>36.799999999999997</v>
      </c>
      <c r="BH22" s="9">
        <v>0</v>
      </c>
      <c r="BI22" s="9">
        <v>215.46</v>
      </c>
      <c r="BJ22" s="9">
        <v>42.991999999999997</v>
      </c>
      <c r="BK22" s="9">
        <v>49.2</v>
      </c>
      <c r="BL22" s="9">
        <v>322.63400000000001</v>
      </c>
      <c r="BM22" s="9">
        <v>35.005000000000003</v>
      </c>
      <c r="BN22" s="9">
        <v>72.790000000000006</v>
      </c>
      <c r="BO22" s="9">
        <v>32.1</v>
      </c>
      <c r="BP22" s="9">
        <v>43.7</v>
      </c>
      <c r="BQ22" s="9">
        <v>36.5</v>
      </c>
      <c r="BR22" s="9">
        <v>2.79</v>
      </c>
      <c r="BS22" s="9">
        <v>21.5</v>
      </c>
      <c r="BT22" s="9">
        <v>30.4</v>
      </c>
      <c r="BU22" s="9">
        <v>232.7</v>
      </c>
      <c r="BV22" s="9">
        <v>92.438999999999993</v>
      </c>
      <c r="BW22" s="9">
        <v>66.637</v>
      </c>
      <c r="BX22" s="9">
        <v>48.2</v>
      </c>
      <c r="BY22" s="9">
        <v>35.960999999999999</v>
      </c>
      <c r="BZ22" s="9">
        <v>31.3</v>
      </c>
      <c r="CA22" s="9">
        <v>24</v>
      </c>
      <c r="CB22" s="9">
        <v>44.8</v>
      </c>
      <c r="CC22" s="9">
        <v>87.7</v>
      </c>
      <c r="CD22" s="9">
        <v>60.1</v>
      </c>
      <c r="CE22" s="9">
        <v>0</v>
      </c>
      <c r="CF22" s="9">
        <v>80</v>
      </c>
      <c r="CG22" s="9">
        <v>264</v>
      </c>
      <c r="CH22" s="9">
        <v>264</v>
      </c>
      <c r="CI22" s="9">
        <v>756</v>
      </c>
      <c r="CJ22" s="9">
        <v>46</v>
      </c>
      <c r="CK22" s="9">
        <v>25.2</v>
      </c>
      <c r="CL22" s="9">
        <v>55</v>
      </c>
      <c r="CM22" s="9">
        <v>0</v>
      </c>
      <c r="CN22" s="9">
        <v>42</v>
      </c>
      <c r="CO22" s="9">
        <v>30.032</v>
      </c>
      <c r="CP22" s="9">
        <v>0</v>
      </c>
      <c r="CQ22" s="9">
        <v>0</v>
      </c>
      <c r="CR22" s="9">
        <v>15</v>
      </c>
      <c r="CS22" s="9">
        <v>254</v>
      </c>
      <c r="CT22" s="9">
        <v>0</v>
      </c>
      <c r="CU22" s="9">
        <v>284</v>
      </c>
      <c r="CV22" s="9">
        <v>238</v>
      </c>
      <c r="CW22" s="9">
        <v>460</v>
      </c>
      <c r="CX22" s="9">
        <v>0</v>
      </c>
      <c r="CY22" s="9">
        <v>0</v>
      </c>
      <c r="CZ22" s="9">
        <v>57</v>
      </c>
      <c r="DA22" s="9">
        <v>42</v>
      </c>
      <c r="DB22" s="9">
        <v>0</v>
      </c>
      <c r="DC22" s="9">
        <v>0</v>
      </c>
      <c r="DD22" s="9">
        <v>0</v>
      </c>
      <c r="DE22" s="9">
        <v>40</v>
      </c>
      <c r="DF22" s="9">
        <v>0</v>
      </c>
      <c r="DG22" s="9">
        <v>0</v>
      </c>
      <c r="DH22" s="9">
        <v>40</v>
      </c>
      <c r="DI22" s="9">
        <v>0</v>
      </c>
      <c r="DJ22" s="9">
        <v>0</v>
      </c>
      <c r="DK22" s="9">
        <v>29</v>
      </c>
      <c r="DL22" s="9">
        <v>29</v>
      </c>
      <c r="DM22" s="9">
        <v>0</v>
      </c>
      <c r="DN22" s="9">
        <v>0</v>
      </c>
      <c r="DO22" s="9">
        <v>0</v>
      </c>
      <c r="DP22" s="9">
        <v>0</v>
      </c>
      <c r="DQ22" s="9">
        <v>300</v>
      </c>
      <c r="DR22" s="9">
        <v>288</v>
      </c>
      <c r="DS22" s="9">
        <v>278</v>
      </c>
      <c r="DT22" s="9">
        <v>0</v>
      </c>
      <c r="DU22" s="9">
        <v>0</v>
      </c>
      <c r="DV22" s="9">
        <v>0</v>
      </c>
      <c r="DW22" s="9">
        <v>0</v>
      </c>
      <c r="DX22" s="9">
        <v>0</v>
      </c>
      <c r="DY22" s="9">
        <v>0</v>
      </c>
      <c r="DZ22" s="9">
        <v>0</v>
      </c>
      <c r="EA22" s="9">
        <v>0</v>
      </c>
      <c r="EB22" s="9">
        <v>0</v>
      </c>
      <c r="EC22" s="9">
        <v>0</v>
      </c>
      <c r="ED22" s="9">
        <v>0</v>
      </c>
      <c r="EE22" s="9">
        <v>0</v>
      </c>
      <c r="EF22" s="9">
        <v>0</v>
      </c>
      <c r="EG22" s="9">
        <v>0</v>
      </c>
      <c r="EH22" s="9">
        <v>0</v>
      </c>
      <c r="EI22" s="9">
        <v>0</v>
      </c>
      <c r="EJ22" s="9">
        <v>0</v>
      </c>
      <c r="EK22" s="9">
        <v>0</v>
      </c>
      <c r="EL22" s="9">
        <v>0</v>
      </c>
      <c r="EM22" s="9">
        <v>0</v>
      </c>
      <c r="EN22" s="9">
        <v>0</v>
      </c>
      <c r="EO22" s="9">
        <v>0</v>
      </c>
      <c r="EP22" s="9">
        <v>0</v>
      </c>
      <c r="EQ22" s="9">
        <v>0</v>
      </c>
      <c r="ER22" s="9">
        <v>0</v>
      </c>
      <c r="ES22" s="9">
        <v>0</v>
      </c>
      <c r="ET22" s="9">
        <v>0</v>
      </c>
      <c r="EU22" s="9">
        <v>0</v>
      </c>
      <c r="EV22" s="9">
        <v>0</v>
      </c>
      <c r="EW22" s="9">
        <v>0</v>
      </c>
      <c r="EX22" s="9">
        <v>0</v>
      </c>
      <c r="EY22" s="9">
        <v>0</v>
      </c>
      <c r="EZ22" s="9">
        <v>0</v>
      </c>
      <c r="FA22" s="9">
        <v>300</v>
      </c>
      <c r="FB22" s="9">
        <v>0</v>
      </c>
      <c r="FC22" s="9">
        <v>0</v>
      </c>
      <c r="FD22" s="9">
        <v>0</v>
      </c>
      <c r="FE22" s="9">
        <v>0</v>
      </c>
      <c r="FF22" s="9">
        <v>0</v>
      </c>
      <c r="FG22" s="9">
        <v>225</v>
      </c>
      <c r="FH22" s="9">
        <v>0</v>
      </c>
      <c r="FI22" s="9">
        <v>0</v>
      </c>
      <c r="FJ22" s="9">
        <v>0</v>
      </c>
      <c r="FK22" s="9">
        <v>0</v>
      </c>
      <c r="FL22" s="9">
        <v>0</v>
      </c>
      <c r="FM22" s="9">
        <v>0</v>
      </c>
      <c r="FN22" s="9">
        <v>0</v>
      </c>
      <c r="FO22" s="9">
        <v>0</v>
      </c>
      <c r="FP22" s="9">
        <v>0</v>
      </c>
      <c r="FQ22" s="9">
        <v>0</v>
      </c>
      <c r="FR22" s="9">
        <v>0</v>
      </c>
      <c r="FS22" s="9">
        <v>0</v>
      </c>
      <c r="FT22" s="9">
        <v>0</v>
      </c>
      <c r="FU22" s="9">
        <v>0</v>
      </c>
      <c r="FV22" s="9">
        <v>0</v>
      </c>
      <c r="FW22" s="9">
        <v>0</v>
      </c>
      <c r="FX22" s="9">
        <v>0</v>
      </c>
      <c r="FY22" s="9">
        <v>0</v>
      </c>
      <c r="FZ22" s="9">
        <v>200</v>
      </c>
      <c r="GA22" s="9">
        <v>0</v>
      </c>
      <c r="GB22" s="9">
        <v>0</v>
      </c>
      <c r="GC22" s="9">
        <v>0</v>
      </c>
      <c r="GD22" s="9">
        <v>0</v>
      </c>
      <c r="GE22" s="9">
        <v>0</v>
      </c>
      <c r="GF22" s="9">
        <v>0</v>
      </c>
      <c r="GG22" s="9">
        <v>0</v>
      </c>
      <c r="GH22" s="9">
        <v>0</v>
      </c>
      <c r="GI22" s="9">
        <v>0</v>
      </c>
      <c r="GJ22" s="9">
        <v>0</v>
      </c>
      <c r="GK22" s="9">
        <v>0</v>
      </c>
      <c r="GL22" s="9">
        <v>0</v>
      </c>
      <c r="GM22" s="9">
        <v>0</v>
      </c>
      <c r="GN22" s="9">
        <v>0</v>
      </c>
      <c r="GO22">
        <v>0</v>
      </c>
      <c r="GP22">
        <v>0</v>
      </c>
      <c r="GQ22">
        <v>0</v>
      </c>
      <c r="GR22">
        <v>0</v>
      </c>
    </row>
    <row r="23" spans="1:206" x14ac:dyDescent="0.2">
      <c r="A23" s="2" t="s">
        <v>7</v>
      </c>
      <c r="B23" s="3" t="s">
        <v>8</v>
      </c>
      <c r="C23" s="9">
        <v>162</v>
      </c>
      <c r="D23" s="9">
        <v>372</v>
      </c>
      <c r="E23" s="9">
        <v>190.3</v>
      </c>
      <c r="F23" s="9">
        <v>65</v>
      </c>
      <c r="G23" s="9">
        <v>296</v>
      </c>
      <c r="H23" s="9">
        <v>180</v>
      </c>
      <c r="I23" s="9">
        <v>267.5</v>
      </c>
      <c r="J23" s="9">
        <v>191</v>
      </c>
      <c r="K23" s="9">
        <v>340</v>
      </c>
      <c r="L23" s="9">
        <v>347</v>
      </c>
      <c r="M23" s="9">
        <v>67</v>
      </c>
      <c r="N23" s="9">
        <v>51</v>
      </c>
      <c r="O23" s="9">
        <v>220</v>
      </c>
      <c r="P23" s="9">
        <v>146</v>
      </c>
      <c r="Q23" s="9">
        <v>210</v>
      </c>
      <c r="R23" s="9">
        <v>298</v>
      </c>
      <c r="S23" s="9">
        <v>250</v>
      </c>
      <c r="T23" s="9">
        <v>185</v>
      </c>
      <c r="U23" s="9">
        <v>134</v>
      </c>
      <c r="V23" s="9">
        <v>53</v>
      </c>
      <c r="W23" s="9">
        <v>178</v>
      </c>
      <c r="X23" s="9">
        <v>95</v>
      </c>
      <c r="Y23" s="9">
        <v>0</v>
      </c>
      <c r="Z23" s="9">
        <v>0</v>
      </c>
      <c r="AA23" s="9">
        <v>0</v>
      </c>
      <c r="AB23" s="9">
        <v>125</v>
      </c>
      <c r="AC23" s="9">
        <v>470</v>
      </c>
      <c r="AD23" s="9">
        <v>430</v>
      </c>
      <c r="AE23" s="9">
        <v>334</v>
      </c>
      <c r="AF23" s="9">
        <v>260</v>
      </c>
      <c r="AG23" s="9">
        <v>274</v>
      </c>
      <c r="AH23" s="9">
        <v>485</v>
      </c>
      <c r="AI23" s="9">
        <v>147</v>
      </c>
      <c r="AJ23" s="9">
        <v>365</v>
      </c>
      <c r="AK23" s="9">
        <v>0</v>
      </c>
      <c r="AL23" s="9">
        <v>135</v>
      </c>
      <c r="AM23" s="9">
        <v>55</v>
      </c>
      <c r="AN23" s="9">
        <v>120</v>
      </c>
      <c r="AO23" s="9">
        <v>84</v>
      </c>
      <c r="AP23" s="9">
        <v>246</v>
      </c>
      <c r="AQ23" s="9">
        <v>297</v>
      </c>
      <c r="AR23" s="9">
        <v>90</v>
      </c>
      <c r="AS23" s="9">
        <v>132</v>
      </c>
      <c r="AT23" s="9">
        <v>305</v>
      </c>
      <c r="AU23" s="9">
        <v>343</v>
      </c>
      <c r="AV23" s="9">
        <v>54.5</v>
      </c>
      <c r="AW23" s="9">
        <v>305</v>
      </c>
      <c r="AX23" s="9">
        <v>50</v>
      </c>
      <c r="AY23" s="9">
        <v>329</v>
      </c>
      <c r="AZ23" s="9">
        <v>170</v>
      </c>
      <c r="BA23" s="9">
        <v>260</v>
      </c>
      <c r="BB23" s="9">
        <v>25</v>
      </c>
      <c r="BC23" s="9">
        <v>80</v>
      </c>
      <c r="BD23" s="9">
        <v>0</v>
      </c>
      <c r="BE23" s="9">
        <v>80.650000000000006</v>
      </c>
      <c r="BF23" s="9">
        <v>80</v>
      </c>
      <c r="BG23" s="9">
        <v>0</v>
      </c>
      <c r="BH23" s="9">
        <v>80</v>
      </c>
      <c r="BI23" s="9">
        <v>0</v>
      </c>
      <c r="BJ23" s="9">
        <v>0</v>
      </c>
      <c r="BK23" s="9">
        <v>80</v>
      </c>
      <c r="BL23" s="9">
        <v>178</v>
      </c>
      <c r="BM23" s="9">
        <v>80</v>
      </c>
      <c r="BN23" s="9">
        <v>128</v>
      </c>
      <c r="BO23" s="9">
        <v>80</v>
      </c>
      <c r="BP23" s="9">
        <v>33</v>
      </c>
      <c r="BQ23" s="9">
        <v>156</v>
      </c>
      <c r="BR23" s="9">
        <v>55</v>
      </c>
      <c r="BS23" s="9">
        <v>168</v>
      </c>
      <c r="BT23" s="9">
        <v>40</v>
      </c>
      <c r="BU23" s="9">
        <v>27</v>
      </c>
      <c r="BV23" s="9">
        <v>30</v>
      </c>
      <c r="BW23" s="9">
        <v>122</v>
      </c>
      <c r="BX23" s="9">
        <v>107</v>
      </c>
      <c r="BY23" s="9">
        <v>30</v>
      </c>
      <c r="BZ23" s="9">
        <v>270</v>
      </c>
      <c r="CA23" s="9">
        <v>150.114</v>
      </c>
      <c r="CB23" s="9">
        <v>374.2</v>
      </c>
      <c r="CC23" s="9">
        <v>80</v>
      </c>
      <c r="CD23" s="9">
        <v>180</v>
      </c>
      <c r="CE23" s="9">
        <v>100</v>
      </c>
      <c r="CF23" s="9">
        <v>40</v>
      </c>
      <c r="CG23" s="9">
        <v>40</v>
      </c>
      <c r="CH23" s="9">
        <v>60</v>
      </c>
      <c r="CI23" s="9">
        <v>160</v>
      </c>
      <c r="CJ23" s="9">
        <v>106.5</v>
      </c>
      <c r="CK23" s="9">
        <v>342</v>
      </c>
      <c r="CL23" s="9">
        <v>0</v>
      </c>
      <c r="CM23" s="9">
        <v>210</v>
      </c>
      <c r="CN23" s="9">
        <v>0</v>
      </c>
      <c r="CO23" s="9">
        <v>120</v>
      </c>
      <c r="CP23" s="9">
        <v>86</v>
      </c>
      <c r="CQ23" s="9">
        <v>0</v>
      </c>
      <c r="CR23" s="9">
        <v>165</v>
      </c>
      <c r="CS23" s="9">
        <v>52</v>
      </c>
      <c r="CT23" s="9">
        <v>80</v>
      </c>
      <c r="CU23" s="9">
        <v>130</v>
      </c>
      <c r="CV23" s="9">
        <v>130</v>
      </c>
      <c r="CW23" s="9">
        <v>130</v>
      </c>
      <c r="CX23" s="9">
        <v>80</v>
      </c>
      <c r="CY23" s="9">
        <v>0</v>
      </c>
      <c r="CZ23" s="9">
        <v>66</v>
      </c>
      <c r="DA23" s="9">
        <v>170</v>
      </c>
      <c r="DB23" s="9">
        <v>30</v>
      </c>
      <c r="DC23" s="9">
        <v>322</v>
      </c>
      <c r="DD23" s="9">
        <v>0</v>
      </c>
      <c r="DE23" s="9">
        <v>0</v>
      </c>
      <c r="DF23" s="9">
        <v>49</v>
      </c>
      <c r="DG23" s="9">
        <v>120</v>
      </c>
      <c r="DH23" s="9">
        <v>0</v>
      </c>
      <c r="DI23" s="9">
        <v>0</v>
      </c>
      <c r="DJ23" s="9">
        <v>0</v>
      </c>
      <c r="DK23" s="9">
        <v>0</v>
      </c>
      <c r="DL23" s="9">
        <v>0</v>
      </c>
      <c r="DM23" s="9">
        <v>0</v>
      </c>
      <c r="DN23" s="9">
        <v>0</v>
      </c>
      <c r="DO23" s="9">
        <v>0</v>
      </c>
      <c r="DP23" s="9">
        <v>0</v>
      </c>
      <c r="DQ23" s="9">
        <v>0</v>
      </c>
      <c r="DR23" s="9">
        <v>0</v>
      </c>
      <c r="DS23" s="9">
        <v>0</v>
      </c>
      <c r="DT23" s="9">
        <v>0</v>
      </c>
      <c r="DU23" s="9">
        <v>67</v>
      </c>
      <c r="DV23" s="9">
        <v>0</v>
      </c>
      <c r="DW23" s="9">
        <v>0</v>
      </c>
      <c r="DX23" s="9">
        <v>40</v>
      </c>
      <c r="DY23" s="9">
        <v>109</v>
      </c>
      <c r="DZ23" s="9">
        <v>0</v>
      </c>
      <c r="EA23" s="9">
        <v>0</v>
      </c>
      <c r="EB23" s="9">
        <v>0</v>
      </c>
      <c r="EC23" s="9">
        <v>0</v>
      </c>
      <c r="ED23" s="9">
        <v>0</v>
      </c>
      <c r="EE23" s="9">
        <v>0</v>
      </c>
      <c r="EF23" s="9">
        <v>81</v>
      </c>
      <c r="EG23" s="9">
        <v>0</v>
      </c>
      <c r="EH23" s="9">
        <v>0</v>
      </c>
      <c r="EI23" s="9">
        <v>61</v>
      </c>
      <c r="EJ23" s="9">
        <v>0</v>
      </c>
      <c r="EK23" s="9">
        <v>60</v>
      </c>
      <c r="EL23" s="9">
        <v>100</v>
      </c>
      <c r="EM23" s="9">
        <v>0</v>
      </c>
      <c r="EN23" s="9">
        <v>0</v>
      </c>
      <c r="EO23" s="9">
        <v>55</v>
      </c>
      <c r="EP23" s="9">
        <v>100</v>
      </c>
      <c r="EQ23" s="9">
        <v>0</v>
      </c>
      <c r="ER23" s="9">
        <v>95</v>
      </c>
      <c r="ES23" s="9">
        <v>0</v>
      </c>
      <c r="ET23" s="9">
        <v>0</v>
      </c>
      <c r="EU23" s="9">
        <v>0</v>
      </c>
      <c r="EV23" s="9">
        <v>0</v>
      </c>
      <c r="EW23" s="9">
        <v>0</v>
      </c>
      <c r="EX23" s="9">
        <v>100</v>
      </c>
      <c r="EY23" s="9">
        <v>40</v>
      </c>
      <c r="EZ23" s="9">
        <v>100</v>
      </c>
      <c r="FA23" s="9">
        <v>0</v>
      </c>
      <c r="FB23" s="9">
        <v>114</v>
      </c>
      <c r="FC23" s="9">
        <v>0</v>
      </c>
      <c r="FD23" s="9">
        <v>0</v>
      </c>
      <c r="FE23" s="9">
        <v>0</v>
      </c>
      <c r="FF23" s="9">
        <v>0</v>
      </c>
      <c r="FG23" s="9">
        <v>0</v>
      </c>
      <c r="FH23" s="9">
        <v>0</v>
      </c>
      <c r="FI23" s="9">
        <v>0</v>
      </c>
      <c r="FJ23" s="9">
        <v>0</v>
      </c>
      <c r="FK23" s="9">
        <v>170</v>
      </c>
      <c r="FL23" s="9">
        <v>108</v>
      </c>
      <c r="FM23" s="9">
        <v>80</v>
      </c>
      <c r="FN23" s="9">
        <v>100</v>
      </c>
      <c r="FO23" s="9">
        <v>125</v>
      </c>
      <c r="FP23" s="9">
        <v>110</v>
      </c>
      <c r="FQ23" s="9">
        <v>125</v>
      </c>
      <c r="FR23" s="9">
        <v>240</v>
      </c>
      <c r="FS23" s="9">
        <v>274</v>
      </c>
      <c r="FT23" s="9">
        <v>40</v>
      </c>
      <c r="FU23" s="9">
        <v>0</v>
      </c>
      <c r="FV23" s="9">
        <v>0</v>
      </c>
      <c r="FW23" s="9">
        <v>0</v>
      </c>
      <c r="FX23" s="9">
        <v>0</v>
      </c>
      <c r="FY23" s="9">
        <v>0</v>
      </c>
      <c r="FZ23" s="9">
        <v>0</v>
      </c>
      <c r="GA23" s="9">
        <v>0</v>
      </c>
      <c r="GB23" s="9">
        <v>0</v>
      </c>
      <c r="GC23" s="9">
        <v>0</v>
      </c>
      <c r="GD23" s="9">
        <v>25</v>
      </c>
      <c r="GE23" s="9">
        <v>0</v>
      </c>
      <c r="GF23" s="9">
        <v>98</v>
      </c>
      <c r="GG23" s="9">
        <v>0</v>
      </c>
      <c r="GH23" s="9">
        <v>100</v>
      </c>
      <c r="GI23" s="9">
        <v>0</v>
      </c>
      <c r="GJ23" s="9">
        <v>0</v>
      </c>
      <c r="GK23" s="9">
        <v>0</v>
      </c>
      <c r="GL23" s="9">
        <v>50</v>
      </c>
      <c r="GM23" s="9">
        <v>0</v>
      </c>
      <c r="GN23" s="9">
        <v>40</v>
      </c>
      <c r="GO23">
        <v>100</v>
      </c>
      <c r="GP23">
        <v>0</v>
      </c>
      <c r="GQ23">
        <v>0</v>
      </c>
      <c r="GR23">
        <v>85</v>
      </c>
    </row>
    <row r="24" spans="1:206" x14ac:dyDescent="0.2">
      <c r="A24" s="2" t="s">
        <v>9</v>
      </c>
      <c r="B24" s="3" t="s">
        <v>10</v>
      </c>
      <c r="C24" s="9">
        <v>0</v>
      </c>
      <c r="D24" s="9">
        <v>0</v>
      </c>
      <c r="E24" s="9">
        <v>0</v>
      </c>
      <c r="F24" s="9">
        <v>0</v>
      </c>
      <c r="G24" s="9">
        <v>150</v>
      </c>
      <c r="H24" s="9">
        <v>40</v>
      </c>
      <c r="I24" s="9">
        <v>0</v>
      </c>
      <c r="J24" s="9">
        <v>0</v>
      </c>
      <c r="K24" s="9">
        <v>185</v>
      </c>
      <c r="L24" s="9">
        <v>50</v>
      </c>
      <c r="M24" s="9">
        <v>177</v>
      </c>
      <c r="N24" s="9">
        <v>0</v>
      </c>
      <c r="O24" s="9">
        <v>0</v>
      </c>
      <c r="P24" s="9">
        <v>90</v>
      </c>
      <c r="Q24" s="9">
        <v>73</v>
      </c>
      <c r="R24" s="9">
        <v>0</v>
      </c>
      <c r="S24" s="9">
        <v>0</v>
      </c>
      <c r="T24" s="9">
        <v>3.9</v>
      </c>
      <c r="U24" s="9">
        <v>0</v>
      </c>
      <c r="V24" s="9">
        <v>0</v>
      </c>
      <c r="W24" s="9">
        <v>0</v>
      </c>
      <c r="X24" s="9">
        <v>0</v>
      </c>
      <c r="Y24" s="9">
        <v>46.1</v>
      </c>
      <c r="Z24" s="9">
        <v>0</v>
      </c>
      <c r="AA24" s="9">
        <v>58.3</v>
      </c>
      <c r="AB24" s="9">
        <v>0</v>
      </c>
      <c r="AC24" s="9">
        <v>125</v>
      </c>
      <c r="AD24" s="9">
        <v>125</v>
      </c>
      <c r="AE24" s="9">
        <v>50</v>
      </c>
      <c r="AF24" s="9">
        <v>0</v>
      </c>
      <c r="AG24" s="9">
        <v>0</v>
      </c>
      <c r="AH24" s="9">
        <v>0</v>
      </c>
      <c r="AI24" s="9">
        <v>42</v>
      </c>
      <c r="AJ24" s="9">
        <v>50</v>
      </c>
      <c r="AK24" s="9">
        <v>0</v>
      </c>
      <c r="AL24" s="9">
        <v>0</v>
      </c>
      <c r="AM24" s="9">
        <v>358</v>
      </c>
      <c r="AN24" s="9">
        <v>337.3</v>
      </c>
      <c r="AO24" s="9">
        <v>76</v>
      </c>
      <c r="AP24" s="9">
        <v>100</v>
      </c>
      <c r="AQ24" s="9">
        <v>28</v>
      </c>
      <c r="AR24" s="9">
        <v>0</v>
      </c>
      <c r="AS24" s="9">
        <v>0</v>
      </c>
      <c r="AT24" s="9">
        <v>0</v>
      </c>
      <c r="AU24" s="9">
        <v>34</v>
      </c>
      <c r="AV24" s="9">
        <v>0</v>
      </c>
      <c r="AW24" s="9">
        <v>20</v>
      </c>
      <c r="AX24" s="9">
        <v>23.5</v>
      </c>
      <c r="AY24" s="9">
        <v>174</v>
      </c>
      <c r="AZ24" s="9">
        <v>0</v>
      </c>
      <c r="BA24" s="9">
        <v>75</v>
      </c>
      <c r="BB24" s="9">
        <v>24</v>
      </c>
      <c r="BC24" s="9">
        <v>199.9</v>
      </c>
      <c r="BD24" s="9">
        <v>80</v>
      </c>
      <c r="BE24" s="9">
        <v>49.7</v>
      </c>
      <c r="BF24" s="9">
        <v>55.5</v>
      </c>
      <c r="BG24" s="9">
        <v>0</v>
      </c>
      <c r="BH24" s="9">
        <v>7</v>
      </c>
      <c r="BI24" s="9">
        <v>0</v>
      </c>
      <c r="BJ24" s="9">
        <v>28</v>
      </c>
      <c r="BK24" s="9">
        <v>0</v>
      </c>
      <c r="BL24" s="9">
        <v>33</v>
      </c>
      <c r="BM24" s="9">
        <v>50</v>
      </c>
      <c r="BN24" s="9">
        <v>75</v>
      </c>
      <c r="BO24" s="9">
        <v>25</v>
      </c>
      <c r="BP24" s="9">
        <v>140</v>
      </c>
      <c r="BQ24" s="9">
        <v>66</v>
      </c>
      <c r="BR24" s="9">
        <v>0</v>
      </c>
      <c r="BS24" s="9">
        <v>0</v>
      </c>
      <c r="BT24" s="9">
        <v>0</v>
      </c>
      <c r="BU24" s="9">
        <v>0</v>
      </c>
      <c r="BV24" s="9">
        <v>0</v>
      </c>
      <c r="BW24" s="9">
        <v>0</v>
      </c>
      <c r="BX24" s="9">
        <v>0</v>
      </c>
      <c r="BY24" s="9">
        <v>0</v>
      </c>
      <c r="BZ24" s="9">
        <v>50</v>
      </c>
      <c r="CA24" s="9">
        <v>0</v>
      </c>
      <c r="CB24" s="9">
        <v>19.7</v>
      </c>
      <c r="CC24" s="9">
        <v>53.6</v>
      </c>
      <c r="CD24" s="9">
        <v>0</v>
      </c>
      <c r="CE24" s="9">
        <v>0</v>
      </c>
      <c r="CF24" s="9">
        <v>0</v>
      </c>
      <c r="CG24" s="9">
        <v>0</v>
      </c>
      <c r="CH24" s="9">
        <v>80</v>
      </c>
      <c r="CI24" s="9">
        <v>0</v>
      </c>
      <c r="CJ24" s="9">
        <v>0</v>
      </c>
      <c r="CK24" s="9">
        <v>0</v>
      </c>
      <c r="CL24" s="9">
        <v>0</v>
      </c>
      <c r="CM24" s="9">
        <v>78</v>
      </c>
      <c r="CN24" s="9">
        <v>50</v>
      </c>
      <c r="CO24" s="9">
        <v>0</v>
      </c>
      <c r="CP24" s="9">
        <v>70</v>
      </c>
      <c r="CQ24" s="9">
        <v>0</v>
      </c>
      <c r="CR24" s="9">
        <v>0</v>
      </c>
      <c r="CS24" s="9">
        <v>40</v>
      </c>
      <c r="CT24" s="9">
        <v>0</v>
      </c>
      <c r="CU24" s="9">
        <v>0</v>
      </c>
      <c r="CV24" s="9">
        <v>0</v>
      </c>
      <c r="CW24" s="9">
        <v>15</v>
      </c>
      <c r="CX24" s="9">
        <v>417</v>
      </c>
      <c r="CY24" s="9">
        <v>40</v>
      </c>
      <c r="CZ24" s="9">
        <v>0</v>
      </c>
      <c r="DA24" s="9">
        <v>0</v>
      </c>
      <c r="DB24" s="9">
        <v>0</v>
      </c>
      <c r="DC24" s="9">
        <v>0</v>
      </c>
      <c r="DD24" s="9">
        <v>0</v>
      </c>
      <c r="DE24" s="9">
        <v>0</v>
      </c>
      <c r="DF24" s="9">
        <v>0</v>
      </c>
      <c r="DG24" s="9">
        <v>0</v>
      </c>
      <c r="DH24" s="9">
        <v>0</v>
      </c>
      <c r="DI24" s="9">
        <v>0</v>
      </c>
      <c r="DJ24" s="9">
        <v>0</v>
      </c>
      <c r="DK24" s="9">
        <v>0</v>
      </c>
      <c r="DL24" s="9">
        <v>0</v>
      </c>
      <c r="DM24" s="9">
        <v>0</v>
      </c>
      <c r="DN24" s="9">
        <v>45</v>
      </c>
      <c r="DO24" s="9">
        <v>0</v>
      </c>
      <c r="DP24" s="9">
        <v>0</v>
      </c>
      <c r="DQ24" s="9">
        <v>0</v>
      </c>
      <c r="DR24" s="9">
        <v>22</v>
      </c>
      <c r="DS24" s="9">
        <v>0</v>
      </c>
      <c r="DT24" s="9">
        <v>0</v>
      </c>
      <c r="DU24" s="9">
        <v>0</v>
      </c>
      <c r="DV24" s="9">
        <v>0</v>
      </c>
      <c r="DW24" s="9">
        <v>0</v>
      </c>
      <c r="DX24" s="9">
        <v>0</v>
      </c>
      <c r="DY24" s="9">
        <v>0</v>
      </c>
      <c r="DZ24" s="9">
        <v>0</v>
      </c>
      <c r="EA24" s="9">
        <v>0</v>
      </c>
      <c r="EB24" s="9">
        <v>0</v>
      </c>
      <c r="EC24" s="9">
        <v>0</v>
      </c>
      <c r="ED24" s="9">
        <v>0</v>
      </c>
      <c r="EE24" s="9">
        <v>0</v>
      </c>
      <c r="EF24" s="9">
        <v>0</v>
      </c>
      <c r="EG24" s="9">
        <v>0</v>
      </c>
      <c r="EH24" s="9">
        <v>0</v>
      </c>
      <c r="EI24" s="9">
        <v>0</v>
      </c>
      <c r="EJ24" s="9">
        <v>0</v>
      </c>
      <c r="EK24" s="9">
        <v>0</v>
      </c>
      <c r="EL24" s="9">
        <v>49</v>
      </c>
      <c r="EM24" s="9">
        <v>0</v>
      </c>
      <c r="EN24" s="9">
        <v>0</v>
      </c>
      <c r="EO24" s="9">
        <v>0</v>
      </c>
      <c r="EP24" s="9">
        <v>0</v>
      </c>
      <c r="EQ24" s="9">
        <v>0</v>
      </c>
      <c r="ER24" s="9">
        <v>0</v>
      </c>
      <c r="ES24" s="9">
        <v>0</v>
      </c>
      <c r="ET24" s="9">
        <v>0</v>
      </c>
      <c r="EU24" s="9">
        <v>0</v>
      </c>
      <c r="EV24" s="9">
        <v>0</v>
      </c>
      <c r="EW24" s="9">
        <v>0</v>
      </c>
      <c r="EX24" s="9">
        <v>0</v>
      </c>
      <c r="EY24" s="9">
        <v>0</v>
      </c>
      <c r="EZ24" s="9">
        <v>0</v>
      </c>
      <c r="FA24" s="9">
        <v>0</v>
      </c>
      <c r="FB24" s="9">
        <v>0</v>
      </c>
      <c r="FC24" s="9">
        <v>0</v>
      </c>
      <c r="FD24" s="9">
        <v>0</v>
      </c>
      <c r="FE24" s="9">
        <v>80</v>
      </c>
      <c r="FF24" s="9">
        <v>0</v>
      </c>
      <c r="FG24" s="9">
        <v>0</v>
      </c>
      <c r="FH24" s="9">
        <v>0</v>
      </c>
      <c r="FI24" s="9">
        <v>0</v>
      </c>
      <c r="FJ24" s="9">
        <v>0</v>
      </c>
      <c r="FK24" s="9">
        <v>0</v>
      </c>
      <c r="FL24" s="9">
        <v>0</v>
      </c>
      <c r="FM24" s="9">
        <v>0</v>
      </c>
      <c r="FN24" s="9">
        <v>0</v>
      </c>
      <c r="FO24" s="9">
        <v>0</v>
      </c>
      <c r="FP24" s="9">
        <v>0</v>
      </c>
      <c r="FQ24" s="9">
        <v>0</v>
      </c>
      <c r="FR24" s="9">
        <v>37</v>
      </c>
      <c r="FS24" s="9">
        <v>0</v>
      </c>
      <c r="FT24" s="9">
        <v>40</v>
      </c>
      <c r="FU24" s="9">
        <v>50</v>
      </c>
      <c r="FV24" s="9">
        <v>0</v>
      </c>
      <c r="FW24" s="9">
        <v>0</v>
      </c>
      <c r="FX24" s="9">
        <v>0</v>
      </c>
      <c r="FY24" s="9">
        <v>0</v>
      </c>
      <c r="FZ24" s="9">
        <v>0</v>
      </c>
      <c r="GA24" s="9">
        <v>0</v>
      </c>
      <c r="GB24" s="9">
        <v>0</v>
      </c>
      <c r="GC24" s="9">
        <v>0</v>
      </c>
      <c r="GD24" s="9">
        <v>0</v>
      </c>
      <c r="GE24" s="9">
        <v>0</v>
      </c>
      <c r="GF24" s="9">
        <v>0</v>
      </c>
      <c r="GG24" s="9">
        <v>0</v>
      </c>
      <c r="GH24" s="9">
        <v>0</v>
      </c>
      <c r="GI24" s="9">
        <v>0</v>
      </c>
      <c r="GJ24" s="9">
        <v>0</v>
      </c>
      <c r="GK24" s="9">
        <v>0</v>
      </c>
      <c r="GL24" s="9">
        <v>0</v>
      </c>
      <c r="GM24" s="9">
        <v>0</v>
      </c>
      <c r="GN24" s="9">
        <v>0</v>
      </c>
      <c r="GO24">
        <v>0</v>
      </c>
      <c r="GP24">
        <v>0</v>
      </c>
      <c r="GQ24">
        <v>0</v>
      </c>
      <c r="GR24">
        <v>0</v>
      </c>
    </row>
    <row r="25" spans="1:206" x14ac:dyDescent="0.2">
      <c r="A25" s="2" t="s">
        <v>11</v>
      </c>
      <c r="B25" s="3" t="s">
        <v>4</v>
      </c>
      <c r="C25" s="9">
        <v>521</v>
      </c>
      <c r="D25" s="9">
        <v>950</v>
      </c>
      <c r="E25" s="9">
        <v>775</v>
      </c>
      <c r="F25" s="9">
        <v>1060.1420000000001</v>
      </c>
      <c r="G25" s="9">
        <v>1494.45</v>
      </c>
      <c r="H25" s="9">
        <v>1337.5119999999999</v>
      </c>
      <c r="I25" s="9">
        <v>1014</v>
      </c>
      <c r="J25" s="9">
        <v>834.9</v>
      </c>
      <c r="K25" s="9">
        <v>511.08499999999998</v>
      </c>
      <c r="L25" s="9">
        <v>708</v>
      </c>
      <c r="M25" s="9">
        <v>945.90800000000002</v>
      </c>
      <c r="N25" s="9">
        <v>691.75800000000004</v>
      </c>
      <c r="O25" s="9">
        <v>651.32299999999998</v>
      </c>
      <c r="P25" s="9">
        <v>399.80799999999999</v>
      </c>
      <c r="Q25" s="9">
        <v>605</v>
      </c>
      <c r="R25" s="9">
        <v>529.30799999999999</v>
      </c>
      <c r="S25" s="9">
        <v>1242.4680000000001</v>
      </c>
      <c r="T25" s="9">
        <v>609.26199999999994</v>
      </c>
      <c r="U25" s="9">
        <v>1477.806</v>
      </c>
      <c r="V25" s="9">
        <v>710.38300000000004</v>
      </c>
      <c r="W25" s="9">
        <v>712.52099999999996</v>
      </c>
      <c r="X25" s="9">
        <v>684</v>
      </c>
      <c r="Y25" s="9">
        <v>187.98599999999999</v>
      </c>
      <c r="Z25" s="9">
        <v>1106.2149999999999</v>
      </c>
      <c r="AA25" s="9">
        <v>826.44899999999996</v>
      </c>
      <c r="AB25" s="9">
        <v>483</v>
      </c>
      <c r="AC25" s="9">
        <v>788.22299999999996</v>
      </c>
      <c r="AD25" s="9">
        <v>801.45399999999995</v>
      </c>
      <c r="AE25" s="9">
        <v>320</v>
      </c>
      <c r="AF25" s="9">
        <v>644.16499999999996</v>
      </c>
      <c r="AG25" s="9">
        <v>793.47400000000005</v>
      </c>
      <c r="AH25" s="9">
        <v>238</v>
      </c>
      <c r="AI25" s="9">
        <v>430.03699999999998</v>
      </c>
      <c r="AJ25" s="9">
        <v>230</v>
      </c>
      <c r="AK25" s="9">
        <v>800</v>
      </c>
      <c r="AL25" s="9">
        <v>708.673</v>
      </c>
      <c r="AM25" s="9">
        <v>929.54</v>
      </c>
      <c r="AN25" s="9">
        <v>477.48899999999998</v>
      </c>
      <c r="AO25" s="9">
        <v>232</v>
      </c>
      <c r="AP25" s="9">
        <v>986</v>
      </c>
      <c r="AQ25" s="9">
        <v>325</v>
      </c>
      <c r="AR25" s="9">
        <v>243</v>
      </c>
      <c r="AS25" s="9">
        <v>115</v>
      </c>
      <c r="AT25" s="9">
        <v>408.98700000000002</v>
      </c>
      <c r="AU25" s="9">
        <v>459.339</v>
      </c>
      <c r="AV25" s="9">
        <v>0</v>
      </c>
      <c r="AW25" s="9">
        <v>375</v>
      </c>
      <c r="AX25" s="9">
        <v>422</v>
      </c>
      <c r="AY25" s="9">
        <v>225</v>
      </c>
      <c r="AZ25" s="9">
        <v>148.761</v>
      </c>
      <c r="BA25" s="9">
        <v>150</v>
      </c>
      <c r="BB25" s="9">
        <v>532</v>
      </c>
      <c r="BC25" s="9">
        <v>830</v>
      </c>
      <c r="BD25" s="9">
        <v>124</v>
      </c>
      <c r="BE25" s="9">
        <v>246</v>
      </c>
      <c r="BF25" s="9">
        <v>50</v>
      </c>
      <c r="BG25" s="9">
        <v>125</v>
      </c>
      <c r="BH25" s="9">
        <v>324.56799999999998</v>
      </c>
      <c r="BI25" s="9">
        <v>222.65299999999999</v>
      </c>
      <c r="BJ25" s="9">
        <v>150</v>
      </c>
      <c r="BK25" s="9">
        <v>101.13200000000001</v>
      </c>
      <c r="BL25" s="9">
        <v>311</v>
      </c>
      <c r="BM25" s="9">
        <v>476</v>
      </c>
      <c r="BN25" s="9">
        <v>75</v>
      </c>
      <c r="BO25" s="9">
        <v>60</v>
      </c>
      <c r="BP25" s="9">
        <v>75</v>
      </c>
      <c r="BQ25" s="9">
        <v>50</v>
      </c>
      <c r="BR25" s="9">
        <v>80</v>
      </c>
      <c r="BS25" s="9">
        <v>0</v>
      </c>
      <c r="BT25" s="9">
        <v>0</v>
      </c>
      <c r="BU25" s="9">
        <v>100</v>
      </c>
      <c r="BV25" s="9">
        <v>100</v>
      </c>
      <c r="BW25" s="9">
        <v>99.956999999999994</v>
      </c>
      <c r="BX25" s="9">
        <v>325</v>
      </c>
      <c r="BY25" s="9">
        <v>300.34500000000003</v>
      </c>
      <c r="BZ25" s="9">
        <v>190.047</v>
      </c>
      <c r="CA25" s="9">
        <v>105</v>
      </c>
      <c r="CB25" s="9">
        <v>619</v>
      </c>
      <c r="CC25" s="9">
        <v>0</v>
      </c>
      <c r="CD25" s="9">
        <v>0</v>
      </c>
      <c r="CE25" s="9">
        <v>75</v>
      </c>
      <c r="CF25" s="9">
        <v>32</v>
      </c>
      <c r="CG25" s="9">
        <v>75</v>
      </c>
      <c r="CH25" s="9">
        <v>0</v>
      </c>
      <c r="CI25" s="9">
        <v>100</v>
      </c>
      <c r="CJ25" s="9">
        <v>165</v>
      </c>
      <c r="CK25" s="9">
        <v>145</v>
      </c>
      <c r="CL25" s="9">
        <v>43</v>
      </c>
      <c r="CM25" s="9">
        <v>149.16399999999999</v>
      </c>
      <c r="CN25" s="9">
        <v>100</v>
      </c>
      <c r="CO25" s="9">
        <v>0</v>
      </c>
      <c r="CP25" s="9">
        <v>75</v>
      </c>
      <c r="CQ25" s="9">
        <v>425.71199999999999</v>
      </c>
      <c r="CR25" s="9">
        <v>30</v>
      </c>
      <c r="CS25" s="9">
        <v>160</v>
      </c>
      <c r="CT25" s="9">
        <v>80</v>
      </c>
      <c r="CU25" s="9">
        <v>80</v>
      </c>
      <c r="CV25" s="9">
        <v>0</v>
      </c>
      <c r="CW25" s="9">
        <v>459.51299999999998</v>
      </c>
      <c r="CX25" s="9">
        <v>477.67899999999997</v>
      </c>
      <c r="CY25" s="9">
        <v>635.39800000000002</v>
      </c>
      <c r="CZ25" s="9">
        <v>387.35399999999998</v>
      </c>
      <c r="DA25" s="9">
        <v>407</v>
      </c>
      <c r="DB25" s="9">
        <v>165</v>
      </c>
      <c r="DC25" s="9">
        <v>751.42899999999997</v>
      </c>
      <c r="DD25" s="9">
        <v>1234.5129999999999</v>
      </c>
      <c r="DE25" s="9">
        <v>514.62599999999998</v>
      </c>
      <c r="DF25" s="9">
        <v>663.46299999999997</v>
      </c>
      <c r="DG25" s="9">
        <v>579.20600000000002</v>
      </c>
      <c r="DH25" s="9">
        <v>466</v>
      </c>
      <c r="DI25" s="9">
        <v>61.381</v>
      </c>
      <c r="DJ25" s="9">
        <v>281</v>
      </c>
      <c r="DK25" s="9">
        <v>580.98299999999995</v>
      </c>
      <c r="DL25" s="9">
        <v>0</v>
      </c>
      <c r="DM25" s="9">
        <v>594</v>
      </c>
      <c r="DN25" s="9">
        <v>229</v>
      </c>
      <c r="DO25" s="9">
        <v>0</v>
      </c>
      <c r="DP25" s="9">
        <v>194</v>
      </c>
      <c r="DQ25" s="9">
        <v>0</v>
      </c>
      <c r="DR25" s="9">
        <v>0</v>
      </c>
      <c r="DS25" s="9">
        <v>0</v>
      </c>
      <c r="DT25" s="9">
        <v>241</v>
      </c>
      <c r="DU25" s="9">
        <v>99</v>
      </c>
      <c r="DV25" s="9">
        <v>172</v>
      </c>
      <c r="DW25" s="9">
        <v>218</v>
      </c>
      <c r="DX25" s="9">
        <v>0</v>
      </c>
      <c r="DY25" s="9">
        <v>238</v>
      </c>
      <c r="DZ25" s="9">
        <v>210</v>
      </c>
      <c r="EA25" s="9">
        <v>0</v>
      </c>
      <c r="EB25" s="9">
        <v>178</v>
      </c>
      <c r="EC25" s="9">
        <v>55</v>
      </c>
      <c r="ED25" s="9">
        <v>0</v>
      </c>
      <c r="EE25" s="9">
        <v>0</v>
      </c>
      <c r="EF25" s="9">
        <v>0</v>
      </c>
      <c r="EG25" s="9">
        <v>0</v>
      </c>
      <c r="EH25" s="9">
        <v>192</v>
      </c>
      <c r="EI25" s="9">
        <v>194</v>
      </c>
      <c r="EJ25" s="9">
        <v>0</v>
      </c>
      <c r="EK25" s="9">
        <v>0</v>
      </c>
      <c r="EL25" s="9">
        <v>0</v>
      </c>
      <c r="EM25" s="9">
        <v>0</v>
      </c>
      <c r="EN25" s="9">
        <v>0</v>
      </c>
      <c r="EO25" s="9">
        <v>0</v>
      </c>
      <c r="EP25" s="9">
        <v>0</v>
      </c>
      <c r="EQ25" s="9">
        <v>150</v>
      </c>
      <c r="ER25" s="9">
        <v>0</v>
      </c>
      <c r="ES25" s="9">
        <v>580</v>
      </c>
      <c r="ET25" s="9">
        <v>612</v>
      </c>
      <c r="EU25" s="9">
        <v>313.43900000000002</v>
      </c>
      <c r="EV25" s="9">
        <v>0</v>
      </c>
      <c r="EW25" s="9">
        <v>165</v>
      </c>
      <c r="EX25" s="9">
        <v>170</v>
      </c>
      <c r="EY25" s="9">
        <v>163</v>
      </c>
      <c r="EZ25" s="9">
        <v>251</v>
      </c>
      <c r="FA25" s="9">
        <v>1108</v>
      </c>
      <c r="FB25" s="9">
        <v>584</v>
      </c>
      <c r="FC25" s="9">
        <v>0</v>
      </c>
      <c r="FD25" s="9">
        <v>151</v>
      </c>
      <c r="FE25" s="9">
        <v>1001</v>
      </c>
      <c r="FF25" s="9">
        <v>0</v>
      </c>
      <c r="FG25" s="9">
        <v>222</v>
      </c>
      <c r="FH25" s="9">
        <v>0</v>
      </c>
      <c r="FI25" s="9">
        <v>0</v>
      </c>
      <c r="FJ25" s="9">
        <v>149</v>
      </c>
      <c r="FK25" s="9">
        <v>50</v>
      </c>
      <c r="FL25" s="9">
        <v>0</v>
      </c>
      <c r="FM25" s="9">
        <v>0</v>
      </c>
      <c r="FN25" s="9">
        <v>618</v>
      </c>
      <c r="FO25" s="9">
        <v>0</v>
      </c>
      <c r="FP25" s="9">
        <v>0</v>
      </c>
      <c r="FQ25" s="9">
        <v>526</v>
      </c>
      <c r="FR25" s="9">
        <v>250</v>
      </c>
      <c r="FS25" s="9">
        <v>314</v>
      </c>
      <c r="FT25" s="9">
        <v>359</v>
      </c>
      <c r="FU25" s="9">
        <v>336</v>
      </c>
      <c r="FV25" s="9">
        <v>386</v>
      </c>
      <c r="FW25" s="9">
        <v>481</v>
      </c>
      <c r="FX25" s="9">
        <v>358</v>
      </c>
      <c r="FY25" s="9">
        <v>120</v>
      </c>
      <c r="FZ25" s="9">
        <v>150</v>
      </c>
      <c r="GA25" s="9">
        <v>0</v>
      </c>
      <c r="GB25" s="9">
        <v>450</v>
      </c>
      <c r="GC25" s="9">
        <v>427</v>
      </c>
      <c r="GD25" s="9">
        <v>588</v>
      </c>
      <c r="GE25" s="9">
        <v>977</v>
      </c>
      <c r="GF25" s="9">
        <v>203</v>
      </c>
      <c r="GG25" s="9">
        <v>152</v>
      </c>
      <c r="GH25" s="9">
        <v>0</v>
      </c>
      <c r="GI25" s="9">
        <v>0</v>
      </c>
      <c r="GJ25" s="9">
        <v>0</v>
      </c>
      <c r="GK25" s="9">
        <v>0</v>
      </c>
      <c r="GL25" s="9">
        <v>0</v>
      </c>
      <c r="GM25" s="9">
        <f>GM18/1000</f>
        <v>0</v>
      </c>
      <c r="GN25" s="9">
        <f t="shared" ref="GN25" si="4">GN18/1000</f>
        <v>0</v>
      </c>
      <c r="GO25">
        <v>777</v>
      </c>
      <c r="GP25">
        <v>241</v>
      </c>
      <c r="GQ25">
        <v>805</v>
      </c>
      <c r="GR25">
        <v>378</v>
      </c>
    </row>
    <row r="26" spans="1:206" x14ac:dyDescent="0.2">
      <c r="A26" s="2" t="s">
        <v>12</v>
      </c>
      <c r="B26" s="3" t="s">
        <v>6</v>
      </c>
      <c r="C26" s="9">
        <v>0</v>
      </c>
      <c r="D26" s="9">
        <v>0</v>
      </c>
      <c r="E26" s="9">
        <v>10</v>
      </c>
      <c r="F26" s="9">
        <v>12.365</v>
      </c>
      <c r="G26" s="9">
        <v>0</v>
      </c>
      <c r="H26" s="9">
        <v>0</v>
      </c>
      <c r="I26" s="9">
        <v>80</v>
      </c>
      <c r="J26" s="9">
        <v>239.11799999999999</v>
      </c>
      <c r="K26" s="9">
        <v>0</v>
      </c>
      <c r="L26" s="9">
        <v>0</v>
      </c>
      <c r="M26" s="9">
        <v>249.82300000000001</v>
      </c>
      <c r="N26" s="9">
        <v>0</v>
      </c>
      <c r="O26" s="9">
        <v>0</v>
      </c>
      <c r="P26" s="9">
        <v>0</v>
      </c>
      <c r="Q26" s="9">
        <v>0</v>
      </c>
      <c r="R26" s="9">
        <v>0</v>
      </c>
      <c r="S26" s="9">
        <v>0</v>
      </c>
      <c r="T26" s="9">
        <v>0</v>
      </c>
      <c r="U26" s="9">
        <v>0</v>
      </c>
      <c r="V26" s="9">
        <v>0</v>
      </c>
      <c r="W26" s="9">
        <v>0</v>
      </c>
      <c r="X26" s="9">
        <v>47</v>
      </c>
      <c r="Y26" s="9">
        <v>0</v>
      </c>
      <c r="Z26" s="9">
        <v>0</v>
      </c>
      <c r="AA26" s="9">
        <v>0</v>
      </c>
      <c r="AB26" s="9">
        <v>0</v>
      </c>
      <c r="AC26" s="9">
        <v>0</v>
      </c>
      <c r="AD26" s="9">
        <v>0</v>
      </c>
      <c r="AE26" s="9">
        <v>0</v>
      </c>
      <c r="AF26" s="9">
        <v>45</v>
      </c>
      <c r="AG26" s="9">
        <v>0</v>
      </c>
      <c r="AH26" s="9">
        <v>237.79</v>
      </c>
      <c r="AI26" s="9">
        <v>0</v>
      </c>
      <c r="AJ26" s="9">
        <v>0</v>
      </c>
      <c r="AK26" s="9">
        <v>103.48</v>
      </c>
      <c r="AL26" s="9">
        <v>72.108999999999995</v>
      </c>
      <c r="AM26" s="9">
        <v>0</v>
      </c>
      <c r="AN26" s="9">
        <v>76.599999999999994</v>
      </c>
      <c r="AO26" s="9">
        <v>0</v>
      </c>
      <c r="AP26" s="9">
        <v>0</v>
      </c>
      <c r="AQ26" s="9">
        <v>0</v>
      </c>
      <c r="AR26" s="9">
        <v>0</v>
      </c>
      <c r="AS26" s="9">
        <v>0</v>
      </c>
      <c r="AT26" s="9">
        <v>0</v>
      </c>
      <c r="AU26" s="9">
        <v>0</v>
      </c>
      <c r="AV26" s="9">
        <v>0</v>
      </c>
      <c r="AW26" s="9">
        <v>0</v>
      </c>
      <c r="AX26" s="9">
        <v>0</v>
      </c>
      <c r="AY26" s="9">
        <v>99.11</v>
      </c>
      <c r="AZ26" s="9">
        <v>0</v>
      </c>
      <c r="BA26" s="9">
        <v>0</v>
      </c>
      <c r="BB26" s="9">
        <v>0</v>
      </c>
      <c r="BC26" s="9">
        <v>0</v>
      </c>
      <c r="BD26" s="9">
        <v>0</v>
      </c>
      <c r="BE26" s="9">
        <v>65.614999999999995</v>
      </c>
      <c r="BF26" s="9">
        <v>155</v>
      </c>
      <c r="BG26" s="9">
        <v>0</v>
      </c>
      <c r="BH26" s="9">
        <v>0</v>
      </c>
      <c r="BI26" s="9">
        <v>0</v>
      </c>
      <c r="BJ26" s="9">
        <v>78</v>
      </c>
      <c r="BK26" s="9">
        <v>0</v>
      </c>
      <c r="BL26" s="9">
        <v>0</v>
      </c>
      <c r="BM26" s="9">
        <v>0</v>
      </c>
      <c r="BN26" s="9">
        <v>0</v>
      </c>
      <c r="BO26" s="9">
        <v>0</v>
      </c>
      <c r="BP26" s="9">
        <v>0</v>
      </c>
      <c r="BQ26" s="9">
        <v>0</v>
      </c>
      <c r="BR26" s="9">
        <v>0</v>
      </c>
      <c r="BS26" s="9">
        <v>0</v>
      </c>
      <c r="BT26" s="9">
        <v>0</v>
      </c>
      <c r="BU26" s="9">
        <v>0</v>
      </c>
      <c r="BV26" s="9">
        <v>0</v>
      </c>
      <c r="BW26" s="9">
        <v>0</v>
      </c>
      <c r="BX26" s="9">
        <v>0</v>
      </c>
      <c r="BY26" s="9">
        <v>0</v>
      </c>
      <c r="BZ26" s="9">
        <v>0</v>
      </c>
      <c r="CA26" s="9">
        <v>45</v>
      </c>
      <c r="CB26" s="9">
        <v>128.58500000000001</v>
      </c>
      <c r="CC26" s="9">
        <v>0</v>
      </c>
      <c r="CD26" s="9">
        <v>270.61399999999998</v>
      </c>
      <c r="CE26" s="9">
        <v>175</v>
      </c>
      <c r="CF26" s="9">
        <v>20</v>
      </c>
      <c r="CG26" s="9">
        <v>0</v>
      </c>
      <c r="CH26" s="9">
        <v>163</v>
      </c>
      <c r="CI26" s="9">
        <v>0</v>
      </c>
      <c r="CJ26" s="9">
        <v>0</v>
      </c>
      <c r="CK26" s="9">
        <v>0</v>
      </c>
      <c r="CL26" s="9">
        <v>106.008</v>
      </c>
      <c r="CM26" s="9">
        <v>0</v>
      </c>
      <c r="CN26" s="9">
        <v>319.06799999999998</v>
      </c>
      <c r="CO26" s="9">
        <v>195</v>
      </c>
      <c r="CP26" s="9">
        <v>0</v>
      </c>
      <c r="CQ26" s="9">
        <v>0</v>
      </c>
      <c r="CR26" s="9">
        <v>0</v>
      </c>
      <c r="CS26" s="9">
        <v>0</v>
      </c>
      <c r="CT26" s="9">
        <v>0</v>
      </c>
      <c r="CU26" s="9">
        <v>0</v>
      </c>
      <c r="CV26" s="9">
        <v>0</v>
      </c>
      <c r="CW26" s="9">
        <v>0</v>
      </c>
      <c r="CX26" s="9">
        <v>0</v>
      </c>
      <c r="CY26" s="9">
        <v>0</v>
      </c>
      <c r="CZ26" s="9">
        <v>0</v>
      </c>
      <c r="DA26" s="9">
        <v>0</v>
      </c>
      <c r="DB26" s="9">
        <v>0</v>
      </c>
      <c r="DC26" s="9">
        <v>0</v>
      </c>
      <c r="DD26" s="9">
        <v>0</v>
      </c>
      <c r="DE26" s="9">
        <v>0</v>
      </c>
      <c r="DF26" s="9">
        <v>0</v>
      </c>
      <c r="DG26" s="9">
        <v>0</v>
      </c>
      <c r="DH26" s="9">
        <v>0</v>
      </c>
      <c r="DI26" s="9">
        <v>0</v>
      </c>
      <c r="DJ26" s="9">
        <v>0</v>
      </c>
      <c r="DK26" s="9">
        <v>0</v>
      </c>
      <c r="DL26" s="9">
        <v>0</v>
      </c>
      <c r="DM26" s="9">
        <v>0</v>
      </c>
      <c r="DN26" s="9">
        <v>0</v>
      </c>
      <c r="DO26" s="9">
        <v>0</v>
      </c>
      <c r="DP26" s="9">
        <v>0</v>
      </c>
      <c r="DQ26" s="9">
        <v>0</v>
      </c>
      <c r="DR26" s="9">
        <v>0</v>
      </c>
      <c r="DS26" s="9">
        <v>0</v>
      </c>
      <c r="DT26" s="9">
        <v>0</v>
      </c>
      <c r="DU26" s="9">
        <v>0</v>
      </c>
      <c r="DV26" s="9">
        <v>0</v>
      </c>
      <c r="DW26" s="9">
        <v>0</v>
      </c>
      <c r="DX26" s="9">
        <v>90</v>
      </c>
      <c r="DY26" s="9">
        <v>0</v>
      </c>
      <c r="DZ26" s="9">
        <v>0</v>
      </c>
      <c r="EA26" s="9">
        <v>0</v>
      </c>
      <c r="EB26" s="9">
        <v>0</v>
      </c>
      <c r="EC26" s="9">
        <v>0</v>
      </c>
      <c r="ED26" s="9">
        <v>0</v>
      </c>
      <c r="EE26" s="9">
        <v>0</v>
      </c>
      <c r="EF26" s="9">
        <v>0</v>
      </c>
      <c r="EG26" s="9">
        <v>0</v>
      </c>
      <c r="EH26" s="9">
        <v>0</v>
      </c>
      <c r="EI26" s="9">
        <v>0</v>
      </c>
      <c r="EJ26" s="9">
        <v>0</v>
      </c>
      <c r="EK26" s="9">
        <v>0</v>
      </c>
      <c r="EL26" s="9">
        <v>0</v>
      </c>
      <c r="EM26" s="9">
        <v>0</v>
      </c>
      <c r="EN26" s="9">
        <v>0</v>
      </c>
      <c r="EO26" s="9">
        <v>0</v>
      </c>
      <c r="EP26" s="9">
        <v>0</v>
      </c>
      <c r="EQ26" s="9">
        <v>0</v>
      </c>
      <c r="ER26" s="9">
        <v>0</v>
      </c>
      <c r="ES26" s="9">
        <v>0</v>
      </c>
      <c r="ET26" s="9">
        <v>0</v>
      </c>
      <c r="EU26" s="9">
        <v>0</v>
      </c>
      <c r="EV26" s="9">
        <v>0</v>
      </c>
      <c r="EW26" s="9">
        <v>0</v>
      </c>
      <c r="EX26" s="9">
        <v>0</v>
      </c>
      <c r="EY26" s="9">
        <v>0</v>
      </c>
      <c r="EZ26" s="9">
        <v>0</v>
      </c>
      <c r="FA26" s="9">
        <v>0</v>
      </c>
      <c r="FB26" s="9">
        <v>0</v>
      </c>
      <c r="FC26" s="9">
        <v>0</v>
      </c>
      <c r="FD26" s="9">
        <v>0</v>
      </c>
      <c r="FE26" s="9">
        <v>0</v>
      </c>
      <c r="FF26" s="9">
        <v>0</v>
      </c>
      <c r="FG26" s="9">
        <v>0</v>
      </c>
      <c r="FH26" s="9">
        <v>0</v>
      </c>
      <c r="FI26" s="9">
        <v>0</v>
      </c>
      <c r="FJ26" s="9">
        <v>0</v>
      </c>
      <c r="FK26" s="9">
        <v>0</v>
      </c>
      <c r="FL26" s="9">
        <v>0</v>
      </c>
      <c r="FM26" s="9">
        <v>0</v>
      </c>
      <c r="FN26" s="9">
        <v>0</v>
      </c>
      <c r="FO26" s="9">
        <v>0</v>
      </c>
      <c r="FP26" s="9">
        <v>0</v>
      </c>
      <c r="FQ26" s="9">
        <v>0</v>
      </c>
      <c r="FR26" s="9">
        <v>0</v>
      </c>
      <c r="FS26" s="9">
        <v>0</v>
      </c>
      <c r="FT26" s="9">
        <v>0</v>
      </c>
      <c r="FU26" s="9">
        <v>0</v>
      </c>
      <c r="FV26" s="9">
        <v>0</v>
      </c>
      <c r="FW26" s="9">
        <v>0</v>
      </c>
      <c r="FX26" s="9">
        <v>0</v>
      </c>
      <c r="FY26" s="9">
        <v>0</v>
      </c>
      <c r="FZ26" s="9">
        <v>0</v>
      </c>
      <c r="GA26" s="9">
        <v>0</v>
      </c>
      <c r="GB26" s="9">
        <v>0</v>
      </c>
      <c r="GC26" s="9">
        <v>0</v>
      </c>
      <c r="GD26" s="9">
        <v>0</v>
      </c>
      <c r="GE26" s="9">
        <v>0</v>
      </c>
      <c r="GF26" s="9">
        <v>0</v>
      </c>
      <c r="GG26" s="9">
        <v>194</v>
      </c>
      <c r="GH26" s="9">
        <v>0</v>
      </c>
      <c r="GI26" s="9">
        <v>0</v>
      </c>
      <c r="GJ26" s="9">
        <v>0</v>
      </c>
      <c r="GK26" s="9">
        <v>0</v>
      </c>
      <c r="GL26" s="9">
        <v>0</v>
      </c>
      <c r="GM26" s="9">
        <f>(GM19/1000)</f>
        <v>0</v>
      </c>
      <c r="GN26" s="9">
        <f t="shared" ref="GN26" si="5">(GN19/1000)</f>
        <v>0</v>
      </c>
      <c r="GO26">
        <v>0</v>
      </c>
      <c r="GP26">
        <v>0</v>
      </c>
      <c r="GQ26">
        <v>0</v>
      </c>
      <c r="GR26">
        <v>0</v>
      </c>
    </row>
    <row r="27" spans="1:206" x14ac:dyDescent="0.2">
      <c r="A27" s="2" t="s">
        <v>13</v>
      </c>
      <c r="B27" s="3" t="s">
        <v>8</v>
      </c>
      <c r="C27" s="9">
        <v>375</v>
      </c>
      <c r="D27" s="9">
        <v>115</v>
      </c>
      <c r="E27" s="9">
        <v>419</v>
      </c>
      <c r="F27" s="9">
        <v>1249.3</v>
      </c>
      <c r="G27" s="9">
        <v>759.5</v>
      </c>
      <c r="H27" s="9">
        <v>344</v>
      </c>
      <c r="I27" s="9">
        <v>174</v>
      </c>
      <c r="J27" s="9">
        <v>305</v>
      </c>
      <c r="K27" s="9">
        <v>180</v>
      </c>
      <c r="L27" s="9">
        <v>126</v>
      </c>
      <c r="M27" s="9">
        <v>1020</v>
      </c>
      <c r="N27" s="9">
        <v>534</v>
      </c>
      <c r="O27" s="9">
        <v>1079.5999999999999</v>
      </c>
      <c r="P27" s="9">
        <v>389</v>
      </c>
      <c r="Q27" s="9">
        <v>510.8</v>
      </c>
      <c r="R27" s="9">
        <v>629.1</v>
      </c>
      <c r="S27" s="9">
        <v>644</v>
      </c>
      <c r="T27" s="9">
        <v>493.6</v>
      </c>
      <c r="U27" s="9">
        <v>641.4</v>
      </c>
      <c r="V27" s="9">
        <v>0</v>
      </c>
      <c r="W27" s="9">
        <v>545</v>
      </c>
      <c r="X27" s="9">
        <v>400</v>
      </c>
      <c r="Y27" s="9">
        <v>500</v>
      </c>
      <c r="Z27" s="9">
        <v>151.69999999999999</v>
      </c>
      <c r="AA27" s="9">
        <v>1472.5</v>
      </c>
      <c r="AB27" s="9">
        <v>662.1</v>
      </c>
      <c r="AC27" s="9">
        <v>1232</v>
      </c>
      <c r="AD27" s="9">
        <v>723.4</v>
      </c>
      <c r="AE27" s="9">
        <v>510</v>
      </c>
      <c r="AF27" s="9">
        <v>537</v>
      </c>
      <c r="AG27" s="9">
        <v>543</v>
      </c>
      <c r="AH27" s="9">
        <v>852</v>
      </c>
      <c r="AI27" s="9">
        <v>502.5</v>
      </c>
      <c r="AJ27" s="9">
        <v>620</v>
      </c>
      <c r="AK27" s="9">
        <v>570</v>
      </c>
      <c r="AL27" s="9">
        <v>351</v>
      </c>
      <c r="AM27" s="9">
        <v>561.26700000000005</v>
      </c>
      <c r="AN27" s="9">
        <v>180</v>
      </c>
      <c r="AO27" s="9">
        <v>243</v>
      </c>
      <c r="AP27" s="9">
        <v>0</v>
      </c>
      <c r="AQ27" s="9">
        <v>297</v>
      </c>
      <c r="AR27" s="9">
        <v>60</v>
      </c>
      <c r="AS27" s="9">
        <v>593</v>
      </c>
      <c r="AT27" s="9">
        <v>19</v>
      </c>
      <c r="AU27" s="9">
        <v>719</v>
      </c>
      <c r="AV27" s="9">
        <v>125</v>
      </c>
      <c r="AW27" s="9">
        <v>287</v>
      </c>
      <c r="AX27" s="9">
        <v>173</v>
      </c>
      <c r="AY27" s="9">
        <v>75</v>
      </c>
      <c r="AZ27" s="9">
        <v>191</v>
      </c>
      <c r="BA27" s="9">
        <v>526</v>
      </c>
      <c r="BB27" s="9">
        <v>312</v>
      </c>
      <c r="BC27" s="9">
        <v>397</v>
      </c>
      <c r="BD27" s="9">
        <v>269.447</v>
      </c>
      <c r="BE27" s="9">
        <v>278.2</v>
      </c>
      <c r="BF27" s="9">
        <v>233</v>
      </c>
      <c r="BG27" s="9">
        <v>55</v>
      </c>
      <c r="BH27" s="9">
        <v>265</v>
      </c>
      <c r="BI27" s="9">
        <v>155</v>
      </c>
      <c r="BJ27" s="9">
        <v>135</v>
      </c>
      <c r="BK27" s="9">
        <v>360</v>
      </c>
      <c r="BL27" s="9">
        <v>264</v>
      </c>
      <c r="BM27" s="9">
        <v>390.3</v>
      </c>
      <c r="BN27" s="9">
        <v>63.347999999999999</v>
      </c>
      <c r="BO27" s="9">
        <v>0</v>
      </c>
      <c r="BP27" s="9">
        <v>175</v>
      </c>
      <c r="BQ27" s="9">
        <v>365</v>
      </c>
      <c r="BR27" s="9">
        <v>134</v>
      </c>
      <c r="BS27" s="9">
        <v>83</v>
      </c>
      <c r="BT27" s="9">
        <v>110.58199999999999</v>
      </c>
      <c r="BU27" s="9">
        <v>168.048</v>
      </c>
      <c r="BV27" s="9">
        <v>349.59199999999998</v>
      </c>
      <c r="BW27" s="9">
        <v>80</v>
      </c>
      <c r="BX27" s="9">
        <v>227</v>
      </c>
      <c r="BY27" s="9">
        <v>232</v>
      </c>
      <c r="BZ27" s="9">
        <v>83</v>
      </c>
      <c r="CA27" s="9">
        <v>181</v>
      </c>
      <c r="CB27" s="9">
        <v>79</v>
      </c>
      <c r="CC27" s="9">
        <v>54</v>
      </c>
      <c r="CD27" s="9">
        <v>120</v>
      </c>
      <c r="CE27" s="9">
        <v>200</v>
      </c>
      <c r="CF27" s="9">
        <v>190</v>
      </c>
      <c r="CG27" s="9">
        <v>71.272000000000006</v>
      </c>
      <c r="CH27" s="9">
        <v>0</v>
      </c>
      <c r="CI27" s="9">
        <v>75</v>
      </c>
      <c r="CJ27" s="9">
        <v>198</v>
      </c>
      <c r="CK27" s="9">
        <v>103</v>
      </c>
      <c r="CL27" s="9">
        <v>185</v>
      </c>
      <c r="CM27" s="9">
        <v>352.904</v>
      </c>
      <c r="CN27" s="9">
        <v>40.106000000000002</v>
      </c>
      <c r="CO27" s="9">
        <v>274.06099999999998</v>
      </c>
      <c r="CP27" s="9">
        <v>197.7</v>
      </c>
      <c r="CQ27" s="9">
        <v>35</v>
      </c>
      <c r="CR27" s="9">
        <v>0</v>
      </c>
      <c r="CS27" s="9">
        <v>50</v>
      </c>
      <c r="CT27" s="9">
        <v>0</v>
      </c>
      <c r="CU27" s="9">
        <v>0</v>
      </c>
      <c r="CV27" s="9">
        <v>40</v>
      </c>
      <c r="CW27" s="9">
        <v>50</v>
      </c>
      <c r="CX27" s="9">
        <v>155.13</v>
      </c>
      <c r="CY27" s="9">
        <v>230.26499999999999</v>
      </c>
      <c r="CZ27" s="9">
        <v>96.341999999999999</v>
      </c>
      <c r="DA27" s="9">
        <v>142.274</v>
      </c>
      <c r="DB27" s="9">
        <v>213</v>
      </c>
      <c r="DC27" s="9">
        <v>79</v>
      </c>
      <c r="DD27" s="9">
        <v>212</v>
      </c>
      <c r="DE27" s="9">
        <v>401</v>
      </c>
      <c r="DF27" s="9">
        <v>231.90899999999999</v>
      </c>
      <c r="DG27" s="9">
        <v>527.95299999999997</v>
      </c>
      <c r="DH27" s="9">
        <v>385.262</v>
      </c>
      <c r="DI27" s="9">
        <v>113</v>
      </c>
      <c r="DJ27" s="9">
        <v>334</v>
      </c>
      <c r="DK27" s="9">
        <v>0</v>
      </c>
      <c r="DL27" s="9">
        <v>0</v>
      </c>
      <c r="DM27" s="9">
        <v>0</v>
      </c>
      <c r="DN27" s="9">
        <v>0</v>
      </c>
      <c r="DO27" s="9">
        <v>0</v>
      </c>
      <c r="DP27" s="9">
        <v>316</v>
      </c>
      <c r="DQ27" s="9">
        <v>110</v>
      </c>
      <c r="DR27" s="9">
        <v>100</v>
      </c>
      <c r="DS27" s="9">
        <v>134</v>
      </c>
      <c r="DT27" s="9">
        <v>0</v>
      </c>
      <c r="DU27" s="9">
        <v>264</v>
      </c>
      <c r="DV27" s="9">
        <v>0</v>
      </c>
      <c r="DW27" s="9">
        <v>315</v>
      </c>
      <c r="DX27" s="9">
        <v>50</v>
      </c>
      <c r="DY27" s="9">
        <v>0</v>
      </c>
      <c r="DZ27" s="9">
        <v>138</v>
      </c>
      <c r="EA27" s="9">
        <v>164</v>
      </c>
      <c r="EB27" s="9">
        <v>141</v>
      </c>
      <c r="EC27" s="9">
        <v>97</v>
      </c>
      <c r="ED27" s="9">
        <v>216</v>
      </c>
      <c r="EE27" s="9">
        <v>321</v>
      </c>
      <c r="EF27" s="9">
        <v>302</v>
      </c>
      <c r="EG27" s="9">
        <v>372</v>
      </c>
      <c r="EH27" s="9">
        <v>219</v>
      </c>
      <c r="EI27" s="9">
        <v>129</v>
      </c>
      <c r="EJ27" s="9">
        <v>153</v>
      </c>
      <c r="EK27" s="9">
        <v>0</v>
      </c>
      <c r="EL27" s="9">
        <v>0</v>
      </c>
      <c r="EM27" s="9">
        <v>124</v>
      </c>
      <c r="EN27" s="9">
        <v>173</v>
      </c>
      <c r="EO27" s="9">
        <v>390</v>
      </c>
      <c r="EP27" s="9">
        <v>0</v>
      </c>
      <c r="EQ27" s="9">
        <v>338</v>
      </c>
      <c r="ER27" s="9">
        <v>255</v>
      </c>
      <c r="ES27" s="9">
        <v>609</v>
      </c>
      <c r="ET27" s="9">
        <v>235</v>
      </c>
      <c r="EU27" s="9">
        <v>222</v>
      </c>
      <c r="EV27" s="9">
        <v>219</v>
      </c>
      <c r="EW27" s="9">
        <v>242</v>
      </c>
      <c r="EX27" s="9">
        <v>377</v>
      </c>
      <c r="EY27" s="9">
        <v>205</v>
      </c>
      <c r="EZ27" s="9">
        <v>169</v>
      </c>
      <c r="FA27" s="9">
        <v>459</v>
      </c>
      <c r="FB27" s="9">
        <v>179</v>
      </c>
      <c r="FC27" s="9">
        <v>191</v>
      </c>
      <c r="FD27" s="9">
        <v>151</v>
      </c>
      <c r="FE27" s="9">
        <v>218</v>
      </c>
      <c r="FF27" s="9">
        <v>0</v>
      </c>
      <c r="FG27" s="9">
        <v>200</v>
      </c>
      <c r="FH27" s="9">
        <v>0</v>
      </c>
      <c r="FI27" s="9">
        <v>168</v>
      </c>
      <c r="FJ27" s="9">
        <v>148</v>
      </c>
      <c r="FK27" s="9">
        <v>168</v>
      </c>
      <c r="FL27" s="9">
        <v>0</v>
      </c>
      <c r="FM27" s="9">
        <v>0</v>
      </c>
      <c r="FN27" s="9">
        <v>75</v>
      </c>
      <c r="FO27" s="9">
        <v>150</v>
      </c>
      <c r="FP27" s="9">
        <v>107</v>
      </c>
      <c r="FQ27" s="9">
        <v>0</v>
      </c>
      <c r="FR27" s="9">
        <v>141</v>
      </c>
      <c r="FS27" s="9">
        <v>237</v>
      </c>
      <c r="FT27" s="9">
        <v>70</v>
      </c>
      <c r="FU27" s="9">
        <v>134</v>
      </c>
      <c r="FV27" s="9">
        <v>101</v>
      </c>
      <c r="FW27" s="9">
        <v>184</v>
      </c>
      <c r="FX27" s="9">
        <v>177</v>
      </c>
      <c r="FY27" s="9">
        <v>110</v>
      </c>
      <c r="FZ27" s="9">
        <v>111</v>
      </c>
      <c r="GA27" s="9">
        <v>111</v>
      </c>
      <c r="GB27" s="9">
        <v>0</v>
      </c>
      <c r="GC27" s="9">
        <v>35</v>
      </c>
      <c r="GD27" s="9">
        <v>0</v>
      </c>
      <c r="GE27" s="9">
        <v>411</v>
      </c>
      <c r="GF27" s="9">
        <v>98</v>
      </c>
      <c r="GG27" s="9">
        <v>323</v>
      </c>
      <c r="GH27" s="9">
        <v>111</v>
      </c>
      <c r="GI27" s="9">
        <v>276</v>
      </c>
      <c r="GJ27" s="9">
        <v>110</v>
      </c>
      <c r="GK27" s="9">
        <v>163</v>
      </c>
      <c r="GL27" s="9">
        <v>100</v>
      </c>
      <c r="GM27" s="9">
        <f t="shared" ref="GM27:GN27" si="6">GM20/1000</f>
        <v>44.927</v>
      </c>
      <c r="GN27" s="9">
        <f t="shared" si="6"/>
        <v>44.957999999999998</v>
      </c>
      <c r="GO27">
        <v>55</v>
      </c>
      <c r="GP27">
        <v>55</v>
      </c>
      <c r="GQ27">
        <v>0</v>
      </c>
      <c r="GR27">
        <v>149</v>
      </c>
    </row>
    <row r="28" spans="1:206" x14ac:dyDescent="0.2">
      <c r="A28" s="2" t="s">
        <v>14</v>
      </c>
      <c r="B28" s="3" t="s">
        <v>10</v>
      </c>
      <c r="C28" s="9">
        <v>50</v>
      </c>
      <c r="D28" s="9">
        <v>0</v>
      </c>
      <c r="E28" s="9">
        <v>0</v>
      </c>
      <c r="F28" s="9">
        <v>225</v>
      </c>
      <c r="G28" s="9">
        <v>0</v>
      </c>
      <c r="H28" s="9">
        <v>3.6999999999999998E-2</v>
      </c>
      <c r="I28" s="9">
        <v>50</v>
      </c>
      <c r="J28" s="9">
        <v>75</v>
      </c>
      <c r="K28" s="9">
        <v>0</v>
      </c>
      <c r="L28" s="9">
        <v>25</v>
      </c>
      <c r="M28" s="9">
        <v>20</v>
      </c>
      <c r="N28" s="9">
        <v>86</v>
      </c>
      <c r="O28" s="9">
        <v>0</v>
      </c>
      <c r="P28" s="9">
        <v>0</v>
      </c>
      <c r="Q28" s="9">
        <v>0</v>
      </c>
      <c r="R28" s="9">
        <v>144</v>
      </c>
      <c r="S28" s="9">
        <v>0</v>
      </c>
      <c r="T28" s="9">
        <v>0</v>
      </c>
      <c r="U28" s="9">
        <v>0</v>
      </c>
      <c r="V28" s="9">
        <v>85</v>
      </c>
      <c r="W28" s="9">
        <v>0</v>
      </c>
      <c r="X28" s="9">
        <v>48</v>
      </c>
      <c r="Y28" s="9">
        <v>0</v>
      </c>
      <c r="Z28" s="9">
        <v>139</v>
      </c>
      <c r="AA28" s="9">
        <v>110</v>
      </c>
      <c r="AB28" s="9">
        <v>0</v>
      </c>
      <c r="AC28" s="9">
        <v>0</v>
      </c>
      <c r="AD28" s="9">
        <v>160</v>
      </c>
      <c r="AE28" s="9">
        <v>0</v>
      </c>
      <c r="AF28" s="9">
        <v>130</v>
      </c>
      <c r="AG28" s="9">
        <v>0</v>
      </c>
      <c r="AH28" s="9">
        <v>210</v>
      </c>
      <c r="AI28" s="9">
        <v>105.4</v>
      </c>
      <c r="AJ28" s="9">
        <v>202</v>
      </c>
      <c r="AK28" s="9">
        <v>404</v>
      </c>
      <c r="AL28" s="9">
        <v>0</v>
      </c>
      <c r="AM28" s="9">
        <v>55</v>
      </c>
      <c r="AN28" s="9">
        <v>99.156999999999996</v>
      </c>
      <c r="AO28" s="9">
        <v>172</v>
      </c>
      <c r="AP28" s="9">
        <v>95</v>
      </c>
      <c r="AQ28" s="9">
        <v>115</v>
      </c>
      <c r="AR28" s="9">
        <v>47</v>
      </c>
      <c r="AS28" s="9">
        <v>123</v>
      </c>
      <c r="AT28" s="9">
        <v>90</v>
      </c>
      <c r="AU28" s="9">
        <v>125</v>
      </c>
      <c r="AV28" s="9">
        <v>113</v>
      </c>
      <c r="AW28" s="9">
        <v>102</v>
      </c>
      <c r="AX28" s="9">
        <v>27</v>
      </c>
      <c r="AY28" s="9">
        <v>188</v>
      </c>
      <c r="AZ28" s="9">
        <v>0</v>
      </c>
      <c r="BA28" s="9">
        <v>0</v>
      </c>
      <c r="BB28" s="9">
        <v>320</v>
      </c>
      <c r="BC28" s="9">
        <v>55</v>
      </c>
      <c r="BD28" s="9">
        <v>25</v>
      </c>
      <c r="BE28" s="9">
        <v>60</v>
      </c>
      <c r="BF28" s="9">
        <v>328</v>
      </c>
      <c r="BG28" s="9">
        <v>0</v>
      </c>
      <c r="BH28" s="9">
        <v>20</v>
      </c>
      <c r="BI28" s="9">
        <v>20</v>
      </c>
      <c r="BJ28" s="9">
        <v>53</v>
      </c>
      <c r="BK28" s="9">
        <v>45</v>
      </c>
      <c r="BL28" s="9">
        <v>25</v>
      </c>
      <c r="BM28" s="9">
        <v>0</v>
      </c>
      <c r="BN28" s="9">
        <v>65</v>
      </c>
      <c r="BO28" s="9">
        <v>0</v>
      </c>
      <c r="BP28" s="9">
        <v>0</v>
      </c>
      <c r="BQ28" s="9">
        <v>0</v>
      </c>
      <c r="BR28" s="9">
        <v>0</v>
      </c>
      <c r="BS28" s="9">
        <v>0</v>
      </c>
      <c r="BT28" s="9">
        <v>75</v>
      </c>
      <c r="BU28" s="9">
        <v>0</v>
      </c>
      <c r="BV28" s="9">
        <v>0</v>
      </c>
      <c r="BW28" s="9">
        <v>0</v>
      </c>
      <c r="BX28" s="9">
        <v>0</v>
      </c>
      <c r="BY28" s="9">
        <v>0</v>
      </c>
      <c r="BZ28" s="9">
        <v>50</v>
      </c>
      <c r="CA28" s="9">
        <v>0</v>
      </c>
      <c r="CB28" s="9">
        <v>0</v>
      </c>
      <c r="CC28" s="9">
        <v>48.445999999999998</v>
      </c>
      <c r="CD28" s="9">
        <v>35</v>
      </c>
      <c r="CE28" s="9">
        <v>0</v>
      </c>
      <c r="CF28" s="9">
        <v>0</v>
      </c>
      <c r="CG28" s="9">
        <v>0</v>
      </c>
      <c r="CH28" s="9">
        <v>0</v>
      </c>
      <c r="CI28" s="9">
        <v>0</v>
      </c>
      <c r="CJ28" s="9">
        <v>0</v>
      </c>
      <c r="CK28" s="9">
        <v>0</v>
      </c>
      <c r="CL28" s="9">
        <v>0</v>
      </c>
      <c r="CM28" s="9">
        <v>166.81</v>
      </c>
      <c r="CN28" s="9">
        <v>0</v>
      </c>
      <c r="CO28" s="9">
        <v>0</v>
      </c>
      <c r="CP28" s="9">
        <v>0</v>
      </c>
      <c r="CQ28" s="9">
        <v>0</v>
      </c>
      <c r="CR28" s="9">
        <v>0</v>
      </c>
      <c r="CS28" s="9">
        <v>0</v>
      </c>
      <c r="CT28" s="9">
        <v>0</v>
      </c>
      <c r="CU28" s="9">
        <v>0</v>
      </c>
      <c r="CV28" s="9">
        <v>0</v>
      </c>
      <c r="CW28" s="9">
        <v>0</v>
      </c>
      <c r="CX28" s="9">
        <v>0</v>
      </c>
      <c r="CY28" s="9">
        <v>0</v>
      </c>
      <c r="CZ28" s="9">
        <v>0</v>
      </c>
      <c r="DA28" s="9">
        <v>0</v>
      </c>
      <c r="DB28" s="9">
        <v>0</v>
      </c>
      <c r="DC28" s="9">
        <v>0</v>
      </c>
      <c r="DD28" s="9">
        <v>0</v>
      </c>
      <c r="DE28" s="9">
        <v>0</v>
      </c>
      <c r="DF28" s="9">
        <v>0</v>
      </c>
      <c r="DG28" s="9">
        <v>0</v>
      </c>
      <c r="DH28" s="9">
        <v>0</v>
      </c>
      <c r="DI28" s="9">
        <v>0</v>
      </c>
      <c r="DJ28" s="9">
        <v>0</v>
      </c>
      <c r="DK28" s="9">
        <v>0</v>
      </c>
      <c r="DL28" s="9">
        <v>0</v>
      </c>
      <c r="DM28" s="9">
        <v>0</v>
      </c>
      <c r="DN28" s="9">
        <v>0</v>
      </c>
      <c r="DO28" s="9">
        <v>0</v>
      </c>
      <c r="DP28" s="9">
        <v>0</v>
      </c>
      <c r="DQ28" s="9">
        <v>0</v>
      </c>
      <c r="DR28" s="9">
        <v>0</v>
      </c>
      <c r="DS28" s="9">
        <v>0</v>
      </c>
      <c r="DT28" s="9">
        <v>40</v>
      </c>
      <c r="DU28" s="9">
        <v>0</v>
      </c>
      <c r="DV28" s="9">
        <v>0</v>
      </c>
      <c r="DW28" s="9">
        <v>0</v>
      </c>
      <c r="DX28" s="9">
        <v>0</v>
      </c>
      <c r="DY28" s="9">
        <v>0</v>
      </c>
      <c r="DZ28" s="9">
        <v>0</v>
      </c>
      <c r="EA28" s="9">
        <v>0</v>
      </c>
      <c r="EB28" s="9">
        <v>0</v>
      </c>
      <c r="EC28" s="9">
        <v>0</v>
      </c>
      <c r="ED28" s="9">
        <v>0</v>
      </c>
      <c r="EE28" s="9">
        <v>0</v>
      </c>
      <c r="EF28" s="9">
        <v>0</v>
      </c>
      <c r="EG28" s="9">
        <v>0</v>
      </c>
      <c r="EH28" s="9">
        <v>0</v>
      </c>
      <c r="EI28" s="9">
        <v>0</v>
      </c>
      <c r="EJ28" s="9">
        <v>0</v>
      </c>
      <c r="EK28" s="9">
        <v>0</v>
      </c>
      <c r="EL28" s="9">
        <v>0</v>
      </c>
      <c r="EM28" s="9">
        <v>0</v>
      </c>
      <c r="EN28" s="9">
        <v>0</v>
      </c>
      <c r="EO28" s="9">
        <v>0</v>
      </c>
      <c r="EP28" s="9">
        <v>0</v>
      </c>
      <c r="EQ28" s="9">
        <v>0</v>
      </c>
      <c r="ER28" s="9">
        <v>0</v>
      </c>
      <c r="ES28" s="9">
        <v>0</v>
      </c>
      <c r="ET28" s="9">
        <v>0</v>
      </c>
      <c r="EU28" s="9">
        <v>0</v>
      </c>
      <c r="EV28" s="9">
        <v>11.4</v>
      </c>
      <c r="EW28" s="9">
        <v>0</v>
      </c>
      <c r="EX28" s="9">
        <v>0</v>
      </c>
      <c r="EY28" s="9">
        <v>0</v>
      </c>
      <c r="EZ28" s="9">
        <v>0</v>
      </c>
      <c r="FA28" s="9">
        <v>0</v>
      </c>
      <c r="FB28" s="9">
        <v>0</v>
      </c>
      <c r="FC28" s="9">
        <v>0</v>
      </c>
      <c r="FD28" s="9">
        <v>0</v>
      </c>
      <c r="FE28" s="9">
        <v>0</v>
      </c>
      <c r="FF28" s="9">
        <v>150</v>
      </c>
      <c r="FG28" s="9">
        <v>0</v>
      </c>
      <c r="FH28" s="9">
        <v>0</v>
      </c>
      <c r="FI28" s="9">
        <v>0</v>
      </c>
      <c r="FJ28" s="9">
        <v>0</v>
      </c>
      <c r="FK28" s="9">
        <v>0</v>
      </c>
      <c r="FL28" s="9">
        <v>0</v>
      </c>
      <c r="FM28" s="9">
        <v>0</v>
      </c>
      <c r="FN28" s="9">
        <v>0</v>
      </c>
      <c r="FO28" s="9">
        <v>0</v>
      </c>
      <c r="FP28" s="9">
        <v>0</v>
      </c>
      <c r="FQ28" s="9">
        <v>0</v>
      </c>
      <c r="FR28" s="9">
        <v>0</v>
      </c>
      <c r="FS28" s="9">
        <v>0</v>
      </c>
      <c r="FT28" s="9">
        <v>0</v>
      </c>
      <c r="FU28" s="9">
        <v>0</v>
      </c>
      <c r="FV28" s="9">
        <v>0</v>
      </c>
      <c r="FW28" s="9">
        <v>0</v>
      </c>
      <c r="FX28" s="9">
        <v>0</v>
      </c>
      <c r="FY28" s="9">
        <v>0</v>
      </c>
      <c r="FZ28" s="9">
        <v>0</v>
      </c>
      <c r="GA28" s="9">
        <v>0</v>
      </c>
      <c r="GB28" s="9">
        <v>100</v>
      </c>
      <c r="GC28" s="9">
        <v>0</v>
      </c>
      <c r="GD28" s="9">
        <v>0</v>
      </c>
      <c r="GE28" s="9">
        <v>0</v>
      </c>
      <c r="GF28" s="9">
        <v>0</v>
      </c>
      <c r="GG28" s="9">
        <v>0</v>
      </c>
      <c r="GH28" s="9">
        <v>0</v>
      </c>
      <c r="GI28" s="9">
        <v>0</v>
      </c>
      <c r="GJ28" s="9">
        <v>0</v>
      </c>
      <c r="GK28" s="9">
        <v>0</v>
      </c>
      <c r="GL28" s="9">
        <v>0</v>
      </c>
      <c r="GM28" s="9">
        <f>(GM21/1000)</f>
        <v>0</v>
      </c>
      <c r="GN28" s="9">
        <f t="shared" ref="GN28" si="7">(GN21/1000)</f>
        <v>0</v>
      </c>
      <c r="GO28">
        <v>0</v>
      </c>
      <c r="GP28">
        <v>0</v>
      </c>
      <c r="GQ28">
        <v>0</v>
      </c>
      <c r="GR28">
        <v>0</v>
      </c>
    </row>
    <row r="29" spans="1:206" x14ac:dyDescent="0.2">
      <c r="A29" s="2" t="s">
        <v>15</v>
      </c>
      <c r="B29" s="3" t="s">
        <v>16</v>
      </c>
      <c r="C29" s="9">
        <v>439</v>
      </c>
      <c r="D29" s="9">
        <v>927</v>
      </c>
      <c r="E29" s="9">
        <v>325</v>
      </c>
      <c r="F29" s="9">
        <v>566</v>
      </c>
      <c r="G29" s="9">
        <v>586</v>
      </c>
      <c r="H29" s="9">
        <v>448</v>
      </c>
      <c r="I29" s="9">
        <v>358</v>
      </c>
      <c r="J29" s="9">
        <v>278</v>
      </c>
      <c r="K29" s="9">
        <v>416</v>
      </c>
      <c r="L29" s="9">
        <v>170</v>
      </c>
      <c r="M29" s="9">
        <v>338.42</v>
      </c>
      <c r="N29" s="9">
        <v>181</v>
      </c>
      <c r="O29" s="9">
        <v>76</v>
      </c>
      <c r="P29" s="9">
        <v>262</v>
      </c>
      <c r="Q29" s="9">
        <v>317.5</v>
      </c>
      <c r="R29" s="9">
        <v>206</v>
      </c>
      <c r="S29" s="9">
        <v>176</v>
      </c>
      <c r="T29" s="9">
        <v>230</v>
      </c>
      <c r="U29" s="9">
        <v>180</v>
      </c>
      <c r="V29" s="9">
        <v>146</v>
      </c>
      <c r="W29" s="9">
        <v>64</v>
      </c>
      <c r="X29" s="9">
        <v>130</v>
      </c>
      <c r="Y29" s="9">
        <v>198</v>
      </c>
      <c r="Z29" s="9">
        <v>125</v>
      </c>
      <c r="AA29" s="9">
        <v>162.69999999999999</v>
      </c>
      <c r="AB29" s="9">
        <v>371.7</v>
      </c>
      <c r="AC29" s="9">
        <v>212</v>
      </c>
      <c r="AD29" s="9">
        <v>332</v>
      </c>
      <c r="AE29" s="9">
        <v>301</v>
      </c>
      <c r="AF29" s="9">
        <v>0</v>
      </c>
      <c r="AG29" s="9">
        <v>661</v>
      </c>
      <c r="AH29" s="9">
        <v>160</v>
      </c>
      <c r="AI29" s="9">
        <v>411</v>
      </c>
      <c r="AJ29" s="9">
        <v>196</v>
      </c>
      <c r="AK29" s="9">
        <v>96</v>
      </c>
      <c r="AL29" s="9">
        <v>160</v>
      </c>
      <c r="AM29" s="9">
        <v>0</v>
      </c>
      <c r="AN29" s="9">
        <v>115</v>
      </c>
      <c r="AO29" s="9">
        <v>160</v>
      </c>
      <c r="AP29" s="9">
        <v>205</v>
      </c>
      <c r="AQ29" s="9">
        <v>100</v>
      </c>
      <c r="AR29" s="9">
        <v>0</v>
      </c>
      <c r="AS29" s="9">
        <v>350</v>
      </c>
      <c r="AT29" s="9">
        <v>79</v>
      </c>
      <c r="AU29" s="9">
        <v>43</v>
      </c>
      <c r="AV29" s="9">
        <v>50</v>
      </c>
      <c r="AW29" s="9">
        <v>63</v>
      </c>
      <c r="AX29" s="9">
        <v>0</v>
      </c>
      <c r="AY29" s="9">
        <v>120</v>
      </c>
      <c r="AZ29" s="9">
        <v>0</v>
      </c>
      <c r="BA29" s="9">
        <v>320</v>
      </c>
      <c r="BB29" s="9">
        <v>521</v>
      </c>
      <c r="BC29" s="9">
        <v>193</v>
      </c>
      <c r="BD29" s="9">
        <v>160</v>
      </c>
      <c r="BE29" s="9">
        <v>183</v>
      </c>
      <c r="BF29" s="9">
        <v>329</v>
      </c>
      <c r="BG29" s="9">
        <v>240</v>
      </c>
      <c r="BH29" s="9">
        <v>80</v>
      </c>
      <c r="BI29" s="9">
        <v>175</v>
      </c>
      <c r="BJ29" s="9">
        <v>208</v>
      </c>
      <c r="BK29" s="9">
        <v>128</v>
      </c>
      <c r="BL29" s="9">
        <v>290</v>
      </c>
      <c r="BM29" s="9">
        <v>226</v>
      </c>
      <c r="BN29" s="9">
        <v>240</v>
      </c>
      <c r="BO29" s="9">
        <v>340</v>
      </c>
      <c r="BP29" s="9">
        <v>160</v>
      </c>
      <c r="BQ29" s="9">
        <v>345</v>
      </c>
      <c r="BR29" s="9">
        <v>386</v>
      </c>
      <c r="BS29" s="9">
        <v>152</v>
      </c>
      <c r="BT29" s="9">
        <v>48</v>
      </c>
      <c r="BU29" s="9">
        <v>80</v>
      </c>
      <c r="BV29" s="9">
        <v>298</v>
      </c>
      <c r="BW29" s="9">
        <v>373.12799999999999</v>
      </c>
      <c r="BX29" s="9">
        <v>288</v>
      </c>
      <c r="BY29" s="9">
        <v>142.5</v>
      </c>
      <c r="BZ29" s="9">
        <v>407</v>
      </c>
      <c r="CA29" s="9">
        <v>192</v>
      </c>
      <c r="CB29" s="9">
        <v>256.97899999999998</v>
      </c>
      <c r="CC29" s="9">
        <v>757.5</v>
      </c>
      <c r="CD29" s="9">
        <v>388</v>
      </c>
      <c r="CE29" s="9">
        <v>297</v>
      </c>
      <c r="CF29" s="9">
        <v>160</v>
      </c>
      <c r="CG29" s="9">
        <v>219.655</v>
      </c>
      <c r="CH29" s="9">
        <v>466</v>
      </c>
      <c r="CI29" s="9">
        <v>402</v>
      </c>
      <c r="CJ29" s="9">
        <v>270</v>
      </c>
      <c r="CK29" s="9">
        <v>170</v>
      </c>
      <c r="CL29" s="9">
        <v>245</v>
      </c>
      <c r="CM29" s="9">
        <v>311.5</v>
      </c>
      <c r="CN29" s="9">
        <v>367</v>
      </c>
      <c r="CO29" s="9">
        <v>335</v>
      </c>
      <c r="CP29" s="9">
        <v>270</v>
      </c>
      <c r="CQ29" s="9">
        <v>160</v>
      </c>
      <c r="CR29" s="9">
        <v>160</v>
      </c>
      <c r="CS29" s="9">
        <v>312</v>
      </c>
      <c r="CT29" s="9">
        <v>168</v>
      </c>
      <c r="CU29" s="9">
        <v>210</v>
      </c>
      <c r="CV29" s="9">
        <v>249</v>
      </c>
      <c r="CW29" s="9">
        <v>212.84800000000001</v>
      </c>
      <c r="CX29" s="9">
        <v>327</v>
      </c>
      <c r="CY29" s="9">
        <v>340.67700000000002</v>
      </c>
      <c r="CZ29" s="9">
        <v>382</v>
      </c>
      <c r="DA29" s="9">
        <v>522</v>
      </c>
      <c r="DB29" s="9">
        <v>208</v>
      </c>
      <c r="DC29" s="9">
        <v>259</v>
      </c>
      <c r="DD29" s="9">
        <v>49</v>
      </c>
      <c r="DE29" s="9">
        <v>0</v>
      </c>
      <c r="DF29" s="9">
        <v>50.097999999999999</v>
      </c>
      <c r="DG29" s="9">
        <v>521</v>
      </c>
      <c r="DH29" s="9">
        <v>239</v>
      </c>
      <c r="DI29" s="9">
        <v>251</v>
      </c>
      <c r="DJ29" s="9">
        <v>196</v>
      </c>
      <c r="DK29" s="9">
        <v>98</v>
      </c>
      <c r="DL29" s="9">
        <v>49</v>
      </c>
      <c r="DM29" s="9">
        <v>379</v>
      </c>
      <c r="DN29" s="9">
        <v>152</v>
      </c>
      <c r="DO29" s="9">
        <v>0</v>
      </c>
      <c r="DP29" s="9">
        <v>280</v>
      </c>
      <c r="DQ29" s="9">
        <v>0</v>
      </c>
      <c r="DR29" s="9">
        <v>0</v>
      </c>
      <c r="DS29" s="9">
        <v>0</v>
      </c>
      <c r="DT29" s="9">
        <v>75</v>
      </c>
      <c r="DU29" s="9">
        <v>119</v>
      </c>
      <c r="DV29" s="9">
        <v>40</v>
      </c>
      <c r="DW29" s="9">
        <v>49</v>
      </c>
      <c r="DX29" s="9">
        <v>261</v>
      </c>
      <c r="DY29" s="9">
        <v>137</v>
      </c>
      <c r="DZ29" s="9">
        <v>98</v>
      </c>
      <c r="EA29" s="9">
        <v>0</v>
      </c>
      <c r="EB29" s="9">
        <v>0</v>
      </c>
      <c r="EC29" s="9">
        <v>174</v>
      </c>
      <c r="ED29" s="9">
        <v>175</v>
      </c>
      <c r="EE29" s="9">
        <v>295</v>
      </c>
      <c r="EF29" s="9">
        <v>75</v>
      </c>
      <c r="EG29" s="9">
        <v>528</v>
      </c>
      <c r="EH29" s="9">
        <v>342</v>
      </c>
      <c r="EI29" s="9">
        <v>49</v>
      </c>
      <c r="EJ29" s="9">
        <v>60</v>
      </c>
      <c r="EK29" s="9">
        <v>107</v>
      </c>
      <c r="EL29" s="9">
        <v>333</v>
      </c>
      <c r="EM29" s="9">
        <v>330</v>
      </c>
      <c r="EN29" s="9">
        <v>119</v>
      </c>
      <c r="EO29" s="9">
        <v>103</v>
      </c>
      <c r="EP29" s="9">
        <v>196</v>
      </c>
      <c r="EQ29" s="9">
        <v>374</v>
      </c>
      <c r="ER29" s="9">
        <v>432</v>
      </c>
      <c r="ES29" s="9">
        <v>245</v>
      </c>
      <c r="ET29" s="9">
        <v>274</v>
      </c>
      <c r="EU29" s="9">
        <v>153</v>
      </c>
      <c r="EV29" s="9">
        <v>56</v>
      </c>
      <c r="EW29" s="9">
        <v>238</v>
      </c>
      <c r="EX29" s="9">
        <v>256</v>
      </c>
      <c r="EY29" s="9">
        <v>98</v>
      </c>
      <c r="EZ29" s="9">
        <v>144</v>
      </c>
      <c r="FA29" s="9">
        <v>87</v>
      </c>
      <c r="FB29" s="9">
        <v>140</v>
      </c>
      <c r="FC29" s="9">
        <v>248</v>
      </c>
      <c r="FD29" s="9">
        <v>417</v>
      </c>
      <c r="FE29" s="9">
        <v>0</v>
      </c>
      <c r="FF29" s="9">
        <v>130</v>
      </c>
      <c r="FG29" s="9">
        <v>298.35399999999998</v>
      </c>
      <c r="FH29" s="9">
        <v>264</v>
      </c>
      <c r="FI29" s="9">
        <v>688</v>
      </c>
      <c r="FJ29" s="9">
        <v>134</v>
      </c>
      <c r="FK29" s="9">
        <v>328</v>
      </c>
      <c r="FL29" s="9">
        <v>132</v>
      </c>
      <c r="FM29" s="9">
        <v>223</v>
      </c>
      <c r="FN29" s="9">
        <v>215</v>
      </c>
      <c r="FO29" s="9">
        <v>327</v>
      </c>
      <c r="FP29" s="9">
        <v>398</v>
      </c>
      <c r="FQ29" s="9">
        <v>108</v>
      </c>
      <c r="FR29" s="9">
        <v>294</v>
      </c>
      <c r="FS29" s="9">
        <v>210</v>
      </c>
      <c r="FT29" s="9">
        <v>152</v>
      </c>
      <c r="FU29" s="9">
        <v>283</v>
      </c>
      <c r="FV29" s="9">
        <v>138</v>
      </c>
      <c r="FW29" s="9">
        <v>234</v>
      </c>
      <c r="FX29" s="9">
        <v>153</v>
      </c>
      <c r="FY29" s="9">
        <v>183</v>
      </c>
      <c r="FZ29" s="9">
        <v>177</v>
      </c>
      <c r="GA29" s="9">
        <v>143</v>
      </c>
      <c r="GB29" s="9">
        <v>147</v>
      </c>
      <c r="GC29" s="9">
        <v>201</v>
      </c>
      <c r="GD29" s="9">
        <v>80</v>
      </c>
      <c r="GE29" s="9">
        <v>0</v>
      </c>
      <c r="GF29" s="9">
        <v>98</v>
      </c>
      <c r="GG29" s="9">
        <v>49</v>
      </c>
      <c r="GH29" s="9">
        <v>98</v>
      </c>
      <c r="GI29" s="9">
        <v>0</v>
      </c>
      <c r="GJ29" s="9">
        <v>45</v>
      </c>
      <c r="GK29" s="9">
        <v>0</v>
      </c>
      <c r="GL29" s="9">
        <v>0</v>
      </c>
      <c r="GM29" s="9">
        <v>150</v>
      </c>
      <c r="GN29" s="9">
        <v>0</v>
      </c>
      <c r="GO29">
        <v>0</v>
      </c>
      <c r="GP29">
        <v>150</v>
      </c>
      <c r="GQ29">
        <v>59</v>
      </c>
      <c r="GR29">
        <v>80</v>
      </c>
    </row>
    <row r="30" spans="1:206" x14ac:dyDescent="0.2">
      <c r="A30" s="2" t="s">
        <v>17</v>
      </c>
      <c r="B30" s="3" t="s">
        <v>18</v>
      </c>
      <c r="C30" s="9">
        <v>205</v>
      </c>
      <c r="D30" s="9">
        <v>188</v>
      </c>
      <c r="E30" s="9">
        <v>150</v>
      </c>
      <c r="F30" s="9">
        <v>0</v>
      </c>
      <c r="G30" s="9">
        <v>120</v>
      </c>
      <c r="H30" s="9">
        <v>45</v>
      </c>
      <c r="I30" s="9">
        <v>125</v>
      </c>
      <c r="J30" s="9">
        <v>42</v>
      </c>
      <c r="K30" s="9">
        <v>0</v>
      </c>
      <c r="L30" s="9">
        <v>40</v>
      </c>
      <c r="M30" s="9">
        <v>58</v>
      </c>
      <c r="N30" s="9">
        <v>0</v>
      </c>
      <c r="O30" s="9">
        <v>0</v>
      </c>
      <c r="P30" s="9">
        <v>10</v>
      </c>
      <c r="Q30" s="9">
        <v>0</v>
      </c>
      <c r="R30" s="9">
        <v>0</v>
      </c>
      <c r="S30" s="9">
        <v>65</v>
      </c>
      <c r="T30" s="9">
        <v>0</v>
      </c>
      <c r="U30" s="9">
        <v>0</v>
      </c>
      <c r="V30" s="9">
        <v>74</v>
      </c>
      <c r="W30" s="9">
        <v>0</v>
      </c>
      <c r="X30" s="9">
        <v>0</v>
      </c>
      <c r="Y30" s="9">
        <v>0</v>
      </c>
      <c r="Z30" s="9">
        <v>0</v>
      </c>
      <c r="AA30" s="9">
        <v>80</v>
      </c>
      <c r="AB30" s="9">
        <v>0</v>
      </c>
      <c r="AC30" s="9">
        <v>27</v>
      </c>
      <c r="AD30" s="9">
        <v>80</v>
      </c>
      <c r="AE30" s="9">
        <v>0</v>
      </c>
      <c r="AF30" s="9">
        <v>40</v>
      </c>
      <c r="AG30" s="9">
        <v>0</v>
      </c>
      <c r="AH30" s="9">
        <v>0</v>
      </c>
      <c r="AI30" s="9">
        <v>0</v>
      </c>
      <c r="AJ30" s="9">
        <v>0</v>
      </c>
      <c r="AK30" s="9">
        <v>0</v>
      </c>
      <c r="AL30" s="9">
        <v>29</v>
      </c>
      <c r="AM30" s="9">
        <v>0</v>
      </c>
      <c r="AN30" s="9">
        <v>0</v>
      </c>
      <c r="AO30" s="9">
        <v>0</v>
      </c>
      <c r="AP30" s="9">
        <v>80</v>
      </c>
      <c r="AQ30" s="9">
        <v>0</v>
      </c>
      <c r="AR30" s="9">
        <v>0</v>
      </c>
      <c r="AS30" s="9">
        <v>0</v>
      </c>
      <c r="AT30" s="9">
        <v>85</v>
      </c>
      <c r="AU30" s="9">
        <v>108</v>
      </c>
      <c r="AV30" s="9">
        <v>0</v>
      </c>
      <c r="AW30" s="9">
        <v>110</v>
      </c>
      <c r="AX30" s="9">
        <v>0</v>
      </c>
      <c r="AY30" s="9">
        <v>235</v>
      </c>
      <c r="AZ30" s="9">
        <v>72</v>
      </c>
      <c r="BA30" s="9">
        <v>0</v>
      </c>
      <c r="BB30" s="9">
        <v>0</v>
      </c>
      <c r="BC30" s="9">
        <v>0</v>
      </c>
      <c r="BD30" s="9">
        <v>0</v>
      </c>
      <c r="BE30" s="9">
        <v>20</v>
      </c>
      <c r="BF30" s="9">
        <v>48.5</v>
      </c>
      <c r="BG30" s="9">
        <v>0</v>
      </c>
      <c r="BH30" s="9">
        <v>0</v>
      </c>
      <c r="BI30" s="9">
        <v>0</v>
      </c>
      <c r="BJ30" s="9">
        <v>0</v>
      </c>
      <c r="BK30" s="9">
        <v>0</v>
      </c>
      <c r="BL30" s="9">
        <v>0</v>
      </c>
      <c r="BM30" s="9">
        <v>0</v>
      </c>
      <c r="BN30" s="9">
        <v>85</v>
      </c>
      <c r="BO30" s="9">
        <v>75</v>
      </c>
      <c r="BP30" s="9">
        <v>0</v>
      </c>
      <c r="BQ30" s="9">
        <v>0</v>
      </c>
      <c r="BR30" s="9">
        <v>75</v>
      </c>
      <c r="BS30" s="9">
        <v>225</v>
      </c>
      <c r="BT30" s="9">
        <v>0</v>
      </c>
      <c r="BU30" s="9">
        <v>80</v>
      </c>
      <c r="BV30" s="9">
        <v>131</v>
      </c>
      <c r="BW30" s="9">
        <v>0</v>
      </c>
      <c r="BX30" s="9">
        <v>55</v>
      </c>
      <c r="BY30" s="9">
        <v>185.613</v>
      </c>
      <c r="BZ30" s="9">
        <v>125</v>
      </c>
      <c r="CA30" s="9">
        <v>0</v>
      </c>
      <c r="CB30" s="9">
        <v>0</v>
      </c>
      <c r="CC30" s="9">
        <v>43</v>
      </c>
      <c r="CD30" s="9">
        <v>0</v>
      </c>
      <c r="CE30" s="9">
        <v>0</v>
      </c>
      <c r="CF30" s="9">
        <v>0</v>
      </c>
      <c r="CG30" s="9">
        <v>0</v>
      </c>
      <c r="CH30" s="9">
        <v>74</v>
      </c>
      <c r="CI30" s="9">
        <v>85</v>
      </c>
      <c r="CJ30" s="9">
        <v>64</v>
      </c>
      <c r="CK30" s="9">
        <v>0</v>
      </c>
      <c r="CL30" s="9">
        <v>0</v>
      </c>
      <c r="CM30" s="9">
        <v>0</v>
      </c>
      <c r="CN30" s="9">
        <v>0</v>
      </c>
      <c r="CO30" s="9">
        <v>18</v>
      </c>
      <c r="CP30" s="9">
        <v>0</v>
      </c>
      <c r="CQ30" s="9">
        <v>0</v>
      </c>
      <c r="CR30" s="9">
        <v>0</v>
      </c>
      <c r="CS30" s="9">
        <v>0</v>
      </c>
      <c r="CT30" s="9">
        <v>0</v>
      </c>
      <c r="CU30" s="9">
        <v>179.15</v>
      </c>
      <c r="CV30" s="9">
        <v>201.13300000000001</v>
      </c>
      <c r="CW30" s="9">
        <v>0</v>
      </c>
      <c r="CX30" s="9">
        <v>50.112000000000002</v>
      </c>
      <c r="CY30" s="9">
        <v>0</v>
      </c>
      <c r="CZ30" s="9">
        <v>0</v>
      </c>
      <c r="DA30" s="9">
        <v>0</v>
      </c>
      <c r="DB30" s="9">
        <v>0</v>
      </c>
      <c r="DC30" s="9">
        <v>0</v>
      </c>
      <c r="DD30" s="9">
        <v>0</v>
      </c>
      <c r="DE30" s="9">
        <v>0</v>
      </c>
      <c r="DF30" s="9">
        <v>0</v>
      </c>
      <c r="DG30" s="9">
        <v>0</v>
      </c>
      <c r="DH30" s="9">
        <v>0</v>
      </c>
      <c r="DI30" s="9">
        <v>0</v>
      </c>
      <c r="DJ30" s="9">
        <v>84.626000000000005</v>
      </c>
      <c r="DK30" s="9">
        <v>0</v>
      </c>
      <c r="DL30" s="9">
        <v>0</v>
      </c>
      <c r="DM30" s="9">
        <v>0</v>
      </c>
      <c r="DN30" s="9">
        <v>0</v>
      </c>
      <c r="DO30" s="9">
        <v>148.04599999999999</v>
      </c>
      <c r="DP30" s="9">
        <v>0</v>
      </c>
      <c r="DQ30" s="9">
        <v>98</v>
      </c>
      <c r="DR30" s="9">
        <v>85</v>
      </c>
      <c r="DS30" s="9">
        <v>0</v>
      </c>
      <c r="DT30" s="9">
        <v>0</v>
      </c>
      <c r="DU30" s="9">
        <v>135.5</v>
      </c>
      <c r="DV30" s="9">
        <v>0</v>
      </c>
      <c r="DW30" s="9">
        <v>0</v>
      </c>
      <c r="DX30" s="9">
        <v>0</v>
      </c>
      <c r="DY30" s="9">
        <v>29.465</v>
      </c>
      <c r="DZ30" s="9">
        <v>0</v>
      </c>
      <c r="EA30" s="9">
        <v>0</v>
      </c>
      <c r="EB30" s="9">
        <v>0</v>
      </c>
      <c r="EC30" s="9">
        <v>0</v>
      </c>
      <c r="ED30" s="9">
        <v>0</v>
      </c>
      <c r="EE30" s="9">
        <v>0</v>
      </c>
      <c r="EF30" s="9">
        <v>0</v>
      </c>
      <c r="EG30" s="9">
        <v>0</v>
      </c>
      <c r="EH30" s="9">
        <v>0</v>
      </c>
      <c r="EI30" s="9">
        <v>0</v>
      </c>
      <c r="EJ30" s="9">
        <v>115</v>
      </c>
      <c r="EK30" s="9">
        <v>0</v>
      </c>
      <c r="EL30" s="9">
        <v>0</v>
      </c>
      <c r="EM30" s="9">
        <v>0</v>
      </c>
      <c r="EN30" s="9">
        <v>49</v>
      </c>
      <c r="EO30" s="9">
        <v>0</v>
      </c>
      <c r="EP30" s="9">
        <v>0</v>
      </c>
      <c r="EQ30" s="9">
        <v>26</v>
      </c>
      <c r="ER30" s="9">
        <v>0</v>
      </c>
      <c r="ES30" s="9">
        <v>0</v>
      </c>
      <c r="ET30" s="9">
        <v>0</v>
      </c>
      <c r="EU30" s="9">
        <v>0</v>
      </c>
      <c r="EV30" s="9">
        <v>0</v>
      </c>
      <c r="EW30" s="9">
        <v>0</v>
      </c>
      <c r="EX30" s="9">
        <v>0</v>
      </c>
      <c r="EY30" s="9">
        <v>0</v>
      </c>
      <c r="EZ30" s="9">
        <v>173</v>
      </c>
      <c r="FA30" s="9">
        <v>0</v>
      </c>
      <c r="FB30" s="9">
        <v>0</v>
      </c>
      <c r="FC30" s="9">
        <v>0</v>
      </c>
      <c r="FD30" s="9">
        <v>0</v>
      </c>
      <c r="FE30" s="9">
        <v>0</v>
      </c>
      <c r="FF30" s="9">
        <v>0</v>
      </c>
      <c r="FG30" s="9">
        <v>0</v>
      </c>
      <c r="FH30" s="9">
        <v>49</v>
      </c>
      <c r="FI30" s="9">
        <v>58</v>
      </c>
      <c r="FJ30" s="9">
        <v>213</v>
      </c>
      <c r="FK30" s="9">
        <v>0</v>
      </c>
      <c r="FL30" s="9">
        <v>25</v>
      </c>
      <c r="FM30" s="9">
        <v>51</v>
      </c>
      <c r="FN30" s="9">
        <v>108</v>
      </c>
      <c r="FO30" s="9">
        <v>0</v>
      </c>
      <c r="FP30" s="9">
        <v>0</v>
      </c>
      <c r="FQ30" s="9">
        <v>0</v>
      </c>
      <c r="FR30" s="9">
        <v>0</v>
      </c>
      <c r="FS30" s="9">
        <v>100</v>
      </c>
      <c r="FT30" s="9">
        <v>57</v>
      </c>
      <c r="FU30" s="9">
        <v>32</v>
      </c>
      <c r="FV30" s="9">
        <v>0</v>
      </c>
      <c r="FW30" s="9">
        <v>117</v>
      </c>
      <c r="FX30" s="9">
        <v>379</v>
      </c>
      <c r="FY30" s="9">
        <v>408</v>
      </c>
      <c r="FZ30" s="9">
        <v>51</v>
      </c>
      <c r="GA30" s="9">
        <v>76</v>
      </c>
      <c r="GB30" s="9">
        <v>145</v>
      </c>
      <c r="GC30" s="9">
        <v>64</v>
      </c>
      <c r="GD30" s="9">
        <v>0</v>
      </c>
      <c r="GE30" s="9">
        <v>238</v>
      </c>
      <c r="GF30" s="9">
        <v>50</v>
      </c>
      <c r="GG30" s="9">
        <v>0</v>
      </c>
      <c r="GH30" s="9">
        <v>54</v>
      </c>
      <c r="GI30" s="9">
        <v>100</v>
      </c>
      <c r="GJ30" s="9">
        <v>127</v>
      </c>
      <c r="GK30" s="9">
        <v>0</v>
      </c>
      <c r="GL30" s="9">
        <v>0</v>
      </c>
      <c r="GM30" s="9">
        <v>75</v>
      </c>
      <c r="GN30" s="9">
        <v>0</v>
      </c>
      <c r="GO30">
        <v>115</v>
      </c>
      <c r="GP30">
        <v>0</v>
      </c>
      <c r="GQ30">
        <v>87</v>
      </c>
      <c r="GR30">
        <v>0</v>
      </c>
    </row>
    <row r="31" spans="1:206" x14ac:dyDescent="0.2">
      <c r="A31" s="2" t="s">
        <v>30</v>
      </c>
      <c r="B31" s="3" t="s">
        <v>16</v>
      </c>
      <c r="C31" s="9">
        <v>-439</v>
      </c>
      <c r="D31" s="9">
        <v>-927</v>
      </c>
      <c r="E31" s="9">
        <v>-325</v>
      </c>
      <c r="F31" s="9">
        <v>-566</v>
      </c>
      <c r="G31" s="9">
        <v>-586</v>
      </c>
      <c r="H31" s="9">
        <v>-448</v>
      </c>
      <c r="I31" s="9">
        <v>-358</v>
      </c>
      <c r="J31" s="9">
        <v>-278</v>
      </c>
      <c r="K31" s="9">
        <v>-416</v>
      </c>
      <c r="L31" s="9">
        <v>-170</v>
      </c>
      <c r="M31" s="9">
        <v>-338.42</v>
      </c>
      <c r="N31" s="9">
        <v>-181</v>
      </c>
      <c r="O31" s="9">
        <v>-76</v>
      </c>
      <c r="P31" s="9">
        <v>-262</v>
      </c>
      <c r="Q31" s="9">
        <v>-317.5</v>
      </c>
      <c r="R31" s="9">
        <v>-206</v>
      </c>
      <c r="S31" s="9">
        <v>-176</v>
      </c>
      <c r="T31" s="9">
        <v>-230</v>
      </c>
      <c r="U31" s="9">
        <v>-180</v>
      </c>
      <c r="V31" s="9">
        <v>-146</v>
      </c>
      <c r="W31" s="9">
        <v>-64</v>
      </c>
      <c r="X31" s="9">
        <v>-130</v>
      </c>
      <c r="Y31" s="9">
        <v>-198</v>
      </c>
      <c r="Z31" s="9">
        <v>-125</v>
      </c>
      <c r="AA31" s="9">
        <v>-162.69999999999999</v>
      </c>
      <c r="AB31" s="9">
        <v>-371.7</v>
      </c>
      <c r="AC31" s="9">
        <v>-212</v>
      </c>
      <c r="AD31" s="9">
        <v>-332</v>
      </c>
      <c r="AE31" s="9">
        <v>-301</v>
      </c>
      <c r="AF31" s="9">
        <v>0</v>
      </c>
      <c r="AG31" s="9">
        <v>-661</v>
      </c>
      <c r="AH31" s="9">
        <v>-160</v>
      </c>
      <c r="AI31" s="9">
        <v>-411</v>
      </c>
      <c r="AJ31" s="9">
        <v>-196</v>
      </c>
      <c r="AK31" s="9">
        <v>-96</v>
      </c>
      <c r="AL31" s="9">
        <v>-160</v>
      </c>
      <c r="AM31" s="9">
        <v>0</v>
      </c>
      <c r="AN31" s="9">
        <v>-115</v>
      </c>
      <c r="AO31" s="9">
        <v>-160</v>
      </c>
      <c r="AP31" s="9">
        <v>-205</v>
      </c>
      <c r="AQ31" s="9">
        <v>-100</v>
      </c>
      <c r="AR31" s="9">
        <v>0</v>
      </c>
      <c r="AS31" s="9">
        <v>-350</v>
      </c>
      <c r="AT31" s="9">
        <v>-79</v>
      </c>
      <c r="AU31" s="9">
        <v>-43</v>
      </c>
      <c r="AV31" s="9">
        <v>-50</v>
      </c>
      <c r="AW31" s="9">
        <v>-63</v>
      </c>
      <c r="AX31" s="9">
        <v>0</v>
      </c>
      <c r="AY31" s="9">
        <v>-120</v>
      </c>
      <c r="AZ31" s="9">
        <v>0</v>
      </c>
      <c r="BA31" s="9">
        <v>-320</v>
      </c>
      <c r="BB31" s="9">
        <v>-521</v>
      </c>
      <c r="BC31" s="9">
        <v>-193</v>
      </c>
      <c r="BD31" s="9">
        <v>-160</v>
      </c>
      <c r="BE31" s="9">
        <v>-183</v>
      </c>
      <c r="BF31" s="9">
        <v>-329</v>
      </c>
      <c r="BG31" s="9">
        <v>-240</v>
      </c>
      <c r="BH31" s="9">
        <v>-80</v>
      </c>
      <c r="BI31" s="9">
        <v>-175</v>
      </c>
      <c r="BJ31" s="9">
        <v>-208</v>
      </c>
      <c r="BK31" s="9">
        <v>-128</v>
      </c>
      <c r="BL31" s="9">
        <v>-290</v>
      </c>
      <c r="BM31" s="9">
        <v>-226</v>
      </c>
      <c r="BN31" s="9">
        <v>-240</v>
      </c>
      <c r="BO31" s="9">
        <v>-340</v>
      </c>
      <c r="BP31" s="9">
        <v>-160</v>
      </c>
      <c r="BQ31" s="9">
        <v>-345</v>
      </c>
      <c r="BR31" s="9">
        <v>-386</v>
      </c>
      <c r="BS31" s="9">
        <v>-152</v>
      </c>
      <c r="BT31" s="9">
        <v>-48</v>
      </c>
      <c r="BU31" s="9">
        <v>-80</v>
      </c>
      <c r="BV31" s="9">
        <v>-298</v>
      </c>
      <c r="BW31" s="9">
        <v>-373.12799999999999</v>
      </c>
      <c r="BX31" s="9">
        <v>-288</v>
      </c>
      <c r="BY31" s="9">
        <v>-142.5</v>
      </c>
      <c r="BZ31" s="9">
        <v>-407</v>
      </c>
      <c r="CA31" s="9">
        <v>-192</v>
      </c>
      <c r="CB31" s="9">
        <v>-256.97899999999998</v>
      </c>
      <c r="CC31" s="9">
        <v>-757.5</v>
      </c>
      <c r="CD31" s="9">
        <v>-388</v>
      </c>
      <c r="CE31" s="9">
        <v>-297</v>
      </c>
      <c r="CF31" s="9">
        <v>-160</v>
      </c>
      <c r="CG31" s="9">
        <v>-219.655</v>
      </c>
      <c r="CH31" s="9">
        <v>-466</v>
      </c>
      <c r="CI31" s="9">
        <v>-402</v>
      </c>
      <c r="CJ31" s="9">
        <v>-270</v>
      </c>
      <c r="CK31" s="9">
        <v>-170</v>
      </c>
      <c r="CL31" s="9">
        <v>-245</v>
      </c>
      <c r="CM31" s="9">
        <v>-311.5</v>
      </c>
      <c r="CN31" s="9">
        <v>-367</v>
      </c>
      <c r="CO31" s="9">
        <v>-335</v>
      </c>
      <c r="CP31" s="9">
        <v>-270</v>
      </c>
      <c r="CQ31" s="9">
        <v>-160</v>
      </c>
      <c r="CR31" s="9">
        <v>-160</v>
      </c>
      <c r="CS31" s="9">
        <v>-312</v>
      </c>
      <c r="CT31" s="9">
        <v>-168</v>
      </c>
      <c r="CU31" s="9">
        <v>-210</v>
      </c>
      <c r="CV31" s="9">
        <v>-249</v>
      </c>
      <c r="CW31" s="9">
        <v>-212.84800000000001</v>
      </c>
      <c r="CX31" s="9">
        <v>-327</v>
      </c>
      <c r="CY31" s="9">
        <v>-340.67700000000002</v>
      </c>
      <c r="CZ31" s="9">
        <v>-382</v>
      </c>
      <c r="DA31" s="9">
        <v>-522</v>
      </c>
      <c r="DB31" s="9">
        <v>-208</v>
      </c>
      <c r="DC31" s="9">
        <v>-259</v>
      </c>
      <c r="DD31" s="9">
        <v>-49</v>
      </c>
      <c r="DE31" s="9">
        <v>0</v>
      </c>
      <c r="DF31" s="9">
        <v>-50.097999999999999</v>
      </c>
      <c r="DG31" s="9">
        <v>-521</v>
      </c>
      <c r="DH31" s="9">
        <v>-239</v>
      </c>
      <c r="DI31" s="9">
        <v>-251</v>
      </c>
      <c r="DJ31" s="9">
        <v>-196</v>
      </c>
      <c r="DK31" s="9">
        <v>-98</v>
      </c>
      <c r="DL31" s="9">
        <v>-49</v>
      </c>
      <c r="DM31" s="9">
        <v>-379</v>
      </c>
      <c r="DN31" s="9">
        <v>-152</v>
      </c>
      <c r="DO31" s="9">
        <v>0</v>
      </c>
      <c r="DP31" s="9">
        <v>-280</v>
      </c>
      <c r="DQ31" s="9">
        <v>0</v>
      </c>
      <c r="DR31" s="9">
        <v>0</v>
      </c>
      <c r="DS31" s="9">
        <v>0</v>
      </c>
      <c r="DT31" s="9">
        <v>-75</v>
      </c>
      <c r="DU31" s="9">
        <v>-119</v>
      </c>
      <c r="DV31" s="9">
        <v>-40</v>
      </c>
      <c r="DW31" s="9">
        <v>-49</v>
      </c>
      <c r="DX31" s="9">
        <v>-261</v>
      </c>
      <c r="DY31" s="9">
        <v>-137</v>
      </c>
      <c r="DZ31" s="9">
        <v>-98</v>
      </c>
      <c r="EA31" s="9">
        <v>0</v>
      </c>
      <c r="EB31" s="9">
        <v>0</v>
      </c>
      <c r="EC31" s="9">
        <v>-174</v>
      </c>
      <c r="ED31" s="9">
        <v>-175</v>
      </c>
      <c r="EE31" s="9">
        <v>-295</v>
      </c>
      <c r="EF31" s="9">
        <v>-75</v>
      </c>
      <c r="EG31" s="9">
        <v>-528</v>
      </c>
      <c r="EH31" s="9">
        <v>-342</v>
      </c>
      <c r="EI31" s="9">
        <v>-49</v>
      </c>
      <c r="EJ31" s="9">
        <v>-60</v>
      </c>
      <c r="EK31" s="9">
        <v>-107</v>
      </c>
      <c r="EL31" s="9">
        <v>-333</v>
      </c>
      <c r="EM31" s="9">
        <v>-330</v>
      </c>
      <c r="EN31" s="9">
        <v>-119</v>
      </c>
      <c r="EO31" s="9">
        <v>-103</v>
      </c>
      <c r="EP31" s="9">
        <v>-196</v>
      </c>
      <c r="EQ31" s="9">
        <v>-374</v>
      </c>
      <c r="ER31" s="9">
        <v>-432</v>
      </c>
      <c r="ES31" s="9">
        <v>-245</v>
      </c>
      <c r="ET31" s="9">
        <v>-274</v>
      </c>
      <c r="EU31" s="9">
        <v>-153</v>
      </c>
      <c r="EV31" s="9">
        <v>-56</v>
      </c>
      <c r="EW31" s="9">
        <v>-238</v>
      </c>
      <c r="EX31" s="9">
        <v>-256</v>
      </c>
      <c r="EY31" s="9">
        <v>-98</v>
      </c>
      <c r="EZ31" s="9">
        <v>-144</v>
      </c>
      <c r="FA31" s="9">
        <v>-87</v>
      </c>
      <c r="FB31" s="9">
        <v>-140</v>
      </c>
      <c r="FC31" s="9">
        <v>-248</v>
      </c>
      <c r="FD31" s="9">
        <v>-417</v>
      </c>
      <c r="FE31" s="9">
        <v>0</v>
      </c>
      <c r="FF31" s="9">
        <v>-130</v>
      </c>
      <c r="FG31" s="9">
        <v>-298.35399999999998</v>
      </c>
      <c r="FH31" s="9">
        <v>-264</v>
      </c>
      <c r="FI31" s="9">
        <v>-688</v>
      </c>
      <c r="FJ31" s="9">
        <v>-134</v>
      </c>
      <c r="FK31" s="9">
        <v>-328</v>
      </c>
      <c r="FL31" s="9">
        <v>-132</v>
      </c>
      <c r="FM31" s="9">
        <v>-223</v>
      </c>
      <c r="FN31" s="9">
        <v>-215</v>
      </c>
      <c r="FO31" s="9">
        <v>-327</v>
      </c>
      <c r="FP31" s="9">
        <v>-398</v>
      </c>
      <c r="FQ31" s="9">
        <v>-108</v>
      </c>
      <c r="FR31" s="9">
        <v>-294</v>
      </c>
      <c r="FS31" s="9">
        <v>-210</v>
      </c>
      <c r="FT31" s="9">
        <v>-152</v>
      </c>
      <c r="FU31" s="9">
        <v>-283</v>
      </c>
      <c r="FV31" s="9">
        <v>-138</v>
      </c>
      <c r="FW31" s="9">
        <v>-234</v>
      </c>
      <c r="FX31" s="9">
        <v>-153</v>
      </c>
      <c r="FY31" s="9">
        <v>-183</v>
      </c>
      <c r="FZ31" s="9">
        <v>-177</v>
      </c>
      <c r="GA31" s="9">
        <v>-143</v>
      </c>
      <c r="GB31" s="9">
        <v>-147</v>
      </c>
      <c r="GC31" s="9">
        <v>-201</v>
      </c>
      <c r="GD31" s="9">
        <v>-80</v>
      </c>
      <c r="GE31" s="9">
        <v>0</v>
      </c>
      <c r="GF31" s="9">
        <v>-98</v>
      </c>
      <c r="GG31" s="9">
        <v>-49</v>
      </c>
      <c r="GH31" s="9">
        <v>-98</v>
      </c>
      <c r="GI31" s="9">
        <v>0</v>
      </c>
      <c r="GJ31" s="9">
        <v>-45</v>
      </c>
      <c r="GK31" s="9">
        <v>0</v>
      </c>
      <c r="GL31" s="9">
        <v>0</v>
      </c>
      <c r="GM31" s="9">
        <v>-150</v>
      </c>
      <c r="GN31" s="9">
        <v>0</v>
      </c>
      <c r="GO31">
        <v>0</v>
      </c>
      <c r="GP31">
        <v>-150</v>
      </c>
      <c r="GQ31">
        <v>-59</v>
      </c>
      <c r="GR31">
        <v>-80</v>
      </c>
    </row>
    <row r="32" spans="1:206" x14ac:dyDescent="0.2">
      <c r="A32" s="2" t="s">
        <v>31</v>
      </c>
      <c r="B32" s="3" t="s">
        <v>18</v>
      </c>
      <c r="C32" s="9">
        <v>-205</v>
      </c>
      <c r="D32" s="9">
        <v>-188</v>
      </c>
      <c r="E32" s="9">
        <v>-150</v>
      </c>
      <c r="F32" s="9">
        <v>0</v>
      </c>
      <c r="G32" s="9">
        <v>-120</v>
      </c>
      <c r="H32" s="9">
        <v>-45</v>
      </c>
      <c r="I32" s="9">
        <v>-125</v>
      </c>
      <c r="J32" s="9">
        <v>-42</v>
      </c>
      <c r="K32" s="9">
        <v>0</v>
      </c>
      <c r="L32" s="9">
        <v>-40</v>
      </c>
      <c r="M32" s="9">
        <v>-58</v>
      </c>
      <c r="N32" s="9">
        <v>0</v>
      </c>
      <c r="O32" s="9">
        <v>0</v>
      </c>
      <c r="P32" s="9">
        <v>-10</v>
      </c>
      <c r="Q32" s="9">
        <v>0</v>
      </c>
      <c r="R32" s="9">
        <v>0</v>
      </c>
      <c r="S32" s="9">
        <v>-65</v>
      </c>
      <c r="T32" s="9">
        <v>0</v>
      </c>
      <c r="U32" s="9">
        <v>0</v>
      </c>
      <c r="V32" s="9">
        <v>-74</v>
      </c>
      <c r="W32" s="9">
        <v>0</v>
      </c>
      <c r="X32" s="9">
        <v>0</v>
      </c>
      <c r="Y32" s="9">
        <v>0</v>
      </c>
      <c r="Z32" s="9">
        <v>0</v>
      </c>
      <c r="AA32" s="9">
        <v>-80</v>
      </c>
      <c r="AB32" s="9">
        <v>0</v>
      </c>
      <c r="AC32" s="9">
        <v>-27</v>
      </c>
      <c r="AD32" s="9">
        <v>-80</v>
      </c>
      <c r="AE32" s="9">
        <v>0</v>
      </c>
      <c r="AF32" s="9">
        <v>-40</v>
      </c>
      <c r="AG32" s="9">
        <v>0</v>
      </c>
      <c r="AH32" s="9">
        <v>0</v>
      </c>
      <c r="AI32" s="9">
        <v>0</v>
      </c>
      <c r="AJ32" s="9">
        <v>0</v>
      </c>
      <c r="AK32" s="9">
        <v>0</v>
      </c>
      <c r="AL32" s="9">
        <v>-29</v>
      </c>
      <c r="AM32" s="9">
        <v>0</v>
      </c>
      <c r="AN32" s="9">
        <v>0</v>
      </c>
      <c r="AO32" s="9">
        <v>0</v>
      </c>
      <c r="AP32" s="9">
        <v>-80</v>
      </c>
      <c r="AQ32" s="9">
        <v>0</v>
      </c>
      <c r="AR32" s="9">
        <v>0</v>
      </c>
      <c r="AS32" s="9">
        <v>0</v>
      </c>
      <c r="AT32" s="9">
        <v>-85</v>
      </c>
      <c r="AU32" s="9">
        <v>-108</v>
      </c>
      <c r="AV32" s="9">
        <v>0</v>
      </c>
      <c r="AW32" s="9">
        <v>-110</v>
      </c>
      <c r="AX32" s="9">
        <v>0</v>
      </c>
      <c r="AY32" s="9">
        <v>-235</v>
      </c>
      <c r="AZ32" s="9">
        <v>-72</v>
      </c>
      <c r="BA32" s="9">
        <v>0</v>
      </c>
      <c r="BB32" s="9">
        <v>0</v>
      </c>
      <c r="BC32" s="9">
        <v>0</v>
      </c>
      <c r="BD32" s="9">
        <v>0</v>
      </c>
      <c r="BE32" s="9">
        <v>-20</v>
      </c>
      <c r="BF32" s="9">
        <v>-48.5</v>
      </c>
      <c r="BG32" s="9">
        <v>0</v>
      </c>
      <c r="BH32" s="9">
        <v>0</v>
      </c>
      <c r="BI32" s="9">
        <v>0</v>
      </c>
      <c r="BJ32" s="9">
        <v>0</v>
      </c>
      <c r="BK32" s="9">
        <v>0</v>
      </c>
      <c r="BL32" s="9">
        <v>0</v>
      </c>
      <c r="BM32" s="9">
        <v>0</v>
      </c>
      <c r="BN32" s="9">
        <v>-85</v>
      </c>
      <c r="BO32" s="9">
        <v>-75</v>
      </c>
      <c r="BP32" s="9">
        <v>0</v>
      </c>
      <c r="BQ32" s="9">
        <v>0</v>
      </c>
      <c r="BR32" s="9">
        <v>-75</v>
      </c>
      <c r="BS32" s="9">
        <v>-225</v>
      </c>
      <c r="BT32" s="9">
        <v>0</v>
      </c>
      <c r="BU32" s="9">
        <v>-80</v>
      </c>
      <c r="BV32" s="9">
        <v>-131</v>
      </c>
      <c r="BW32" s="9">
        <v>0</v>
      </c>
      <c r="BX32" s="9">
        <v>-55</v>
      </c>
      <c r="BY32" s="9">
        <v>-185.613</v>
      </c>
      <c r="BZ32" s="9">
        <v>-125</v>
      </c>
      <c r="CA32" s="9">
        <v>0</v>
      </c>
      <c r="CB32" s="9">
        <v>0</v>
      </c>
      <c r="CC32" s="9">
        <v>-43</v>
      </c>
      <c r="CD32" s="9">
        <v>0</v>
      </c>
      <c r="CE32" s="9">
        <v>0</v>
      </c>
      <c r="CF32" s="9">
        <v>0</v>
      </c>
      <c r="CG32" s="9">
        <v>0</v>
      </c>
      <c r="CH32" s="9">
        <v>-74</v>
      </c>
      <c r="CI32" s="9">
        <v>-85</v>
      </c>
      <c r="CJ32" s="9">
        <v>-64</v>
      </c>
      <c r="CK32" s="9">
        <v>0</v>
      </c>
      <c r="CL32" s="9">
        <v>0</v>
      </c>
      <c r="CM32" s="9">
        <v>0</v>
      </c>
      <c r="CN32" s="9">
        <v>0</v>
      </c>
      <c r="CO32" s="9">
        <v>-18</v>
      </c>
      <c r="CP32" s="9">
        <v>0</v>
      </c>
      <c r="CQ32" s="9">
        <v>0</v>
      </c>
      <c r="CR32" s="9">
        <v>0</v>
      </c>
      <c r="CS32" s="9">
        <v>0</v>
      </c>
      <c r="CT32" s="9">
        <v>0</v>
      </c>
      <c r="CU32" s="9">
        <v>-179.15</v>
      </c>
      <c r="CV32" s="9">
        <v>-201.13300000000001</v>
      </c>
      <c r="CW32" s="9">
        <v>0</v>
      </c>
      <c r="CX32" s="9">
        <v>-50.112000000000002</v>
      </c>
      <c r="CY32" s="9">
        <v>0</v>
      </c>
      <c r="CZ32" s="9">
        <v>0</v>
      </c>
      <c r="DA32" s="9">
        <v>0</v>
      </c>
      <c r="DB32" s="9">
        <v>0</v>
      </c>
      <c r="DC32" s="9">
        <v>0</v>
      </c>
      <c r="DD32" s="9">
        <v>0</v>
      </c>
      <c r="DE32" s="9">
        <v>0</v>
      </c>
      <c r="DF32" s="9">
        <v>0</v>
      </c>
      <c r="DG32" s="9">
        <v>0</v>
      </c>
      <c r="DH32" s="9">
        <v>0</v>
      </c>
      <c r="DI32" s="9">
        <v>0</v>
      </c>
      <c r="DJ32" s="9">
        <v>-84.626000000000005</v>
      </c>
      <c r="DK32" s="9">
        <v>0</v>
      </c>
      <c r="DL32" s="9">
        <v>0</v>
      </c>
      <c r="DM32" s="9">
        <v>0</v>
      </c>
      <c r="DN32" s="9">
        <v>0</v>
      </c>
      <c r="DO32" s="9">
        <v>-148.04599999999999</v>
      </c>
      <c r="DP32" s="9">
        <v>0</v>
      </c>
      <c r="DQ32" s="9">
        <v>-98</v>
      </c>
      <c r="DR32" s="9">
        <v>-85</v>
      </c>
      <c r="DS32" s="9">
        <v>0</v>
      </c>
      <c r="DT32" s="9">
        <v>0</v>
      </c>
      <c r="DU32" s="9">
        <v>-135.5</v>
      </c>
      <c r="DV32" s="9">
        <v>0</v>
      </c>
      <c r="DW32" s="9">
        <v>0</v>
      </c>
      <c r="DX32" s="9">
        <v>0</v>
      </c>
      <c r="DY32" s="9">
        <v>-29.465</v>
      </c>
      <c r="DZ32" s="9">
        <v>0</v>
      </c>
      <c r="EA32" s="9">
        <v>0</v>
      </c>
      <c r="EB32" s="9">
        <v>0</v>
      </c>
      <c r="EC32" s="9">
        <v>0</v>
      </c>
      <c r="ED32" s="9">
        <v>0</v>
      </c>
      <c r="EE32" s="9">
        <v>0</v>
      </c>
      <c r="EF32" s="9">
        <v>0</v>
      </c>
      <c r="EG32" s="9">
        <v>0</v>
      </c>
      <c r="EH32" s="9">
        <v>0</v>
      </c>
      <c r="EI32" s="9">
        <v>0</v>
      </c>
      <c r="EJ32" s="9">
        <v>-115</v>
      </c>
      <c r="EK32" s="9">
        <v>0</v>
      </c>
      <c r="EL32" s="9">
        <v>0</v>
      </c>
      <c r="EM32" s="9">
        <v>0</v>
      </c>
      <c r="EN32" s="9">
        <v>-49</v>
      </c>
      <c r="EO32" s="9">
        <v>0</v>
      </c>
      <c r="EP32" s="9">
        <v>0</v>
      </c>
      <c r="EQ32" s="9">
        <v>-26</v>
      </c>
      <c r="ER32" s="9">
        <v>0</v>
      </c>
      <c r="ES32" s="9">
        <v>0</v>
      </c>
      <c r="ET32" s="9">
        <v>0</v>
      </c>
      <c r="EU32" s="9">
        <v>0</v>
      </c>
      <c r="EV32" s="9">
        <v>0</v>
      </c>
      <c r="EW32" s="9">
        <v>0</v>
      </c>
      <c r="EX32" s="9">
        <v>0</v>
      </c>
      <c r="EY32" s="9">
        <v>0</v>
      </c>
      <c r="EZ32" s="9">
        <v>-173</v>
      </c>
      <c r="FA32" s="9">
        <v>0</v>
      </c>
      <c r="FB32" s="9">
        <v>0</v>
      </c>
      <c r="FC32" s="9">
        <v>0</v>
      </c>
      <c r="FD32" s="9">
        <v>0</v>
      </c>
      <c r="FE32" s="9">
        <v>0</v>
      </c>
      <c r="FF32" s="9">
        <v>0</v>
      </c>
      <c r="FG32" s="9">
        <v>0</v>
      </c>
      <c r="FH32" s="9">
        <v>-49</v>
      </c>
      <c r="FI32" s="9">
        <v>-58</v>
      </c>
      <c r="FJ32" s="9">
        <v>-213</v>
      </c>
      <c r="FK32" s="9">
        <v>0</v>
      </c>
      <c r="FL32" s="9">
        <v>-25</v>
      </c>
      <c r="FM32" s="9">
        <v>-51</v>
      </c>
      <c r="FN32" s="9">
        <v>-108</v>
      </c>
      <c r="FO32" s="9">
        <v>0</v>
      </c>
      <c r="FP32" s="9">
        <v>0</v>
      </c>
      <c r="FQ32" s="9">
        <v>0</v>
      </c>
      <c r="FR32" s="9">
        <v>0</v>
      </c>
      <c r="FS32" s="9">
        <v>-100</v>
      </c>
      <c r="FT32" s="9">
        <v>-57</v>
      </c>
      <c r="FU32" s="9">
        <v>-32</v>
      </c>
      <c r="FV32" s="9">
        <v>0</v>
      </c>
      <c r="FW32" s="9">
        <v>-117</v>
      </c>
      <c r="FX32" s="9">
        <v>-379</v>
      </c>
      <c r="FY32" s="9">
        <v>-408</v>
      </c>
      <c r="FZ32" s="9">
        <v>-51</v>
      </c>
      <c r="GA32" s="9">
        <v>-76</v>
      </c>
      <c r="GB32" s="9">
        <v>-145</v>
      </c>
      <c r="GC32" s="9">
        <v>-64</v>
      </c>
      <c r="GD32" s="9">
        <v>0</v>
      </c>
      <c r="GE32" s="9">
        <v>-238</v>
      </c>
      <c r="GF32" s="9">
        <v>-50</v>
      </c>
      <c r="GG32" s="9">
        <v>0</v>
      </c>
      <c r="GH32" s="9">
        <v>-54</v>
      </c>
      <c r="GI32" s="9">
        <v>-100</v>
      </c>
      <c r="GJ32" s="9">
        <v>-127</v>
      </c>
      <c r="GK32" s="9">
        <v>0</v>
      </c>
      <c r="GL32" s="9">
        <v>0</v>
      </c>
      <c r="GM32" s="9">
        <v>-75</v>
      </c>
      <c r="GN32" s="9">
        <v>0</v>
      </c>
      <c r="GO32">
        <v>-115</v>
      </c>
      <c r="GP32">
        <v>0</v>
      </c>
      <c r="GQ32">
        <v>-87</v>
      </c>
      <c r="GR32">
        <v>0</v>
      </c>
    </row>
  </sheetData>
  <pageMargins left="0.7" right="0.7" top="0.75" bottom="0.75" header="0.3" footer="0.3"/>
  <tableParts count="2"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43C4E6-1610-4D81-9F19-77B9D3B74F25}">
  <dimension ref="A1:HE28"/>
  <sheetViews>
    <sheetView workbookViewId="0">
      <pane xSplit="2" ySplit="4" topLeftCell="GN5" activePane="bottomRight" state="frozen"/>
      <selection pane="topRight" activeCell="C1" sqref="C1"/>
      <selection pane="bottomLeft" activeCell="A5" sqref="A5"/>
      <selection pane="bottomRight" activeCell="A22" sqref="A22"/>
    </sheetView>
  </sheetViews>
  <sheetFormatPr baseColWidth="10" defaultColWidth="8.83203125" defaultRowHeight="15" x14ac:dyDescent="0.2"/>
  <cols>
    <col min="1" max="1" width="41.6640625" bestFit="1" customWidth="1"/>
    <col min="3" max="11" width="11" customWidth="1"/>
    <col min="12" max="101" width="12" customWidth="1"/>
    <col min="102" max="170" width="13" customWidth="1"/>
  </cols>
  <sheetData>
    <row r="1" spans="1:213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</row>
    <row r="2" spans="1:213" x14ac:dyDescent="0.2">
      <c r="A2" s="2" t="s">
        <v>29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</row>
    <row r="3" spans="1:213" x14ac:dyDescent="0.2">
      <c r="A3" s="1" t="s">
        <v>21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</row>
    <row r="4" spans="1:213" x14ac:dyDescent="0.2">
      <c r="A4" s="1" t="s">
        <v>2</v>
      </c>
      <c r="B4" s="2"/>
      <c r="C4" s="7">
        <v>39083</v>
      </c>
      <c r="D4" s="7">
        <v>39114</v>
      </c>
      <c r="E4" s="7">
        <v>39142</v>
      </c>
      <c r="F4" s="7">
        <v>39173</v>
      </c>
      <c r="G4" s="7">
        <v>39203</v>
      </c>
      <c r="H4" s="7">
        <v>39234</v>
      </c>
      <c r="I4" s="7">
        <v>39264</v>
      </c>
      <c r="J4" s="7">
        <v>39295</v>
      </c>
      <c r="K4" s="7">
        <v>39326</v>
      </c>
      <c r="L4" s="7">
        <v>39356</v>
      </c>
      <c r="M4" s="7">
        <v>39387</v>
      </c>
      <c r="N4" s="7">
        <v>39417</v>
      </c>
      <c r="O4" s="7">
        <v>39448</v>
      </c>
      <c r="P4" s="7">
        <v>39479</v>
      </c>
      <c r="Q4" s="7">
        <v>39508</v>
      </c>
      <c r="R4" s="7">
        <v>39539</v>
      </c>
      <c r="S4" s="7">
        <v>39569</v>
      </c>
      <c r="T4" s="7">
        <v>39600</v>
      </c>
      <c r="U4" s="7">
        <v>39630</v>
      </c>
      <c r="V4" s="7">
        <v>39661</v>
      </c>
      <c r="W4" s="7">
        <v>39692</v>
      </c>
      <c r="X4" s="7">
        <v>39722</v>
      </c>
      <c r="Y4" s="7">
        <v>39753</v>
      </c>
      <c r="Z4" s="7">
        <v>39783</v>
      </c>
      <c r="AA4" s="7">
        <v>39814</v>
      </c>
      <c r="AB4" s="7">
        <v>39845</v>
      </c>
      <c r="AC4" s="7">
        <v>39873</v>
      </c>
      <c r="AD4" s="7">
        <v>39904</v>
      </c>
      <c r="AE4" s="7">
        <v>39934</v>
      </c>
      <c r="AF4" s="7">
        <v>39965</v>
      </c>
      <c r="AG4" s="7">
        <v>39995</v>
      </c>
      <c r="AH4" s="7">
        <v>40026</v>
      </c>
      <c r="AI4" s="7">
        <v>40057</v>
      </c>
      <c r="AJ4" s="7">
        <v>40087</v>
      </c>
      <c r="AK4" s="7">
        <v>40118</v>
      </c>
      <c r="AL4" s="7">
        <v>40148</v>
      </c>
      <c r="AM4" s="7">
        <v>40179</v>
      </c>
      <c r="AN4" s="7">
        <v>40210</v>
      </c>
      <c r="AO4" s="7">
        <v>40238</v>
      </c>
      <c r="AP4" s="7">
        <v>40269</v>
      </c>
      <c r="AQ4" s="7">
        <v>40299</v>
      </c>
      <c r="AR4" s="7">
        <v>40330</v>
      </c>
      <c r="AS4" s="7">
        <v>40360</v>
      </c>
      <c r="AT4" s="7">
        <v>40391</v>
      </c>
      <c r="AU4" s="7">
        <v>40422</v>
      </c>
      <c r="AV4" s="7">
        <v>40452</v>
      </c>
      <c r="AW4" s="7">
        <v>40483</v>
      </c>
      <c r="AX4" s="7">
        <v>40513</v>
      </c>
      <c r="AY4" s="7">
        <v>40544</v>
      </c>
      <c r="AZ4" s="7">
        <v>40575</v>
      </c>
      <c r="BA4" s="7">
        <v>40603</v>
      </c>
      <c r="BB4" s="7">
        <v>40634</v>
      </c>
      <c r="BC4" s="7">
        <v>40664</v>
      </c>
      <c r="BD4" s="7">
        <v>40695</v>
      </c>
      <c r="BE4" s="7">
        <v>40725</v>
      </c>
      <c r="BF4" s="7">
        <v>40756</v>
      </c>
      <c r="BG4" s="7">
        <v>40787</v>
      </c>
      <c r="BH4" s="7">
        <v>40817</v>
      </c>
      <c r="BI4" s="7">
        <v>40848</v>
      </c>
      <c r="BJ4" s="7">
        <v>40878</v>
      </c>
      <c r="BK4" s="7">
        <v>40909</v>
      </c>
      <c r="BL4" s="7">
        <v>40940</v>
      </c>
      <c r="BM4" s="7">
        <v>40969</v>
      </c>
      <c r="BN4" s="7">
        <v>41000</v>
      </c>
      <c r="BO4" s="7">
        <v>41030</v>
      </c>
      <c r="BP4" s="7">
        <v>41061</v>
      </c>
      <c r="BQ4" s="7">
        <v>41091</v>
      </c>
      <c r="BR4" s="7">
        <v>41122</v>
      </c>
      <c r="BS4" s="7">
        <v>41153</v>
      </c>
      <c r="BT4" s="7">
        <v>41183</v>
      </c>
      <c r="BU4" s="7">
        <v>41214</v>
      </c>
      <c r="BV4" s="7">
        <v>41244</v>
      </c>
      <c r="BW4" s="7">
        <v>41275</v>
      </c>
      <c r="BX4" s="7">
        <v>41306</v>
      </c>
      <c r="BY4" s="7">
        <v>41334</v>
      </c>
      <c r="BZ4" s="7">
        <v>41365</v>
      </c>
      <c r="CA4" s="7">
        <v>41395</v>
      </c>
      <c r="CB4" s="7">
        <v>41426</v>
      </c>
      <c r="CC4" s="7">
        <v>41456</v>
      </c>
      <c r="CD4" s="7">
        <v>41487</v>
      </c>
      <c r="CE4" s="7">
        <v>41518</v>
      </c>
      <c r="CF4" s="7">
        <v>41548</v>
      </c>
      <c r="CG4" s="7">
        <v>41579</v>
      </c>
      <c r="CH4" s="7">
        <v>41609</v>
      </c>
      <c r="CI4" s="7">
        <v>41640</v>
      </c>
      <c r="CJ4" s="7">
        <v>41671</v>
      </c>
      <c r="CK4" s="7">
        <v>41699</v>
      </c>
      <c r="CL4" s="7">
        <v>41730</v>
      </c>
      <c r="CM4" s="7">
        <v>41760</v>
      </c>
      <c r="CN4" s="7">
        <v>41791</v>
      </c>
      <c r="CO4" s="7">
        <v>41821</v>
      </c>
      <c r="CP4" s="7">
        <v>41852</v>
      </c>
      <c r="CQ4" s="7">
        <v>41883</v>
      </c>
      <c r="CR4" s="7">
        <v>41913</v>
      </c>
      <c r="CS4" s="7">
        <v>41944</v>
      </c>
      <c r="CT4" s="7">
        <v>41974</v>
      </c>
      <c r="CU4" s="7">
        <v>42005</v>
      </c>
      <c r="CV4" s="7">
        <v>42036</v>
      </c>
      <c r="CW4" s="7">
        <v>42064</v>
      </c>
      <c r="CX4" s="7">
        <v>42095</v>
      </c>
      <c r="CY4" s="7">
        <v>42125</v>
      </c>
      <c r="CZ4" s="7">
        <v>42156</v>
      </c>
      <c r="DA4" s="7">
        <v>42186</v>
      </c>
      <c r="DB4" s="7">
        <v>42217</v>
      </c>
      <c r="DC4" s="7">
        <v>42248</v>
      </c>
      <c r="DD4" s="7">
        <v>42278</v>
      </c>
      <c r="DE4" s="7">
        <v>42309</v>
      </c>
      <c r="DF4" s="7">
        <v>42339</v>
      </c>
      <c r="DG4" s="7">
        <v>42370</v>
      </c>
      <c r="DH4" s="7">
        <v>42401</v>
      </c>
      <c r="DI4" s="7">
        <v>42430</v>
      </c>
      <c r="DJ4" s="7">
        <v>42461</v>
      </c>
      <c r="DK4" s="7">
        <v>42491</v>
      </c>
      <c r="DL4" s="7">
        <v>42522</v>
      </c>
      <c r="DM4" s="7">
        <v>42552</v>
      </c>
      <c r="DN4" s="7">
        <v>42583</v>
      </c>
      <c r="DO4" s="7">
        <v>42614</v>
      </c>
      <c r="DP4" s="7">
        <v>42644</v>
      </c>
      <c r="DQ4" s="7">
        <v>42675</v>
      </c>
      <c r="DR4" s="7">
        <v>42705</v>
      </c>
      <c r="DS4" s="7">
        <v>42736</v>
      </c>
      <c r="DT4" s="7">
        <v>42767</v>
      </c>
      <c r="DU4" s="7">
        <v>42795</v>
      </c>
      <c r="DV4" s="7">
        <v>42826</v>
      </c>
      <c r="DW4" s="7">
        <v>42856</v>
      </c>
      <c r="DX4" s="7">
        <v>42887</v>
      </c>
      <c r="DY4" s="7">
        <v>42917</v>
      </c>
      <c r="DZ4" s="7">
        <v>42948</v>
      </c>
      <c r="EA4" s="7">
        <v>42979</v>
      </c>
      <c r="EB4" s="7">
        <v>43009</v>
      </c>
      <c r="EC4" s="7">
        <v>43040</v>
      </c>
      <c r="ED4" s="7">
        <v>43070</v>
      </c>
      <c r="EE4" s="7">
        <v>43101</v>
      </c>
      <c r="EF4" s="7">
        <v>43132</v>
      </c>
      <c r="EG4" s="7">
        <v>43160</v>
      </c>
      <c r="EH4" s="7">
        <v>43191</v>
      </c>
      <c r="EI4" s="7">
        <v>43221</v>
      </c>
      <c r="EJ4" s="7">
        <v>43252</v>
      </c>
      <c r="EK4" s="7">
        <v>43282</v>
      </c>
      <c r="EL4" s="7">
        <v>43313</v>
      </c>
      <c r="EM4" s="7">
        <v>43344</v>
      </c>
      <c r="EN4" s="7">
        <v>43374</v>
      </c>
      <c r="EO4" s="7">
        <v>43405</v>
      </c>
      <c r="EP4" s="7">
        <v>43435</v>
      </c>
      <c r="EQ4" s="7">
        <v>43466</v>
      </c>
      <c r="ER4" s="7">
        <v>43497</v>
      </c>
      <c r="ES4" s="7">
        <v>43525</v>
      </c>
      <c r="ET4" s="7">
        <v>43556</v>
      </c>
      <c r="EU4" s="7">
        <v>43586</v>
      </c>
      <c r="EV4" s="7">
        <v>43617</v>
      </c>
      <c r="EW4" s="7">
        <v>43647</v>
      </c>
      <c r="EX4" s="7">
        <v>43678</v>
      </c>
      <c r="EY4" s="7">
        <v>43709</v>
      </c>
      <c r="EZ4" s="7">
        <v>43739</v>
      </c>
      <c r="FA4" s="7">
        <v>43770</v>
      </c>
      <c r="FB4" s="7">
        <v>43800</v>
      </c>
      <c r="FC4" s="7">
        <v>43831</v>
      </c>
      <c r="FD4" s="7">
        <v>43862</v>
      </c>
      <c r="FE4" s="7">
        <v>43891</v>
      </c>
      <c r="FF4" s="7">
        <v>43922</v>
      </c>
      <c r="FG4" s="7">
        <v>43952</v>
      </c>
      <c r="FH4" s="7">
        <v>43983</v>
      </c>
      <c r="FI4" s="7">
        <v>44013</v>
      </c>
      <c r="FJ4" s="7">
        <v>44044</v>
      </c>
      <c r="FK4" s="7">
        <v>44075</v>
      </c>
      <c r="FL4" s="7">
        <v>44105</v>
      </c>
      <c r="FM4" s="7">
        <v>44136</v>
      </c>
      <c r="FN4" s="7">
        <v>44166</v>
      </c>
      <c r="FO4" s="7">
        <v>44197</v>
      </c>
      <c r="FP4" s="7">
        <v>44228</v>
      </c>
      <c r="FQ4" s="7">
        <v>44256</v>
      </c>
      <c r="FR4" s="7">
        <v>44287</v>
      </c>
      <c r="FS4" s="7">
        <v>44317</v>
      </c>
      <c r="FT4" s="7">
        <v>44348</v>
      </c>
      <c r="FU4" s="7">
        <v>44378</v>
      </c>
      <c r="FV4" s="7">
        <v>44409</v>
      </c>
      <c r="FW4" s="7">
        <v>44440</v>
      </c>
      <c r="FX4" s="7">
        <v>44470</v>
      </c>
      <c r="FY4" s="7">
        <v>44501</v>
      </c>
      <c r="FZ4" s="7">
        <v>44531</v>
      </c>
      <c r="GA4" s="7">
        <v>44562</v>
      </c>
      <c r="GB4" s="7">
        <v>44593</v>
      </c>
      <c r="GC4" s="7">
        <v>44621</v>
      </c>
      <c r="GD4" s="7">
        <v>44652</v>
      </c>
      <c r="GE4" s="7">
        <v>44682</v>
      </c>
      <c r="GF4" s="7">
        <v>44713</v>
      </c>
      <c r="GG4" s="7">
        <v>44743</v>
      </c>
      <c r="GH4" s="7">
        <v>44774</v>
      </c>
      <c r="GI4" s="7">
        <v>44805</v>
      </c>
      <c r="GJ4" s="7">
        <v>44835</v>
      </c>
      <c r="GK4" s="7">
        <v>44866</v>
      </c>
      <c r="GL4" s="7">
        <v>44896</v>
      </c>
      <c r="GM4" s="7">
        <v>44927</v>
      </c>
      <c r="GN4" s="7">
        <v>44958</v>
      </c>
      <c r="GO4" s="7">
        <v>44986</v>
      </c>
      <c r="GP4" s="7">
        <v>45017</v>
      </c>
      <c r="GQ4" s="7">
        <v>45047</v>
      </c>
      <c r="GR4" s="7">
        <v>45078</v>
      </c>
      <c r="GS4" s="7">
        <v>45108</v>
      </c>
      <c r="GT4" s="7">
        <v>45139</v>
      </c>
      <c r="GU4" s="7">
        <v>45170</v>
      </c>
      <c r="GV4" s="7">
        <v>45200</v>
      </c>
      <c r="GW4" s="7">
        <v>45231</v>
      </c>
      <c r="GX4" s="7">
        <v>45261</v>
      </c>
      <c r="GY4" s="7">
        <v>45292</v>
      </c>
      <c r="GZ4" s="7">
        <v>45323</v>
      </c>
      <c r="HA4" s="7">
        <v>45352</v>
      </c>
      <c r="HB4" s="7">
        <v>45383</v>
      </c>
      <c r="HC4" s="7">
        <v>45413</v>
      </c>
      <c r="HD4" s="7">
        <v>45444</v>
      </c>
      <c r="HE4" s="7">
        <v>45474</v>
      </c>
    </row>
    <row r="5" spans="1:213" x14ac:dyDescent="0.2">
      <c r="A5" s="2" t="s">
        <v>3</v>
      </c>
      <c r="B5" s="3" t="s">
        <v>4</v>
      </c>
      <c r="C5" s="13">
        <v>301</v>
      </c>
      <c r="D5" s="13">
        <v>760.71500000000003</v>
      </c>
      <c r="E5" s="13">
        <v>1377.01</v>
      </c>
      <c r="F5" s="13">
        <v>425</v>
      </c>
      <c r="G5" s="13">
        <v>101</v>
      </c>
      <c r="H5" s="13">
        <v>160</v>
      </c>
      <c r="I5" s="13">
        <v>318.37200000000001</v>
      </c>
      <c r="J5" s="13">
        <v>729</v>
      </c>
      <c r="K5" s="13">
        <v>0</v>
      </c>
      <c r="L5" s="13">
        <v>0</v>
      </c>
      <c r="M5" s="13">
        <v>0</v>
      </c>
      <c r="N5" s="13">
        <v>0</v>
      </c>
      <c r="O5" s="13">
        <v>0</v>
      </c>
      <c r="P5" s="13">
        <v>0</v>
      </c>
      <c r="Q5" s="13">
        <v>0</v>
      </c>
      <c r="R5" s="13">
        <v>0</v>
      </c>
      <c r="S5" s="13">
        <v>0</v>
      </c>
      <c r="T5" s="13">
        <v>0</v>
      </c>
      <c r="U5" s="13">
        <v>30</v>
      </c>
      <c r="V5" s="13">
        <v>0</v>
      </c>
      <c r="W5" s="13">
        <v>0</v>
      </c>
      <c r="X5" s="13">
        <v>0</v>
      </c>
      <c r="Y5" s="13">
        <v>0</v>
      </c>
      <c r="Z5" s="13">
        <v>0</v>
      </c>
      <c r="AA5" s="13">
        <v>184.364</v>
      </c>
      <c r="AB5" s="13">
        <v>75</v>
      </c>
      <c r="AC5" s="13">
        <v>0</v>
      </c>
      <c r="AD5" s="13">
        <v>0</v>
      </c>
      <c r="AE5" s="13">
        <v>0</v>
      </c>
      <c r="AF5" s="13">
        <v>0</v>
      </c>
      <c r="AG5" s="13">
        <v>0</v>
      </c>
      <c r="AH5" s="13">
        <v>0</v>
      </c>
      <c r="AI5" s="13">
        <v>182.90100000000001</v>
      </c>
      <c r="AJ5" s="13">
        <v>0</v>
      </c>
      <c r="AK5" s="13">
        <v>0</v>
      </c>
      <c r="AL5" s="13">
        <v>0</v>
      </c>
      <c r="AM5" s="13">
        <v>143</v>
      </c>
      <c r="AN5" s="13">
        <v>134</v>
      </c>
      <c r="AO5" s="13">
        <v>0</v>
      </c>
      <c r="AP5" s="13">
        <v>0</v>
      </c>
      <c r="AQ5" s="13">
        <v>0</v>
      </c>
      <c r="AR5" s="13">
        <v>0</v>
      </c>
      <c r="AS5" s="13">
        <v>0</v>
      </c>
      <c r="AT5" s="13">
        <v>0</v>
      </c>
      <c r="AU5" s="13">
        <v>0</v>
      </c>
      <c r="AV5" s="13">
        <v>0</v>
      </c>
      <c r="AW5" s="13">
        <v>0</v>
      </c>
      <c r="AX5" s="13">
        <v>100.224</v>
      </c>
      <c r="AY5" s="13">
        <v>0</v>
      </c>
      <c r="AZ5" s="13">
        <v>2.2000000000000002</v>
      </c>
      <c r="BA5" s="13">
        <v>0</v>
      </c>
      <c r="BB5" s="13">
        <v>0</v>
      </c>
      <c r="BC5" s="13">
        <v>0</v>
      </c>
      <c r="BD5" s="13">
        <v>0</v>
      </c>
      <c r="BE5" s="13">
        <v>73</v>
      </c>
      <c r="BF5" s="13">
        <v>0</v>
      </c>
      <c r="BG5" s="13">
        <v>0</v>
      </c>
      <c r="BH5" s="13">
        <v>0</v>
      </c>
      <c r="BI5" s="13">
        <v>0</v>
      </c>
      <c r="BJ5" s="13">
        <v>0</v>
      </c>
      <c r="BK5" s="13">
        <v>0</v>
      </c>
      <c r="BL5" s="13">
        <v>0</v>
      </c>
      <c r="BM5" s="13">
        <v>0</v>
      </c>
      <c r="BN5" s="13">
        <v>0</v>
      </c>
      <c r="BO5" s="13">
        <v>0</v>
      </c>
      <c r="BP5" s="13">
        <v>0</v>
      </c>
      <c r="BQ5" s="13">
        <v>0</v>
      </c>
      <c r="BR5" s="13">
        <v>0</v>
      </c>
      <c r="BS5" s="13">
        <v>0</v>
      </c>
      <c r="BT5" s="13">
        <v>0</v>
      </c>
      <c r="BU5" s="13">
        <v>0</v>
      </c>
      <c r="BV5" s="13">
        <v>109.812</v>
      </c>
      <c r="BW5" s="13">
        <v>0</v>
      </c>
      <c r="BX5" s="13">
        <v>0</v>
      </c>
      <c r="BY5" s="13">
        <v>84.784000000000006</v>
      </c>
      <c r="BZ5" s="13">
        <v>50.326999999999998</v>
      </c>
      <c r="CA5" s="13">
        <v>21.024999999999999</v>
      </c>
      <c r="CB5" s="13">
        <v>78.507000000000005</v>
      </c>
      <c r="CC5" s="13">
        <v>52</v>
      </c>
      <c r="CD5" s="13">
        <v>58.691000000000003</v>
      </c>
      <c r="CE5" s="13">
        <v>0</v>
      </c>
      <c r="CF5" s="13">
        <v>0</v>
      </c>
      <c r="CG5" s="13">
        <v>50</v>
      </c>
      <c r="CH5" s="13">
        <v>80</v>
      </c>
      <c r="CI5" s="13">
        <v>91.5</v>
      </c>
      <c r="CJ5" s="13">
        <v>50</v>
      </c>
      <c r="CK5" s="13">
        <v>0</v>
      </c>
      <c r="CL5" s="13">
        <v>20</v>
      </c>
      <c r="CM5" s="13">
        <v>57</v>
      </c>
      <c r="CN5" s="13">
        <v>0</v>
      </c>
      <c r="CO5" s="13">
        <v>103</v>
      </c>
      <c r="CP5" s="13">
        <v>0</v>
      </c>
      <c r="CQ5" s="13">
        <v>50</v>
      </c>
      <c r="CR5" s="13">
        <v>67</v>
      </c>
      <c r="CS5" s="13">
        <v>254.37299999999999</v>
      </c>
      <c r="CT5" s="13">
        <v>579.34</v>
      </c>
      <c r="CU5" s="13">
        <v>289</v>
      </c>
      <c r="CV5" s="13">
        <v>293</v>
      </c>
      <c r="CW5" s="13">
        <v>0</v>
      </c>
      <c r="CX5" s="13">
        <v>0</v>
      </c>
      <c r="CY5" s="13">
        <v>40</v>
      </c>
      <c r="CZ5" s="13">
        <v>0</v>
      </c>
      <c r="DA5" s="13">
        <v>0</v>
      </c>
      <c r="DB5" s="13">
        <v>365</v>
      </c>
      <c r="DC5" s="13">
        <v>258</v>
      </c>
      <c r="DD5" s="13">
        <v>166</v>
      </c>
      <c r="DE5" s="13">
        <v>65</v>
      </c>
      <c r="DF5" s="13">
        <v>50</v>
      </c>
      <c r="DG5" s="13">
        <v>113.7</v>
      </c>
      <c r="DH5" s="13">
        <v>94</v>
      </c>
      <c r="DI5" s="13">
        <v>67</v>
      </c>
      <c r="DJ5" s="13">
        <v>40</v>
      </c>
      <c r="DK5" s="13">
        <v>112.67</v>
      </c>
      <c r="DL5" s="13">
        <v>228</v>
      </c>
      <c r="DM5" s="13">
        <v>100</v>
      </c>
      <c r="DN5" s="13">
        <v>41</v>
      </c>
      <c r="DO5" s="13">
        <v>34</v>
      </c>
      <c r="DP5" s="13">
        <v>54</v>
      </c>
      <c r="DQ5" s="13">
        <v>50</v>
      </c>
      <c r="DR5" s="13">
        <v>58</v>
      </c>
      <c r="DS5" s="13">
        <v>408</v>
      </c>
      <c r="DT5" s="13">
        <v>0</v>
      </c>
      <c r="DU5" s="13">
        <v>0</v>
      </c>
      <c r="DV5" s="13">
        <v>81</v>
      </c>
      <c r="DW5" s="13">
        <v>305</v>
      </c>
      <c r="DX5" s="13">
        <v>239</v>
      </c>
      <c r="DY5" s="13">
        <v>210</v>
      </c>
      <c r="DZ5" s="13">
        <v>227.01</v>
      </c>
      <c r="EA5" s="13">
        <v>368</v>
      </c>
      <c r="EB5" s="13">
        <v>198</v>
      </c>
      <c r="EC5" s="13">
        <v>250</v>
      </c>
      <c r="ED5" s="13">
        <v>208.5</v>
      </c>
      <c r="EE5" s="13">
        <v>215</v>
      </c>
      <c r="EF5" s="13">
        <v>224</v>
      </c>
      <c r="EG5" s="13">
        <v>129</v>
      </c>
      <c r="EH5" s="13">
        <v>0</v>
      </c>
      <c r="EI5" s="13">
        <v>0</v>
      </c>
      <c r="EJ5" s="13">
        <v>0</v>
      </c>
      <c r="EK5" s="13">
        <v>85</v>
      </c>
      <c r="EL5" s="13">
        <v>580</v>
      </c>
      <c r="EM5" s="13">
        <v>100</v>
      </c>
      <c r="EN5" s="13">
        <v>245</v>
      </c>
      <c r="EO5" s="13">
        <v>698.6</v>
      </c>
      <c r="EP5" s="13">
        <v>0</v>
      </c>
      <c r="EQ5" s="13">
        <v>330.5</v>
      </c>
      <c r="ER5" s="13">
        <v>167</v>
      </c>
      <c r="ES5" s="13">
        <v>124.1</v>
      </c>
      <c r="ET5" s="13">
        <v>228</v>
      </c>
      <c r="EU5" s="13">
        <v>185</v>
      </c>
      <c r="EV5" s="13">
        <v>211</v>
      </c>
      <c r="EW5" s="13">
        <v>290</v>
      </c>
      <c r="EX5" s="13">
        <v>50</v>
      </c>
      <c r="EY5" s="13">
        <v>30</v>
      </c>
      <c r="EZ5" s="13">
        <v>457</v>
      </c>
      <c r="FA5" s="13">
        <v>278</v>
      </c>
      <c r="FB5" s="13">
        <v>362.1</v>
      </c>
      <c r="FC5" s="13">
        <v>108</v>
      </c>
      <c r="FD5" s="13">
        <v>247</v>
      </c>
      <c r="FE5" s="13">
        <v>159</v>
      </c>
      <c r="FF5" s="13">
        <v>437</v>
      </c>
      <c r="FG5" s="13">
        <v>316</v>
      </c>
      <c r="FH5" s="13">
        <v>414</v>
      </c>
      <c r="FI5" s="13">
        <v>144.5</v>
      </c>
      <c r="FJ5" s="13">
        <v>107</v>
      </c>
      <c r="FK5" s="13">
        <v>321.2</v>
      </c>
      <c r="FL5" s="13">
        <v>141</v>
      </c>
      <c r="FM5" s="13">
        <v>231</v>
      </c>
      <c r="FN5" s="13">
        <v>400</v>
      </c>
      <c r="FO5" s="13">
        <v>136</v>
      </c>
      <c r="FP5" s="13">
        <v>372</v>
      </c>
      <c r="FQ5" s="13">
        <v>267</v>
      </c>
      <c r="FR5" s="13">
        <v>297</v>
      </c>
      <c r="FS5" s="13">
        <v>294</v>
      </c>
      <c r="FT5" s="13">
        <v>459</v>
      </c>
      <c r="FU5" s="13">
        <v>372</v>
      </c>
      <c r="FV5" s="13">
        <v>222</v>
      </c>
      <c r="FW5" s="13">
        <v>307</v>
      </c>
      <c r="FX5" s="13">
        <v>435</v>
      </c>
      <c r="FY5" s="13">
        <v>135</v>
      </c>
      <c r="FZ5" s="13">
        <v>129</v>
      </c>
      <c r="GA5" s="13">
        <v>190</v>
      </c>
      <c r="GB5" s="13">
        <v>173</v>
      </c>
      <c r="GC5" s="13">
        <v>125</v>
      </c>
      <c r="GD5" s="13">
        <v>154</v>
      </c>
      <c r="GE5" s="13">
        <v>240</v>
      </c>
      <c r="GF5" s="13">
        <v>245</v>
      </c>
      <c r="GG5" s="15">
        <v>424</v>
      </c>
      <c r="GH5" s="15">
        <v>166</v>
      </c>
      <c r="GI5" s="15">
        <v>76</v>
      </c>
      <c r="GJ5" s="13">
        <v>125</v>
      </c>
      <c r="GK5" s="13">
        <v>322.25200000000001</v>
      </c>
      <c r="GL5" s="13">
        <v>274</v>
      </c>
      <c r="GM5" s="13">
        <v>224</v>
      </c>
      <c r="GN5" s="13">
        <f>[1]!Table1[[#This Row],[Column38]]</f>
        <v>323</v>
      </c>
      <c r="GO5" s="13">
        <f>[1]!Table1[[#This Row],[Column39]]</f>
        <v>152</v>
      </c>
      <c r="GP5" s="13">
        <v>186.22499999999999</v>
      </c>
      <c r="GQ5" s="13">
        <f>[1]!Table1[[#This Row],[Column41]]</f>
        <v>367</v>
      </c>
      <c r="GR5" s="13">
        <v>244</v>
      </c>
      <c r="GS5" s="13">
        <v>0</v>
      </c>
      <c r="GT5" s="13">
        <v>0</v>
      </c>
      <c r="GU5" s="13">
        <v>0</v>
      </c>
      <c r="GV5" s="13">
        <v>0</v>
      </c>
      <c r="GW5" s="13">
        <v>0</v>
      </c>
      <c r="GX5" s="13">
        <v>0</v>
      </c>
    </row>
    <row r="6" spans="1:213" x14ac:dyDescent="0.2">
      <c r="A6" s="2" t="s">
        <v>5</v>
      </c>
      <c r="B6" s="3" t="s">
        <v>6</v>
      </c>
      <c r="C6" s="13">
        <v>0</v>
      </c>
      <c r="D6" s="13">
        <v>0</v>
      </c>
      <c r="E6" s="13">
        <v>-256.755</v>
      </c>
      <c r="F6" s="13">
        <v>-533.05799999999999</v>
      </c>
      <c r="G6" s="13">
        <v>-608.40200000000004</v>
      </c>
      <c r="H6" s="13">
        <v>-341.19</v>
      </c>
      <c r="I6" s="13">
        <v>-851.36599999999999</v>
      </c>
      <c r="J6" s="13">
        <v>-808.58</v>
      </c>
      <c r="K6" s="13">
        <v>-1017.951</v>
      </c>
      <c r="L6" s="13">
        <v>-683.18200000000002</v>
      </c>
      <c r="M6" s="13">
        <v>-497.92200000000003</v>
      </c>
      <c r="N6" s="13">
        <v>-1231.9829999999999</v>
      </c>
      <c r="O6" s="13">
        <v>-831.92100000000005</v>
      </c>
      <c r="P6" s="13">
        <v>-1956.625</v>
      </c>
      <c r="Q6" s="13">
        <v>-1629.7919999999999</v>
      </c>
      <c r="R6" s="13">
        <v>-1308.549</v>
      </c>
      <c r="S6" s="13">
        <v>-811.81500000000005</v>
      </c>
      <c r="T6" s="13">
        <v>-1712.0229999999999</v>
      </c>
      <c r="U6" s="13">
        <v>-1162.7190000000001</v>
      </c>
      <c r="V6" s="13">
        <v>-1815.693</v>
      </c>
      <c r="W6" s="13">
        <v>-1606.5719999999999</v>
      </c>
      <c r="X6" s="13">
        <v>-1103.5</v>
      </c>
      <c r="Y6" s="13">
        <v>-684.04899999999998</v>
      </c>
      <c r="Z6" s="13">
        <v>-2169.674</v>
      </c>
      <c r="AA6" s="13">
        <v>-2657.27</v>
      </c>
      <c r="AB6" s="13">
        <v>-828.5</v>
      </c>
      <c r="AC6" s="13">
        <v>-1417.548</v>
      </c>
      <c r="AD6" s="13">
        <v>-1155.347</v>
      </c>
      <c r="AE6" s="13">
        <v>-859.70399999999995</v>
      </c>
      <c r="AF6" s="13">
        <v>-607.55200000000002</v>
      </c>
      <c r="AG6" s="13">
        <v>-615.10199999999998</v>
      </c>
      <c r="AH6" s="13">
        <v>-516.39599999999996</v>
      </c>
      <c r="AI6" s="13">
        <v>-325.11099999999999</v>
      </c>
      <c r="AJ6" s="13">
        <v>-165</v>
      </c>
      <c r="AK6" s="13">
        <v>-719.9</v>
      </c>
      <c r="AL6" s="13">
        <v>-890.62</v>
      </c>
      <c r="AM6" s="13">
        <v>-375.80599999999998</v>
      </c>
      <c r="AN6" s="13">
        <v>-1061.9829999999999</v>
      </c>
      <c r="AO6" s="13">
        <v>-719.94399999999996</v>
      </c>
      <c r="AP6" s="13">
        <v>-829.07899999999995</v>
      </c>
      <c r="AQ6" s="13">
        <v>-1257.885</v>
      </c>
      <c r="AR6" s="13">
        <v>-795.255</v>
      </c>
      <c r="AS6" s="13">
        <v>-533.5</v>
      </c>
      <c r="AT6" s="13">
        <v>-682.31100000000004</v>
      </c>
      <c r="AU6" s="13">
        <v>-947.15700000000004</v>
      </c>
      <c r="AV6" s="13">
        <v>-781.96900000000005</v>
      </c>
      <c r="AW6" s="13">
        <v>-605.61199999999997</v>
      </c>
      <c r="AX6" s="13">
        <v>-1170.115</v>
      </c>
      <c r="AY6" s="13">
        <v>-1083.279</v>
      </c>
      <c r="AZ6" s="13">
        <v>-973.44500000000005</v>
      </c>
      <c r="BA6" s="13">
        <v>-1158.203</v>
      </c>
      <c r="BB6" s="13">
        <v>-922.51599999999996</v>
      </c>
      <c r="BC6" s="13">
        <v>-292.83999999999997</v>
      </c>
      <c r="BD6" s="13">
        <v>-707.68700000000001</v>
      </c>
      <c r="BE6" s="13">
        <v>-1025.511</v>
      </c>
      <c r="BF6" s="13">
        <v>-1336.8340000000001</v>
      </c>
      <c r="BG6" s="13">
        <v>-583.5</v>
      </c>
      <c r="BH6" s="13">
        <v>-831.46100000000001</v>
      </c>
      <c r="BI6" s="13">
        <v>-951.40700000000004</v>
      </c>
      <c r="BJ6" s="13">
        <v>-1962.4</v>
      </c>
      <c r="BK6" s="13">
        <v>-1604.2619999999999</v>
      </c>
      <c r="BL6" s="13">
        <v>-1186.547</v>
      </c>
      <c r="BM6" s="13">
        <v>-1252.9269999999999</v>
      </c>
      <c r="BN6" s="13">
        <v>-915.85599999999999</v>
      </c>
      <c r="BO6" s="13">
        <v>-1320.9760000000001</v>
      </c>
      <c r="BP6" s="13">
        <v>-1347.412</v>
      </c>
      <c r="BQ6" s="13">
        <v>-1783.4559999999999</v>
      </c>
      <c r="BR6" s="13">
        <v>-1474.8989999999999</v>
      </c>
      <c r="BS6" s="13">
        <v>-500.66699999999997</v>
      </c>
      <c r="BT6" s="13">
        <v>-1055.325</v>
      </c>
      <c r="BU6" s="13">
        <v>-1052.502</v>
      </c>
      <c r="BV6" s="13">
        <v>-1925.826</v>
      </c>
      <c r="BW6" s="13">
        <v>-2049.0709999999999</v>
      </c>
      <c r="BX6" s="13">
        <v>-1020.18</v>
      </c>
      <c r="BY6" s="13">
        <v>-984.47699999999998</v>
      </c>
      <c r="BZ6" s="13">
        <v>-1088.088</v>
      </c>
      <c r="CA6" s="13">
        <v>-1097.8710000000001</v>
      </c>
      <c r="CB6" s="13">
        <v>-1766.4010000000001</v>
      </c>
      <c r="CC6" s="13">
        <v>-1919.9380000000001</v>
      </c>
      <c r="CD6" s="13">
        <v>-1649.857</v>
      </c>
      <c r="CE6" s="13">
        <v>-1402.1610000000001</v>
      </c>
      <c r="CF6" s="13">
        <v>-788.04399999999998</v>
      </c>
      <c r="CG6" s="13">
        <v>-1499</v>
      </c>
      <c r="CH6" s="13">
        <v>-2915.6060000000002</v>
      </c>
      <c r="CI6" s="13">
        <v>-1816.825</v>
      </c>
      <c r="CJ6" s="13">
        <v>-1772</v>
      </c>
      <c r="CK6" s="13">
        <v>-2631.9870000000001</v>
      </c>
      <c r="CL6" s="13">
        <v>-2175.0349999999999</v>
      </c>
      <c r="CM6" s="13">
        <v>-568</v>
      </c>
      <c r="CN6" s="13">
        <v>-2214.3850000000002</v>
      </c>
      <c r="CO6" s="13">
        <v>-1356.7560000000001</v>
      </c>
      <c r="CP6" s="13">
        <v>-704.09</v>
      </c>
      <c r="CQ6" s="13">
        <v>-648.26300000000003</v>
      </c>
      <c r="CR6" s="13">
        <v>-1071.4549999999999</v>
      </c>
      <c r="CS6" s="13">
        <v>-904.04</v>
      </c>
      <c r="CT6" s="13">
        <v>-2628.98</v>
      </c>
      <c r="CU6" s="13">
        <v>-1752.115</v>
      </c>
      <c r="CV6" s="13">
        <v>-921.05200000000002</v>
      </c>
      <c r="CW6" s="13">
        <v>-1554</v>
      </c>
      <c r="CX6" s="13">
        <v>-1859.94</v>
      </c>
      <c r="CY6" s="13">
        <v>-2183.5129999999999</v>
      </c>
      <c r="CZ6" s="13">
        <v>-995.76</v>
      </c>
      <c r="DA6" s="13">
        <v>-882</v>
      </c>
      <c r="DB6" s="13">
        <v>-901</v>
      </c>
      <c r="DC6" s="13">
        <v>-1292.6890000000001</v>
      </c>
      <c r="DD6" s="13">
        <v>-1124</v>
      </c>
      <c r="DE6" s="13">
        <v>-1880</v>
      </c>
      <c r="DF6" s="13">
        <v>-1611.3150000000001</v>
      </c>
      <c r="DG6" s="13">
        <v>-1066</v>
      </c>
      <c r="DH6" s="13">
        <v>-1631.124</v>
      </c>
      <c r="DI6" s="13">
        <v>-2612.6999999999998</v>
      </c>
      <c r="DJ6" s="13">
        <v>-1166</v>
      </c>
      <c r="DK6" s="13">
        <v>-653</v>
      </c>
      <c r="DL6" s="13">
        <v>-1357</v>
      </c>
      <c r="DM6" s="13">
        <v>-677</v>
      </c>
      <c r="DN6" s="13">
        <v>-1203</v>
      </c>
      <c r="DO6" s="13">
        <v>-1628</v>
      </c>
      <c r="DP6" s="13">
        <v>-797</v>
      </c>
      <c r="DQ6" s="13">
        <v>-1262</v>
      </c>
      <c r="DR6" s="13">
        <v>-1746</v>
      </c>
      <c r="DS6" s="13">
        <v>-540</v>
      </c>
      <c r="DT6" s="13">
        <v>-1183</v>
      </c>
      <c r="DU6" s="13">
        <v>-2275</v>
      </c>
      <c r="DV6" s="13">
        <v>-1422</v>
      </c>
      <c r="DW6" s="13">
        <v>-1026</v>
      </c>
      <c r="DX6" s="13">
        <v>-560</v>
      </c>
      <c r="DY6" s="13">
        <v>-1126</v>
      </c>
      <c r="DZ6" s="13">
        <v>-1084</v>
      </c>
      <c r="EA6" s="13">
        <v>-1012</v>
      </c>
      <c r="EB6" s="13">
        <v>-1014</v>
      </c>
      <c r="EC6" s="13">
        <v>-1618</v>
      </c>
      <c r="ED6" s="13">
        <v>-2014</v>
      </c>
      <c r="EE6" s="13">
        <v>-2613</v>
      </c>
      <c r="EF6" s="13">
        <v>-1519</v>
      </c>
      <c r="EG6" s="13">
        <v>-713</v>
      </c>
      <c r="EH6" s="13">
        <v>-941</v>
      </c>
      <c r="EI6" s="13">
        <v>-1028</v>
      </c>
      <c r="EJ6" s="13">
        <v>-663</v>
      </c>
      <c r="EK6" s="13">
        <v>-1522</v>
      </c>
      <c r="EL6" s="13">
        <v>-615</v>
      </c>
      <c r="EM6" s="13">
        <v>-973</v>
      </c>
      <c r="EN6" s="13">
        <v>-450</v>
      </c>
      <c r="EO6" s="13">
        <v>-963</v>
      </c>
      <c r="EP6" s="13">
        <v>-2167.326</v>
      </c>
      <c r="EQ6" s="13">
        <v>-1956</v>
      </c>
      <c r="ER6" s="13">
        <v>-2859</v>
      </c>
      <c r="ES6" s="13">
        <v>-2648</v>
      </c>
      <c r="ET6" s="13">
        <v>-943</v>
      </c>
      <c r="EU6" s="13">
        <v>-1425</v>
      </c>
      <c r="EV6" s="13">
        <v>-525</v>
      </c>
      <c r="EW6" s="13">
        <v>-1005</v>
      </c>
      <c r="EX6" s="13">
        <v>-1571</v>
      </c>
      <c r="EY6" s="13">
        <v>-864</v>
      </c>
      <c r="EZ6" s="13">
        <v>-1072</v>
      </c>
      <c r="FA6" s="13">
        <v>-475</v>
      </c>
      <c r="FB6" s="13">
        <v>-1059</v>
      </c>
      <c r="FC6" s="13">
        <v>-1767</v>
      </c>
      <c r="FD6" s="13">
        <v>-1042</v>
      </c>
      <c r="FE6" s="13">
        <v>-1756.931</v>
      </c>
      <c r="FF6" s="13">
        <v>-1728</v>
      </c>
      <c r="FG6" s="13">
        <v>-431</v>
      </c>
      <c r="FH6" s="13">
        <v>-90</v>
      </c>
      <c r="FI6" s="13">
        <v>-425</v>
      </c>
      <c r="FJ6" s="13">
        <v>-890</v>
      </c>
      <c r="FK6" s="13">
        <v>-851</v>
      </c>
      <c r="FL6" s="13">
        <v>-275</v>
      </c>
      <c r="FM6" s="13">
        <v>-475</v>
      </c>
      <c r="FN6" s="13">
        <v>-715</v>
      </c>
      <c r="FO6" s="13">
        <v>-480</v>
      </c>
      <c r="FP6" s="13">
        <v>-512</v>
      </c>
      <c r="FQ6" s="13">
        <v>-628</v>
      </c>
      <c r="FR6" s="13">
        <v>-296</v>
      </c>
      <c r="FS6" s="13">
        <v>-174</v>
      </c>
      <c r="FT6" s="13">
        <v>-524</v>
      </c>
      <c r="FU6" s="13">
        <v>-238</v>
      </c>
      <c r="FV6" s="13">
        <v>-175</v>
      </c>
      <c r="FW6" s="13">
        <v>-517</v>
      </c>
      <c r="FX6" s="13">
        <v>-586</v>
      </c>
      <c r="FY6" s="13">
        <v>0</v>
      </c>
      <c r="FZ6" s="13">
        <v>-563</v>
      </c>
      <c r="GA6" s="13">
        <v>-309</v>
      </c>
      <c r="GB6" s="13">
        <v>-480</v>
      </c>
      <c r="GC6" s="13">
        <v>-614</v>
      </c>
      <c r="GD6" s="13">
        <v>-450</v>
      </c>
      <c r="GE6" s="13">
        <v>-250</v>
      </c>
      <c r="GF6" s="13">
        <v>0</v>
      </c>
      <c r="GG6" s="15">
        <v>-290</v>
      </c>
      <c r="GH6" s="15">
        <v>-263</v>
      </c>
      <c r="GI6" s="15">
        <v>-285</v>
      </c>
      <c r="GJ6" s="13">
        <v>-291</v>
      </c>
      <c r="GK6" s="13">
        <v>-1232</v>
      </c>
      <c r="GL6" s="13">
        <v>-1447</v>
      </c>
      <c r="GM6" s="13">
        <v>-823</v>
      </c>
      <c r="GN6" s="13">
        <f>[1]!Table1[[#This Row],[Column38]]*-1</f>
        <v>-707</v>
      </c>
      <c r="GO6" s="13">
        <f>[1]!Table1[[#This Row],[Column39]]*-1</f>
        <v>-150</v>
      </c>
      <c r="GP6" s="13">
        <v>-1489</v>
      </c>
      <c r="GQ6" s="13">
        <f>[1]!Table1[[#This Row],[Column41]]*-1</f>
        <v>-1356</v>
      </c>
      <c r="GR6" s="13">
        <v>-1153</v>
      </c>
      <c r="GS6" s="13">
        <v>0</v>
      </c>
      <c r="GT6" s="13">
        <v>0</v>
      </c>
      <c r="GU6" s="13">
        <v>0</v>
      </c>
      <c r="GV6" s="13">
        <v>0</v>
      </c>
      <c r="GW6" s="13">
        <v>0</v>
      </c>
      <c r="GX6" s="13">
        <v>0</v>
      </c>
    </row>
    <row r="7" spans="1:213" x14ac:dyDescent="0.2">
      <c r="A7" s="2" t="s">
        <v>7</v>
      </c>
      <c r="B7" s="3" t="s">
        <v>8</v>
      </c>
      <c r="C7" s="13">
        <v>0</v>
      </c>
      <c r="D7" s="13">
        <v>308.5</v>
      </c>
      <c r="E7" s="13">
        <v>196</v>
      </c>
      <c r="F7" s="13">
        <v>90</v>
      </c>
      <c r="G7" s="13">
        <v>0</v>
      </c>
      <c r="H7" s="13">
        <v>0</v>
      </c>
      <c r="I7" s="13">
        <v>125</v>
      </c>
      <c r="J7" s="13">
        <v>0</v>
      </c>
      <c r="K7" s="13">
        <v>100</v>
      </c>
      <c r="L7" s="13">
        <v>135</v>
      </c>
      <c r="M7" s="13">
        <v>50</v>
      </c>
      <c r="N7" s="13">
        <v>0</v>
      </c>
      <c r="O7" s="13">
        <v>35</v>
      </c>
      <c r="P7" s="13">
        <v>0</v>
      </c>
      <c r="Q7" s="13">
        <v>0</v>
      </c>
      <c r="R7" s="13">
        <v>36.6</v>
      </c>
      <c r="S7" s="13">
        <v>0</v>
      </c>
      <c r="T7" s="13">
        <v>50</v>
      </c>
      <c r="U7" s="13">
        <v>0</v>
      </c>
      <c r="V7" s="13">
        <v>28</v>
      </c>
      <c r="W7" s="13">
        <v>50</v>
      </c>
      <c r="X7" s="13">
        <v>0</v>
      </c>
      <c r="Y7" s="13">
        <v>75</v>
      </c>
      <c r="Z7" s="13">
        <v>0</v>
      </c>
      <c r="AA7" s="13">
        <v>0</v>
      </c>
      <c r="AB7" s="13">
        <v>80</v>
      </c>
      <c r="AC7" s="13">
        <v>0</v>
      </c>
      <c r="AD7" s="13">
        <v>0</v>
      </c>
      <c r="AE7" s="13">
        <v>0</v>
      </c>
      <c r="AF7" s="13">
        <v>0</v>
      </c>
      <c r="AG7" s="13">
        <v>115</v>
      </c>
      <c r="AH7" s="13">
        <v>40</v>
      </c>
      <c r="AI7" s="13">
        <v>35</v>
      </c>
      <c r="AJ7" s="13">
        <v>100</v>
      </c>
      <c r="AK7" s="13">
        <v>0</v>
      </c>
      <c r="AL7" s="13">
        <v>0</v>
      </c>
      <c r="AM7" s="13">
        <v>0</v>
      </c>
      <c r="AN7" s="13">
        <v>0</v>
      </c>
      <c r="AO7" s="13">
        <v>36</v>
      </c>
      <c r="AP7" s="13">
        <v>115</v>
      </c>
      <c r="AQ7" s="13">
        <v>0</v>
      </c>
      <c r="AR7" s="13">
        <v>0</v>
      </c>
      <c r="AS7" s="13">
        <v>40</v>
      </c>
      <c r="AT7" s="13">
        <v>0</v>
      </c>
      <c r="AU7" s="13">
        <v>0</v>
      </c>
      <c r="AV7" s="13">
        <v>0</v>
      </c>
      <c r="AW7" s="13">
        <v>100</v>
      </c>
      <c r="AX7" s="13">
        <v>50</v>
      </c>
      <c r="AY7" s="13">
        <v>0</v>
      </c>
      <c r="AZ7" s="13">
        <v>0</v>
      </c>
      <c r="BA7" s="13">
        <v>0</v>
      </c>
      <c r="BB7" s="13">
        <v>40</v>
      </c>
      <c r="BC7" s="13">
        <v>50</v>
      </c>
      <c r="BD7" s="13">
        <v>120</v>
      </c>
      <c r="BE7" s="13">
        <v>65</v>
      </c>
      <c r="BF7" s="13">
        <v>0</v>
      </c>
      <c r="BG7" s="13">
        <v>35</v>
      </c>
      <c r="BH7" s="13">
        <v>0</v>
      </c>
      <c r="BI7" s="13">
        <v>0</v>
      </c>
      <c r="BJ7" s="13">
        <v>0</v>
      </c>
      <c r="BK7" s="13">
        <v>0</v>
      </c>
      <c r="BL7" s="13">
        <v>0</v>
      </c>
      <c r="BM7" s="13">
        <v>0</v>
      </c>
      <c r="BN7" s="13">
        <v>39</v>
      </c>
      <c r="BO7" s="13">
        <v>0</v>
      </c>
      <c r="BP7" s="13">
        <v>47.5</v>
      </c>
      <c r="BQ7" s="13">
        <v>0</v>
      </c>
      <c r="BR7" s="13">
        <v>0</v>
      </c>
      <c r="BS7" s="13">
        <v>100</v>
      </c>
      <c r="BT7" s="13">
        <v>255</v>
      </c>
      <c r="BU7" s="13">
        <v>50</v>
      </c>
      <c r="BV7" s="13">
        <v>45.4</v>
      </c>
      <c r="BW7" s="13">
        <v>1</v>
      </c>
      <c r="BX7" s="13">
        <v>0</v>
      </c>
      <c r="BY7" s="13">
        <v>80</v>
      </c>
      <c r="BZ7" s="13">
        <v>0</v>
      </c>
      <c r="CA7" s="13">
        <v>30</v>
      </c>
      <c r="CB7" s="13">
        <v>208</v>
      </c>
      <c r="CC7" s="13">
        <v>0</v>
      </c>
      <c r="CD7" s="13">
        <v>0</v>
      </c>
      <c r="CE7" s="13">
        <v>0</v>
      </c>
      <c r="CF7" s="13">
        <v>95</v>
      </c>
      <c r="CG7" s="13">
        <v>10</v>
      </c>
      <c r="CH7" s="13">
        <v>50</v>
      </c>
      <c r="CI7" s="13">
        <v>37</v>
      </c>
      <c r="CJ7" s="13">
        <v>40</v>
      </c>
      <c r="CK7" s="13">
        <v>0</v>
      </c>
      <c r="CL7" s="13">
        <v>102</v>
      </c>
      <c r="CM7" s="13">
        <v>28.5</v>
      </c>
      <c r="CN7" s="13">
        <v>0</v>
      </c>
      <c r="CO7" s="13">
        <v>0</v>
      </c>
      <c r="CP7" s="13">
        <v>83.5</v>
      </c>
      <c r="CQ7" s="13">
        <v>160</v>
      </c>
      <c r="CR7" s="13">
        <v>26</v>
      </c>
      <c r="CS7" s="13">
        <v>106</v>
      </c>
      <c r="CT7" s="13">
        <v>0</v>
      </c>
      <c r="CU7" s="13">
        <v>80</v>
      </c>
      <c r="CV7" s="13">
        <v>0</v>
      </c>
      <c r="CW7" s="13">
        <v>0</v>
      </c>
      <c r="CX7" s="13">
        <v>0</v>
      </c>
      <c r="CY7" s="13">
        <v>62</v>
      </c>
      <c r="CZ7" s="13">
        <v>0</v>
      </c>
      <c r="DA7" s="13">
        <v>0</v>
      </c>
      <c r="DB7" s="13">
        <v>26</v>
      </c>
      <c r="DC7" s="13">
        <v>53</v>
      </c>
      <c r="DD7" s="13">
        <v>50</v>
      </c>
      <c r="DE7" s="13">
        <v>0</v>
      </c>
      <c r="DF7" s="13">
        <v>0</v>
      </c>
      <c r="DG7" s="13">
        <v>0</v>
      </c>
      <c r="DH7" s="13">
        <v>0</v>
      </c>
      <c r="DI7" s="13">
        <v>0</v>
      </c>
      <c r="DJ7" s="13">
        <v>0</v>
      </c>
      <c r="DK7" s="13">
        <v>0</v>
      </c>
      <c r="DL7" s="13">
        <v>0</v>
      </c>
      <c r="DM7" s="13">
        <v>0</v>
      </c>
      <c r="DN7" s="13">
        <v>0</v>
      </c>
      <c r="DO7" s="13">
        <v>0</v>
      </c>
      <c r="DP7" s="13">
        <v>0</v>
      </c>
      <c r="DQ7" s="13">
        <v>0</v>
      </c>
      <c r="DR7" s="13">
        <v>0</v>
      </c>
      <c r="DS7" s="13">
        <v>0</v>
      </c>
      <c r="DT7" s="13">
        <v>0</v>
      </c>
      <c r="DU7" s="13">
        <v>40</v>
      </c>
      <c r="DV7" s="13">
        <v>0</v>
      </c>
      <c r="DW7" s="13">
        <v>0</v>
      </c>
      <c r="DX7" s="13">
        <v>0</v>
      </c>
      <c r="DY7" s="13">
        <v>0</v>
      </c>
      <c r="DZ7" s="13">
        <v>0</v>
      </c>
      <c r="EA7" s="13">
        <v>0</v>
      </c>
      <c r="EB7" s="13">
        <v>113</v>
      </c>
      <c r="EC7" s="13">
        <v>0</v>
      </c>
      <c r="ED7" s="13">
        <v>55</v>
      </c>
      <c r="EE7" s="13">
        <v>77</v>
      </c>
      <c r="EF7" s="13">
        <v>35</v>
      </c>
      <c r="EG7" s="13">
        <v>220</v>
      </c>
      <c r="EH7" s="13">
        <v>0</v>
      </c>
      <c r="EI7" s="13">
        <v>0</v>
      </c>
      <c r="EJ7" s="13">
        <v>4</v>
      </c>
      <c r="EK7" s="13">
        <v>0</v>
      </c>
      <c r="EL7" s="13">
        <v>175</v>
      </c>
      <c r="EM7" s="13">
        <v>75</v>
      </c>
      <c r="EN7" s="13">
        <v>260</v>
      </c>
      <c r="EO7" s="13">
        <v>80</v>
      </c>
      <c r="EP7" s="13">
        <v>179</v>
      </c>
      <c r="EQ7" s="13">
        <v>90</v>
      </c>
      <c r="ER7" s="13">
        <v>170</v>
      </c>
      <c r="ES7" s="13">
        <v>158</v>
      </c>
      <c r="ET7" s="13">
        <v>238</v>
      </c>
      <c r="EU7" s="13">
        <v>65</v>
      </c>
      <c r="EV7" s="13">
        <v>10</v>
      </c>
      <c r="EW7" s="13">
        <v>140</v>
      </c>
      <c r="EX7" s="13">
        <v>189</v>
      </c>
      <c r="EY7" s="13">
        <v>403</v>
      </c>
      <c r="EZ7" s="13">
        <v>110</v>
      </c>
      <c r="FA7" s="13">
        <v>57</v>
      </c>
      <c r="FB7" s="13">
        <v>297</v>
      </c>
      <c r="FC7" s="13">
        <v>0</v>
      </c>
      <c r="FD7" s="13">
        <v>248</v>
      </c>
      <c r="FE7" s="13">
        <v>116</v>
      </c>
      <c r="FF7" s="13">
        <v>57</v>
      </c>
      <c r="FG7" s="13">
        <v>0</v>
      </c>
      <c r="FH7" s="13">
        <v>160</v>
      </c>
      <c r="FI7" s="13">
        <v>407</v>
      </c>
      <c r="FJ7" s="13">
        <v>465</v>
      </c>
      <c r="FK7" s="13">
        <v>389</v>
      </c>
      <c r="FL7" s="13">
        <v>111</v>
      </c>
      <c r="FM7" s="13">
        <v>660</v>
      </c>
      <c r="FN7" s="13">
        <v>519</v>
      </c>
      <c r="FO7" s="13">
        <v>316</v>
      </c>
      <c r="FP7" s="13">
        <v>505</v>
      </c>
      <c r="FQ7" s="13">
        <v>617</v>
      </c>
      <c r="FR7" s="13">
        <v>385</v>
      </c>
      <c r="FS7" s="13">
        <v>465</v>
      </c>
      <c r="FT7" s="13">
        <v>681</v>
      </c>
      <c r="FU7" s="13">
        <v>451</v>
      </c>
      <c r="FV7" s="13">
        <v>698</v>
      </c>
      <c r="FW7" s="13">
        <v>505</v>
      </c>
      <c r="FX7" s="13">
        <v>283</v>
      </c>
      <c r="FY7" s="13">
        <v>285</v>
      </c>
      <c r="FZ7" s="13">
        <v>542</v>
      </c>
      <c r="GA7" s="13">
        <v>371</v>
      </c>
      <c r="GB7" s="13">
        <v>468</v>
      </c>
      <c r="GC7" s="13">
        <v>381</v>
      </c>
      <c r="GD7" s="13">
        <v>431</v>
      </c>
      <c r="GE7" s="13">
        <v>256</v>
      </c>
      <c r="GF7" s="13">
        <v>522</v>
      </c>
      <c r="GG7" s="15">
        <v>556</v>
      </c>
      <c r="GH7" s="15">
        <v>738</v>
      </c>
      <c r="GI7" s="15">
        <v>561</v>
      </c>
      <c r="GJ7" s="13">
        <v>556</v>
      </c>
      <c r="GK7" s="13">
        <v>220</v>
      </c>
      <c r="GL7" s="13">
        <v>243</v>
      </c>
      <c r="GM7" s="13">
        <v>756</v>
      </c>
      <c r="GN7" s="13">
        <f>[1]!Table1[[#This Row],[Column38]]</f>
        <v>316</v>
      </c>
      <c r="GO7" s="13">
        <f>[1]!Table1[[#This Row],[Column39]]</f>
        <v>282</v>
      </c>
      <c r="GP7" s="13">
        <v>142</v>
      </c>
      <c r="GQ7" s="13">
        <f>[1]!Table1[[#This Row],[Column41]]</f>
        <v>112</v>
      </c>
      <c r="GR7" s="13">
        <v>392</v>
      </c>
      <c r="GS7" s="13">
        <v>0</v>
      </c>
      <c r="GT7" s="13">
        <v>0</v>
      </c>
      <c r="GU7" s="13">
        <v>0</v>
      </c>
      <c r="GV7" s="13">
        <v>0</v>
      </c>
      <c r="GW7" s="13">
        <v>0</v>
      </c>
      <c r="GX7" s="13">
        <v>0</v>
      </c>
    </row>
    <row r="8" spans="1:213" x14ac:dyDescent="0.2">
      <c r="A8" s="2" t="s">
        <v>9</v>
      </c>
      <c r="B8" s="3" t="s">
        <v>10</v>
      </c>
      <c r="C8" s="13">
        <v>-60</v>
      </c>
      <c r="D8" s="13">
        <v>-120</v>
      </c>
      <c r="E8" s="13">
        <v>-150</v>
      </c>
      <c r="F8" s="13">
        <v>-158.69999999999999</v>
      </c>
      <c r="G8" s="13">
        <v>-28</v>
      </c>
      <c r="H8" s="13">
        <v>-149</v>
      </c>
      <c r="I8" s="13">
        <v>-100</v>
      </c>
      <c r="J8" s="13">
        <v>-178</v>
      </c>
      <c r="K8" s="13">
        <v>-137</v>
      </c>
      <c r="L8" s="13">
        <v>-353</v>
      </c>
      <c r="M8" s="13">
        <v>-75.5</v>
      </c>
      <c r="N8" s="13">
        <v>-45</v>
      </c>
      <c r="O8" s="13">
        <v>-35</v>
      </c>
      <c r="P8" s="13">
        <v>-165</v>
      </c>
      <c r="Q8" s="13">
        <v>-28</v>
      </c>
      <c r="R8" s="13">
        <v>0</v>
      </c>
      <c r="S8" s="13">
        <v>-43</v>
      </c>
      <c r="T8" s="13">
        <v>-153</v>
      </c>
      <c r="U8" s="13">
        <v>-403.4</v>
      </c>
      <c r="V8" s="13">
        <v>-304</v>
      </c>
      <c r="W8" s="13">
        <v>-305</v>
      </c>
      <c r="X8" s="13">
        <v>-172.7</v>
      </c>
      <c r="Y8" s="13">
        <v>-7</v>
      </c>
      <c r="Z8" s="13">
        <v>-45</v>
      </c>
      <c r="AA8" s="13">
        <v>-297</v>
      </c>
      <c r="AB8" s="13">
        <v>-145</v>
      </c>
      <c r="AC8" s="13">
        <v>0</v>
      </c>
      <c r="AD8" s="13">
        <v>-158</v>
      </c>
      <c r="AE8" s="13">
        <v>-90</v>
      </c>
      <c r="AF8" s="13">
        <v>0</v>
      </c>
      <c r="AG8" s="13">
        <v>0</v>
      </c>
      <c r="AH8" s="13">
        <v>0</v>
      </c>
      <c r="AI8" s="13">
        <v>-301</v>
      </c>
      <c r="AJ8" s="13">
        <v>0</v>
      </c>
      <c r="AK8" s="13">
        <v>-23</v>
      </c>
      <c r="AL8" s="13">
        <v>-93.8</v>
      </c>
      <c r="AM8" s="13">
        <v>-39</v>
      </c>
      <c r="AN8" s="13">
        <v>-14.8</v>
      </c>
      <c r="AO8" s="13">
        <v>-76.5</v>
      </c>
      <c r="AP8" s="13">
        <v>-508</v>
      </c>
      <c r="AQ8" s="13">
        <v>-120.4</v>
      </c>
      <c r="AR8" s="13">
        <v>-410</v>
      </c>
      <c r="AS8" s="13">
        <v>-48</v>
      </c>
      <c r="AT8" s="13">
        <v>-89.5</v>
      </c>
      <c r="AU8" s="13">
        <v>-259.8</v>
      </c>
      <c r="AV8" s="13">
        <v>-319</v>
      </c>
      <c r="AW8" s="13">
        <v>-3</v>
      </c>
      <c r="AX8" s="13">
        <v>-115</v>
      </c>
      <c r="AY8" s="13">
        <v>-49</v>
      </c>
      <c r="AZ8" s="13">
        <v>-129</v>
      </c>
      <c r="BA8" s="13">
        <v>-125</v>
      </c>
      <c r="BB8" s="13">
        <v>-51.2</v>
      </c>
      <c r="BC8" s="13">
        <v>-264</v>
      </c>
      <c r="BD8" s="13">
        <v>-128</v>
      </c>
      <c r="BE8" s="13">
        <v>-60</v>
      </c>
      <c r="BF8" s="13">
        <v>-204</v>
      </c>
      <c r="BG8" s="13">
        <v>-124</v>
      </c>
      <c r="BH8" s="13">
        <v>-239.5</v>
      </c>
      <c r="BI8" s="13">
        <v>0</v>
      </c>
      <c r="BJ8" s="13">
        <v>-68.5</v>
      </c>
      <c r="BK8" s="13">
        <v>-177</v>
      </c>
      <c r="BL8" s="13">
        <v>-153.5</v>
      </c>
      <c r="BM8" s="13">
        <v>-605.5</v>
      </c>
      <c r="BN8" s="13">
        <v>-738.5</v>
      </c>
      <c r="BO8" s="13">
        <v>-195.721</v>
      </c>
      <c r="BP8" s="13">
        <v>-228</v>
      </c>
      <c r="BQ8" s="13">
        <v>-260.5</v>
      </c>
      <c r="BR8" s="13">
        <v>-62.5</v>
      </c>
      <c r="BS8" s="13">
        <v>0</v>
      </c>
      <c r="BT8" s="13">
        <v>0</v>
      </c>
      <c r="BU8" s="13">
        <v>-104</v>
      </c>
      <c r="BV8" s="13">
        <v>0</v>
      </c>
      <c r="BW8" s="13">
        <v>-7</v>
      </c>
      <c r="BX8" s="13">
        <v>-80</v>
      </c>
      <c r="BY8" s="13">
        <v>0</v>
      </c>
      <c r="BZ8" s="13">
        <v>0</v>
      </c>
      <c r="CA8" s="13">
        <v>-88</v>
      </c>
      <c r="CB8" s="13">
        <v>-38.5</v>
      </c>
      <c r="CC8" s="13">
        <v>0</v>
      </c>
      <c r="CD8" s="13">
        <v>-0.3</v>
      </c>
      <c r="CE8" s="13">
        <v>-101</v>
      </c>
      <c r="CF8" s="13">
        <v>-120</v>
      </c>
      <c r="CG8" s="13">
        <v>0</v>
      </c>
      <c r="CH8" s="13">
        <v>-32</v>
      </c>
      <c r="CI8" s="13">
        <v>-40</v>
      </c>
      <c r="CJ8" s="13">
        <v>0</v>
      </c>
      <c r="CK8" s="13">
        <v>-4</v>
      </c>
      <c r="CL8" s="13">
        <v>0</v>
      </c>
      <c r="CM8" s="13">
        <v>-40</v>
      </c>
      <c r="CN8" s="13">
        <v>-204</v>
      </c>
      <c r="CO8" s="13">
        <v>0</v>
      </c>
      <c r="CP8" s="13">
        <v>0</v>
      </c>
      <c r="CQ8" s="13">
        <v>-148</v>
      </c>
      <c r="CR8" s="13">
        <v>0</v>
      </c>
      <c r="CS8" s="13">
        <v>0</v>
      </c>
      <c r="CT8" s="13">
        <v>0</v>
      </c>
      <c r="CU8" s="13">
        <v>0</v>
      </c>
      <c r="CV8" s="13">
        <v>0</v>
      </c>
      <c r="CW8" s="13">
        <v>0</v>
      </c>
      <c r="CX8" s="13">
        <v>-12</v>
      </c>
      <c r="CY8" s="13">
        <v>0</v>
      </c>
      <c r="CZ8" s="13">
        <v>0</v>
      </c>
      <c r="DA8" s="13">
        <v>-158</v>
      </c>
      <c r="DB8" s="13">
        <v>-40</v>
      </c>
      <c r="DC8" s="13">
        <v>0</v>
      </c>
      <c r="DD8" s="13">
        <v>0</v>
      </c>
      <c r="DE8" s="13">
        <v>0</v>
      </c>
      <c r="DF8" s="13">
        <v>0</v>
      </c>
      <c r="DG8" s="13">
        <v>0</v>
      </c>
      <c r="DH8" s="13">
        <v>0</v>
      </c>
      <c r="DI8" s="13">
        <v>0</v>
      </c>
      <c r="DJ8" s="13">
        <v>-140</v>
      </c>
      <c r="DK8" s="13">
        <v>0</v>
      </c>
      <c r="DL8" s="13">
        <v>0</v>
      </c>
      <c r="DM8" s="13">
        <v>-265</v>
      </c>
      <c r="DN8" s="13">
        <v>-270</v>
      </c>
      <c r="DO8" s="13">
        <v>0</v>
      </c>
      <c r="DP8" s="13">
        <v>0</v>
      </c>
      <c r="DQ8" s="13">
        <v>0</v>
      </c>
      <c r="DR8" s="13">
        <v>0</v>
      </c>
      <c r="DS8" s="13">
        <v>0</v>
      </c>
      <c r="DT8" s="13">
        <v>0</v>
      </c>
      <c r="DU8" s="13">
        <v>0</v>
      </c>
      <c r="DV8" s="13">
        <v>-150</v>
      </c>
      <c r="DW8" s="13">
        <v>0</v>
      </c>
      <c r="DX8" s="13">
        <v>0</v>
      </c>
      <c r="DY8" s="13">
        <v>-265</v>
      </c>
      <c r="DZ8" s="13">
        <v>-120</v>
      </c>
      <c r="EA8" s="13">
        <v>0</v>
      </c>
      <c r="EB8" s="13">
        <v>-150</v>
      </c>
      <c r="EC8" s="13">
        <v>0</v>
      </c>
      <c r="ED8" s="13">
        <v>0</v>
      </c>
      <c r="EE8" s="13">
        <v>0</v>
      </c>
      <c r="EF8" s="13">
        <v>0</v>
      </c>
      <c r="EG8" s="13">
        <v>-140</v>
      </c>
      <c r="EH8" s="13">
        <v>-310</v>
      </c>
      <c r="EI8" s="13">
        <v>-612</v>
      </c>
      <c r="EJ8" s="13">
        <v>-85</v>
      </c>
      <c r="EK8" s="13">
        <v>0</v>
      </c>
      <c r="EL8" s="13">
        <v>0</v>
      </c>
      <c r="EM8" s="13">
        <v>0</v>
      </c>
      <c r="EN8" s="13">
        <v>0</v>
      </c>
      <c r="EO8" s="13">
        <v>0</v>
      </c>
      <c r="EP8" s="13">
        <v>-275</v>
      </c>
      <c r="EQ8" s="13">
        <v>0</v>
      </c>
      <c r="ER8" s="13">
        <v>0</v>
      </c>
      <c r="ES8" s="13">
        <v>0</v>
      </c>
      <c r="ET8" s="13">
        <v>0</v>
      </c>
      <c r="EU8" s="13">
        <v>0</v>
      </c>
      <c r="EV8" s="13">
        <v>0</v>
      </c>
      <c r="EW8" s="13">
        <v>0</v>
      </c>
      <c r="EX8" s="13">
        <v>0</v>
      </c>
      <c r="EY8" s="13">
        <v>0</v>
      </c>
      <c r="EZ8" s="13">
        <v>-100</v>
      </c>
      <c r="FA8" s="13">
        <v>0</v>
      </c>
      <c r="FB8" s="13">
        <v>0</v>
      </c>
      <c r="FC8" s="13">
        <v>0</v>
      </c>
      <c r="FD8" s="13">
        <v>0</v>
      </c>
      <c r="FE8" s="13">
        <v>0</v>
      </c>
      <c r="FF8" s="13">
        <v>0</v>
      </c>
      <c r="FG8" s="13">
        <v>0</v>
      </c>
      <c r="FH8" s="13">
        <v>0</v>
      </c>
      <c r="FI8" s="13">
        <v>0</v>
      </c>
      <c r="FJ8" s="13">
        <v>0</v>
      </c>
      <c r="FK8" s="13">
        <v>0</v>
      </c>
      <c r="FL8" s="13">
        <v>0</v>
      </c>
      <c r="FM8" s="13">
        <v>0</v>
      </c>
      <c r="FN8" s="13">
        <v>0</v>
      </c>
      <c r="FO8" s="13">
        <v>0</v>
      </c>
      <c r="FP8" s="13">
        <v>0</v>
      </c>
      <c r="FQ8" s="13">
        <v>0</v>
      </c>
      <c r="FR8" s="13">
        <v>0</v>
      </c>
      <c r="FS8" s="13">
        <v>0</v>
      </c>
      <c r="FT8" s="13">
        <v>-30</v>
      </c>
      <c r="FU8" s="13">
        <v>0</v>
      </c>
      <c r="FV8" s="13">
        <v>0</v>
      </c>
      <c r="FW8" s="13">
        <v>0</v>
      </c>
      <c r="FX8" s="13">
        <v>0</v>
      </c>
      <c r="FY8" s="13">
        <v>0</v>
      </c>
      <c r="FZ8" s="13">
        <v>-50</v>
      </c>
      <c r="GA8" s="13">
        <v>-131</v>
      </c>
      <c r="GB8" s="13">
        <v>0</v>
      </c>
      <c r="GC8" s="13">
        <v>0</v>
      </c>
      <c r="GD8" s="13">
        <v>0</v>
      </c>
      <c r="GE8" s="13">
        <v>0</v>
      </c>
      <c r="GF8" s="13">
        <v>0</v>
      </c>
      <c r="GG8" s="15">
        <v>-60</v>
      </c>
      <c r="GH8" s="15">
        <v>0</v>
      </c>
      <c r="GI8" s="15">
        <v>0</v>
      </c>
      <c r="GJ8" s="13">
        <v>-115</v>
      </c>
      <c r="GK8" s="13">
        <v>0</v>
      </c>
      <c r="GL8" s="13">
        <v>0</v>
      </c>
      <c r="GM8" s="13">
        <v>0</v>
      </c>
      <c r="GN8" s="13">
        <f>[1]!Table1[[#This Row],[Column38]]*-1</f>
        <v>0</v>
      </c>
      <c r="GO8" s="13">
        <f>[1]!Table1[[#This Row],[Column39]]*-1</f>
        <v>-64</v>
      </c>
      <c r="GP8" s="13">
        <v>-28</v>
      </c>
      <c r="GQ8" s="13">
        <f>[1]!Table1[[#This Row],[Column41]]*-1</f>
        <v>0</v>
      </c>
      <c r="GR8" s="13">
        <v>0</v>
      </c>
      <c r="GS8" s="13">
        <v>0</v>
      </c>
      <c r="GT8" s="13">
        <v>0</v>
      </c>
      <c r="GU8" s="13">
        <v>0</v>
      </c>
      <c r="GV8" s="13">
        <v>0</v>
      </c>
      <c r="GW8" s="13">
        <v>0</v>
      </c>
      <c r="GX8" s="13">
        <v>0</v>
      </c>
    </row>
    <row r="9" spans="1:213" x14ac:dyDescent="0.2">
      <c r="A9" s="2" t="s">
        <v>11</v>
      </c>
      <c r="B9" s="3" t="s">
        <v>4</v>
      </c>
      <c r="C9" s="13">
        <v>253.25899999999999</v>
      </c>
      <c r="D9" s="13">
        <v>468</v>
      </c>
      <c r="E9" s="13">
        <v>505</v>
      </c>
      <c r="F9" s="13">
        <v>1003</v>
      </c>
      <c r="G9" s="13">
        <v>262.98700000000002</v>
      </c>
      <c r="H9" s="13">
        <v>833.19100000000003</v>
      </c>
      <c r="I9" s="13">
        <v>774.22799999999995</v>
      </c>
      <c r="J9" s="13">
        <v>901.65499999999997</v>
      </c>
      <c r="K9" s="13">
        <v>49.835999999999999</v>
      </c>
      <c r="L9" s="13">
        <v>250</v>
      </c>
      <c r="M9" s="13">
        <v>0</v>
      </c>
      <c r="N9" s="13">
        <v>255</v>
      </c>
      <c r="O9" s="13">
        <v>289.48200000000003</v>
      </c>
      <c r="P9" s="13">
        <v>0</v>
      </c>
      <c r="Q9" s="13">
        <v>0</v>
      </c>
      <c r="R9" s="13">
        <v>289.46800000000002</v>
      </c>
      <c r="S9" s="13">
        <v>283</v>
      </c>
      <c r="T9" s="13">
        <v>0</v>
      </c>
      <c r="U9" s="13">
        <v>0</v>
      </c>
      <c r="V9" s="13">
        <v>0</v>
      </c>
      <c r="W9" s="13">
        <v>0</v>
      </c>
      <c r="X9" s="13">
        <v>0</v>
      </c>
      <c r="Y9" s="13">
        <v>0</v>
      </c>
      <c r="Z9" s="13">
        <v>0</v>
      </c>
      <c r="AA9" s="13">
        <v>0</v>
      </c>
      <c r="AB9" s="13">
        <v>0</v>
      </c>
      <c r="AC9" s="13">
        <v>0</v>
      </c>
      <c r="AD9" s="13">
        <v>0</v>
      </c>
      <c r="AE9" s="13">
        <v>308.39999999999998</v>
      </c>
      <c r="AF9" s="13">
        <v>0</v>
      </c>
      <c r="AG9" s="13">
        <v>0</v>
      </c>
      <c r="AH9" s="13">
        <v>0</v>
      </c>
      <c r="AI9" s="13">
        <v>408.34800000000001</v>
      </c>
      <c r="AJ9" s="13">
        <v>0</v>
      </c>
      <c r="AK9" s="13">
        <v>0</v>
      </c>
      <c r="AL9" s="13">
        <v>0</v>
      </c>
      <c r="AM9" s="13">
        <v>0</v>
      </c>
      <c r="AN9" s="13">
        <v>0</v>
      </c>
      <c r="AO9" s="13">
        <v>0</v>
      </c>
      <c r="AP9" s="13">
        <v>0</v>
      </c>
      <c r="AQ9" s="13">
        <v>0</v>
      </c>
      <c r="AR9" s="13">
        <v>0</v>
      </c>
      <c r="AS9" s="13">
        <v>100</v>
      </c>
      <c r="AT9" s="13">
        <v>494.06799999999998</v>
      </c>
      <c r="AU9" s="13">
        <v>100</v>
      </c>
      <c r="AV9" s="13">
        <v>0</v>
      </c>
      <c r="AW9" s="13">
        <v>0</v>
      </c>
      <c r="AX9" s="13">
        <v>0</v>
      </c>
      <c r="AY9" s="13">
        <v>0</v>
      </c>
      <c r="AZ9" s="13">
        <v>0</v>
      </c>
      <c r="BA9" s="13">
        <v>0</v>
      </c>
      <c r="BB9" s="13">
        <v>301.45800000000003</v>
      </c>
      <c r="BC9" s="13">
        <v>0</v>
      </c>
      <c r="BD9" s="13">
        <v>0</v>
      </c>
      <c r="BE9" s="13">
        <v>0</v>
      </c>
      <c r="BF9" s="13">
        <v>0</v>
      </c>
      <c r="BG9" s="13">
        <v>0</v>
      </c>
      <c r="BH9" s="13">
        <v>0</v>
      </c>
      <c r="BI9" s="13">
        <v>0</v>
      </c>
      <c r="BJ9" s="13">
        <v>0</v>
      </c>
      <c r="BK9" s="13">
        <v>0</v>
      </c>
      <c r="BL9" s="13">
        <v>0</v>
      </c>
      <c r="BM9" s="13">
        <v>0</v>
      </c>
      <c r="BN9" s="13">
        <v>0</v>
      </c>
      <c r="BO9" s="13">
        <v>0</v>
      </c>
      <c r="BP9" s="13">
        <v>0</v>
      </c>
      <c r="BQ9" s="13">
        <v>0</v>
      </c>
      <c r="BR9" s="13">
        <v>0</v>
      </c>
      <c r="BS9" s="13">
        <v>0</v>
      </c>
      <c r="BT9" s="13">
        <v>0</v>
      </c>
      <c r="BU9" s="13">
        <v>95</v>
      </c>
      <c r="BV9" s="13">
        <v>105</v>
      </c>
      <c r="BW9" s="13">
        <v>0</v>
      </c>
      <c r="BX9" s="13">
        <v>0</v>
      </c>
      <c r="BY9" s="13">
        <v>161</v>
      </c>
      <c r="BZ9" s="13">
        <v>175.23</v>
      </c>
      <c r="CA9" s="13">
        <v>280.34199999999998</v>
      </c>
      <c r="CB9" s="13">
        <v>256.06799999999998</v>
      </c>
      <c r="CC9" s="13">
        <v>225</v>
      </c>
      <c r="CD9" s="13">
        <v>494.7</v>
      </c>
      <c r="CE9" s="13">
        <v>271.28500000000003</v>
      </c>
      <c r="CF9" s="13">
        <v>389.71899999999999</v>
      </c>
      <c r="CG9" s="13">
        <v>551</v>
      </c>
      <c r="CH9" s="13">
        <v>419.80900000000003</v>
      </c>
      <c r="CI9" s="13">
        <v>205.5</v>
      </c>
      <c r="CJ9" s="13">
        <v>149.023</v>
      </c>
      <c r="CK9" s="13">
        <v>339.11799999999999</v>
      </c>
      <c r="CL9" s="13">
        <v>168.715</v>
      </c>
      <c r="CM9" s="13">
        <v>218</v>
      </c>
      <c r="CN9" s="13">
        <v>167.56200000000001</v>
      </c>
      <c r="CO9" s="13">
        <v>501.53</v>
      </c>
      <c r="CP9" s="13">
        <v>135.714</v>
      </c>
      <c r="CQ9" s="13">
        <v>216.17699999999999</v>
      </c>
      <c r="CR9" s="13">
        <v>166.56200000000001</v>
      </c>
      <c r="CS9" s="13">
        <v>181.495</v>
      </c>
      <c r="CT9" s="13">
        <v>260.36900000000003</v>
      </c>
      <c r="CU9" s="13">
        <v>87.25</v>
      </c>
      <c r="CV9" s="13">
        <v>316</v>
      </c>
      <c r="CW9" s="13">
        <v>220</v>
      </c>
      <c r="CX9" s="13">
        <v>302.5</v>
      </c>
      <c r="CY9" s="13">
        <v>246</v>
      </c>
      <c r="CZ9" s="13">
        <v>344.2</v>
      </c>
      <c r="DA9" s="13">
        <v>497.65199999999999</v>
      </c>
      <c r="DB9" s="13">
        <v>526.68299999999999</v>
      </c>
      <c r="DC9" s="13">
        <v>308.00099999999998</v>
      </c>
      <c r="DD9" s="13">
        <v>317</v>
      </c>
      <c r="DE9" s="13">
        <v>262.5</v>
      </c>
      <c r="DF9" s="13">
        <v>402.56299999999999</v>
      </c>
      <c r="DG9" s="13">
        <v>186</v>
      </c>
      <c r="DH9" s="13">
        <v>185</v>
      </c>
      <c r="DI9" s="13">
        <v>205</v>
      </c>
      <c r="DJ9" s="13">
        <v>240</v>
      </c>
      <c r="DK9" s="13">
        <v>219</v>
      </c>
      <c r="DL9" s="13">
        <v>331.60399999999998</v>
      </c>
      <c r="DM9" s="13">
        <v>314.94499999999999</v>
      </c>
      <c r="DN9" s="13">
        <v>268.90600000000001</v>
      </c>
      <c r="DO9" s="13">
        <v>40</v>
      </c>
      <c r="DP9" s="13">
        <v>202</v>
      </c>
      <c r="DQ9" s="13">
        <v>291</v>
      </c>
      <c r="DR9" s="13">
        <v>374</v>
      </c>
      <c r="DS9" s="13">
        <v>172</v>
      </c>
      <c r="DT9" s="13">
        <v>140.005</v>
      </c>
      <c r="DU9" s="13">
        <v>245.108</v>
      </c>
      <c r="DV9" s="13">
        <v>345</v>
      </c>
      <c r="DW9" s="13">
        <v>209</v>
      </c>
      <c r="DX9" s="13">
        <v>222</v>
      </c>
      <c r="DY9" s="13">
        <v>334</v>
      </c>
      <c r="DZ9" s="13">
        <v>409.75</v>
      </c>
      <c r="EA9" s="13">
        <v>135</v>
      </c>
      <c r="EB9" s="13">
        <v>65</v>
      </c>
      <c r="EC9" s="13">
        <v>107.081</v>
      </c>
      <c r="ED9" s="13">
        <v>121.636</v>
      </c>
      <c r="EE9" s="13">
        <v>102</v>
      </c>
      <c r="EF9" s="13">
        <v>108</v>
      </c>
      <c r="EG9" s="13">
        <v>63</v>
      </c>
      <c r="EH9" s="13">
        <v>41</v>
      </c>
      <c r="EI9" s="13">
        <v>0</v>
      </c>
      <c r="EJ9" s="13">
        <v>0</v>
      </c>
      <c r="EK9" s="13">
        <v>85</v>
      </c>
      <c r="EL9" s="13">
        <v>68</v>
      </c>
      <c r="EM9" s="13">
        <v>61</v>
      </c>
      <c r="EN9" s="13">
        <v>171.22300000000001</v>
      </c>
      <c r="EO9" s="13">
        <v>293.73700000000002</v>
      </c>
      <c r="EP9" s="13">
        <v>210</v>
      </c>
      <c r="EQ9" s="13">
        <v>210</v>
      </c>
      <c r="ER9" s="13">
        <v>100</v>
      </c>
      <c r="ES9" s="13">
        <v>369</v>
      </c>
      <c r="ET9" s="13">
        <v>132</v>
      </c>
      <c r="EU9" s="13">
        <v>177</v>
      </c>
      <c r="EV9" s="13">
        <v>154</v>
      </c>
      <c r="EW9" s="13">
        <v>72</v>
      </c>
      <c r="EX9" s="13">
        <v>80</v>
      </c>
      <c r="EY9" s="13">
        <v>0</v>
      </c>
      <c r="EZ9" s="13">
        <v>237.12899999999999</v>
      </c>
      <c r="FA9" s="13">
        <v>221.5</v>
      </c>
      <c r="FB9" s="13">
        <v>275</v>
      </c>
      <c r="FC9" s="13">
        <v>165</v>
      </c>
      <c r="FD9" s="13">
        <v>70</v>
      </c>
      <c r="FE9" s="13">
        <v>216.44900000000001</v>
      </c>
      <c r="FF9" s="13">
        <v>227</v>
      </c>
      <c r="FG9" s="13">
        <v>183</v>
      </c>
      <c r="FH9" s="13">
        <v>164</v>
      </c>
      <c r="FI9" s="13">
        <v>218.05600000000001</v>
      </c>
      <c r="FJ9" s="13">
        <v>218.42699999999999</v>
      </c>
      <c r="FK9" s="13">
        <v>520</v>
      </c>
      <c r="FL9" s="13">
        <v>276</v>
      </c>
      <c r="FM9" s="13">
        <v>338</v>
      </c>
      <c r="FN9" s="13">
        <v>380</v>
      </c>
      <c r="FO9" s="13">
        <v>360</v>
      </c>
      <c r="FP9" s="13">
        <v>478</v>
      </c>
      <c r="FQ9" s="13">
        <v>610</v>
      </c>
      <c r="FR9" s="13">
        <v>473</v>
      </c>
      <c r="FS9" s="13">
        <v>529</v>
      </c>
      <c r="FT9" s="13">
        <v>814</v>
      </c>
      <c r="FU9" s="13">
        <v>438</v>
      </c>
      <c r="FV9" s="13">
        <v>240</v>
      </c>
      <c r="FW9" s="13">
        <v>402</v>
      </c>
      <c r="FX9" s="13">
        <v>584</v>
      </c>
      <c r="FY9" s="13">
        <v>916</v>
      </c>
      <c r="FZ9" s="13">
        <v>365</v>
      </c>
      <c r="GA9" s="13">
        <v>444</v>
      </c>
      <c r="GB9" s="13">
        <v>295</v>
      </c>
      <c r="GC9" s="13">
        <v>731</v>
      </c>
      <c r="GD9" s="13">
        <v>496</v>
      </c>
      <c r="GE9" s="13">
        <v>448</v>
      </c>
      <c r="GF9" s="13">
        <v>618</v>
      </c>
      <c r="GG9" s="15">
        <v>653</v>
      </c>
      <c r="GH9" s="15">
        <v>206</v>
      </c>
      <c r="GI9" s="15">
        <v>200</v>
      </c>
      <c r="GJ9" s="13">
        <v>282</v>
      </c>
      <c r="GK9" s="13">
        <v>262</v>
      </c>
      <c r="GL9" s="13">
        <v>538</v>
      </c>
      <c r="GM9" s="13">
        <v>382</v>
      </c>
      <c r="GN9" s="13">
        <f>[1]!Table1[[#This Row],[Column38]]</f>
        <v>160</v>
      </c>
      <c r="GO9" s="13">
        <f>[1]!Table1[[#This Row],[Column39]]</f>
        <v>515</v>
      </c>
      <c r="GP9" s="13">
        <v>194</v>
      </c>
      <c r="GQ9" s="13">
        <f>[1]!Table1[[#This Row],[Column41]]</f>
        <v>1257</v>
      </c>
      <c r="GR9" s="13">
        <v>218</v>
      </c>
      <c r="GS9" s="13">
        <v>0</v>
      </c>
      <c r="GT9" s="13">
        <v>0</v>
      </c>
      <c r="GU9" s="13">
        <v>0</v>
      </c>
      <c r="GV9" s="13">
        <v>0</v>
      </c>
      <c r="GW9" s="13">
        <v>0</v>
      </c>
      <c r="GX9" s="13">
        <v>0</v>
      </c>
    </row>
    <row r="10" spans="1:213" x14ac:dyDescent="0.2">
      <c r="A10" s="2" t="s">
        <v>12</v>
      </c>
      <c r="B10" s="3" t="s">
        <v>6</v>
      </c>
      <c r="C10" s="13">
        <v>0</v>
      </c>
      <c r="D10" s="13">
        <v>0</v>
      </c>
      <c r="E10" s="13">
        <v>-50</v>
      </c>
      <c r="F10" s="13">
        <v>0</v>
      </c>
      <c r="G10" s="13">
        <v>-530</v>
      </c>
      <c r="H10" s="13">
        <v>0</v>
      </c>
      <c r="I10" s="13">
        <v>0</v>
      </c>
      <c r="J10" s="13">
        <v>0</v>
      </c>
      <c r="K10" s="13">
        <v>0</v>
      </c>
      <c r="L10" s="13">
        <v>-220</v>
      </c>
      <c r="M10" s="13">
        <v>0</v>
      </c>
      <c r="N10" s="13">
        <v>0</v>
      </c>
      <c r="O10" s="13">
        <v>-348.67500000000001</v>
      </c>
      <c r="P10" s="13">
        <v>-41.747999999999998</v>
      </c>
      <c r="Q10" s="13">
        <v>-300</v>
      </c>
      <c r="R10" s="13">
        <v>-150</v>
      </c>
      <c r="S10" s="13">
        <v>-275</v>
      </c>
      <c r="T10" s="13">
        <v>-298.75099999999998</v>
      </c>
      <c r="U10" s="13">
        <v>-842.41899999999998</v>
      </c>
      <c r="V10" s="13">
        <v>-703.64499999999998</v>
      </c>
      <c r="W10" s="13">
        <v>-463.39299999999997</v>
      </c>
      <c r="X10" s="13">
        <v>-376</v>
      </c>
      <c r="Y10" s="13">
        <v>-283.94299999999998</v>
      </c>
      <c r="Z10" s="13">
        <v>-1136.7550000000001</v>
      </c>
      <c r="AA10" s="13">
        <v>-1134.71</v>
      </c>
      <c r="AB10" s="13">
        <v>-671.71400000000006</v>
      </c>
      <c r="AC10" s="13">
        <v>-475.17599999999999</v>
      </c>
      <c r="AD10" s="13">
        <v>-401.20800000000003</v>
      </c>
      <c r="AE10" s="13">
        <v>-914.29</v>
      </c>
      <c r="AF10" s="13">
        <v>-328.471</v>
      </c>
      <c r="AG10" s="13">
        <v>-164.53200000000001</v>
      </c>
      <c r="AH10" s="13">
        <v>-372.02600000000001</v>
      </c>
      <c r="AI10" s="13">
        <v>0</v>
      </c>
      <c r="AJ10" s="13">
        <v>0</v>
      </c>
      <c r="AK10" s="13">
        <v>0</v>
      </c>
      <c r="AL10" s="13">
        <v>0</v>
      </c>
      <c r="AM10" s="13">
        <v>0</v>
      </c>
      <c r="AN10" s="13">
        <v>0</v>
      </c>
      <c r="AO10" s="13">
        <v>0</v>
      </c>
      <c r="AP10" s="13">
        <v>-4.3</v>
      </c>
      <c r="AQ10" s="13">
        <v>0</v>
      </c>
      <c r="AR10" s="13">
        <v>0</v>
      </c>
      <c r="AS10" s="13">
        <v>-0.36</v>
      </c>
      <c r="AT10" s="13">
        <v>0</v>
      </c>
      <c r="AU10" s="13">
        <v>-164.505</v>
      </c>
      <c r="AV10" s="13">
        <v>0</v>
      </c>
      <c r="AW10" s="13">
        <v>-220.572</v>
      </c>
      <c r="AX10" s="13">
        <v>0</v>
      </c>
      <c r="AY10" s="13">
        <v>-346</v>
      </c>
      <c r="AZ10" s="13">
        <v>-48.6</v>
      </c>
      <c r="BA10" s="13">
        <v>0</v>
      </c>
      <c r="BB10" s="13">
        <v>-240</v>
      </c>
      <c r="BC10" s="13">
        <v>-165</v>
      </c>
      <c r="BD10" s="13">
        <v>-389.75400000000002</v>
      </c>
      <c r="BE10" s="13">
        <v>-429.77100000000002</v>
      </c>
      <c r="BF10" s="13">
        <v>-1099.8499999999999</v>
      </c>
      <c r="BG10" s="13">
        <v>-285</v>
      </c>
      <c r="BH10" s="13">
        <v>-575.08100000000002</v>
      </c>
      <c r="BI10" s="13">
        <v>0</v>
      </c>
      <c r="BJ10" s="13">
        <v>0</v>
      </c>
      <c r="BK10" s="13">
        <v>-628.37099999999998</v>
      </c>
      <c r="BL10" s="13">
        <v>0</v>
      </c>
      <c r="BM10" s="13">
        <v>0</v>
      </c>
      <c r="BN10" s="13">
        <v>-275</v>
      </c>
      <c r="BO10" s="13">
        <v>-49.639000000000003</v>
      </c>
      <c r="BP10" s="13">
        <v>-58.302999999999997</v>
      </c>
      <c r="BQ10" s="13">
        <v>-160</v>
      </c>
      <c r="BR10" s="13">
        <v>-184.142</v>
      </c>
      <c r="BS10" s="13">
        <v>0</v>
      </c>
      <c r="BT10" s="13">
        <v>-77.5</v>
      </c>
      <c r="BU10" s="13">
        <v>0</v>
      </c>
      <c r="BV10" s="13">
        <v>-59.654000000000003</v>
      </c>
      <c r="BW10" s="13">
        <v>0</v>
      </c>
      <c r="BX10" s="13">
        <v>-300</v>
      </c>
      <c r="BY10" s="13">
        <v>0</v>
      </c>
      <c r="BZ10" s="13">
        <v>-270</v>
      </c>
      <c r="CA10" s="13">
        <v>-185.81</v>
      </c>
      <c r="CB10" s="13">
        <v>-189.88</v>
      </c>
      <c r="CC10" s="13">
        <v>-350.25799999999998</v>
      </c>
      <c r="CD10" s="13">
        <v>-175.67500000000001</v>
      </c>
      <c r="CE10" s="13">
        <v>-164.054</v>
      </c>
      <c r="CF10" s="13">
        <v>-247</v>
      </c>
      <c r="CG10" s="13">
        <v>-854</v>
      </c>
      <c r="CH10" s="13">
        <v>-358.988</v>
      </c>
      <c r="CI10" s="13">
        <v>-790.19299999999998</v>
      </c>
      <c r="CJ10" s="13">
        <v>-51</v>
      </c>
      <c r="CK10" s="13">
        <v>-997.41499999999996</v>
      </c>
      <c r="CL10" s="13">
        <v>-821.39499999999998</v>
      </c>
      <c r="CM10" s="13">
        <v>0</v>
      </c>
      <c r="CN10" s="13">
        <v>-145.90199999999999</v>
      </c>
      <c r="CO10" s="13">
        <v>-120</v>
      </c>
      <c r="CP10" s="13">
        <v>-153.75</v>
      </c>
      <c r="CQ10" s="13">
        <v>-89.66</v>
      </c>
      <c r="CR10" s="13">
        <v>-352.74900000000002</v>
      </c>
      <c r="CS10" s="13">
        <v>-172.369</v>
      </c>
      <c r="CT10" s="13">
        <v>-384.601</v>
      </c>
      <c r="CU10" s="13">
        <v>-283.29399999999998</v>
      </c>
      <c r="CV10" s="13">
        <v>-448.18099999999998</v>
      </c>
      <c r="CW10" s="13">
        <v>-524.22</v>
      </c>
      <c r="CX10" s="13">
        <v>-947.79899999999998</v>
      </c>
      <c r="CY10" s="13">
        <v>-226.85900000000001</v>
      </c>
      <c r="CZ10" s="13">
        <v>-168.78100000000001</v>
      </c>
      <c r="DA10" s="13">
        <v>-124.31699999999999</v>
      </c>
      <c r="DB10" s="13">
        <v>0</v>
      </c>
      <c r="DC10" s="13">
        <v>-195.28399999999999</v>
      </c>
      <c r="DD10" s="13">
        <v>-263</v>
      </c>
      <c r="DE10" s="13">
        <v>0</v>
      </c>
      <c r="DF10" s="13">
        <v>-89</v>
      </c>
      <c r="DG10" s="13">
        <v>0</v>
      </c>
      <c r="DH10" s="13">
        <v>0</v>
      </c>
      <c r="DI10" s="13">
        <v>-451</v>
      </c>
      <c r="DJ10" s="13">
        <v>-41</v>
      </c>
      <c r="DK10" s="13">
        <v>0</v>
      </c>
      <c r="DL10" s="13">
        <v>-66</v>
      </c>
      <c r="DM10" s="13">
        <v>-115</v>
      </c>
      <c r="DN10" s="13">
        <v>-83</v>
      </c>
      <c r="DO10" s="13">
        <v>-175</v>
      </c>
      <c r="DP10" s="13">
        <v>-113</v>
      </c>
      <c r="DQ10" s="13">
        <v>-201</v>
      </c>
      <c r="DR10" s="13">
        <v>-608</v>
      </c>
      <c r="DS10" s="13">
        <v>-260</v>
      </c>
      <c r="DT10" s="13">
        <v>-199</v>
      </c>
      <c r="DU10" s="13">
        <v>-57</v>
      </c>
      <c r="DV10" s="13">
        <v>-229</v>
      </c>
      <c r="DW10" s="13">
        <v>-119</v>
      </c>
      <c r="DX10" s="13">
        <v>-351</v>
      </c>
      <c r="DY10" s="13">
        <v>0</v>
      </c>
      <c r="DZ10" s="13">
        <v>-45</v>
      </c>
      <c r="EA10" s="13">
        <v>-89</v>
      </c>
      <c r="EB10" s="13">
        <v>-95</v>
      </c>
      <c r="EC10" s="13">
        <v>-324</v>
      </c>
      <c r="ED10" s="13">
        <v>-172</v>
      </c>
      <c r="EE10" s="13">
        <v>-96</v>
      </c>
      <c r="EF10" s="13">
        <v>-25</v>
      </c>
      <c r="EG10" s="13">
        <v>-193.3</v>
      </c>
      <c r="EH10" s="13">
        <v>-24</v>
      </c>
      <c r="EI10" s="13">
        <v>0</v>
      </c>
      <c r="EJ10" s="13">
        <v>-29</v>
      </c>
      <c r="EK10" s="13">
        <v>0</v>
      </c>
      <c r="EL10" s="13">
        <v>0</v>
      </c>
      <c r="EM10" s="13">
        <v>0</v>
      </c>
      <c r="EN10" s="13">
        <v>-140.006</v>
      </c>
      <c r="EO10" s="13">
        <v>0</v>
      </c>
      <c r="EP10" s="13">
        <v>-50</v>
      </c>
      <c r="EQ10" s="13">
        <v>0</v>
      </c>
      <c r="ER10" s="13">
        <v>-237</v>
      </c>
      <c r="ES10" s="13">
        <v>-367</v>
      </c>
      <c r="ET10" s="13">
        <v>-12</v>
      </c>
      <c r="EU10" s="13">
        <v>0</v>
      </c>
      <c r="EV10" s="13">
        <v>0</v>
      </c>
      <c r="EW10" s="13">
        <v>0</v>
      </c>
      <c r="EX10" s="13">
        <v>0</v>
      </c>
      <c r="EY10" s="13">
        <v>0</v>
      </c>
      <c r="EZ10" s="13">
        <v>0</v>
      </c>
      <c r="FA10" s="13">
        <v>0</v>
      </c>
      <c r="FB10" s="13">
        <v>-270.291</v>
      </c>
      <c r="FC10" s="13">
        <v>0</v>
      </c>
      <c r="FD10" s="13">
        <v>0</v>
      </c>
      <c r="FE10" s="13">
        <v>0</v>
      </c>
      <c r="FF10" s="13">
        <v>0</v>
      </c>
      <c r="FG10" s="13">
        <v>-158</v>
      </c>
      <c r="FH10" s="13">
        <v>0</v>
      </c>
      <c r="FI10" s="13">
        <v>0</v>
      </c>
      <c r="FJ10" s="13">
        <v>0</v>
      </c>
      <c r="FK10" s="13">
        <v>0</v>
      </c>
      <c r="FL10" s="13">
        <v>-100</v>
      </c>
      <c r="FM10" s="13">
        <v>0</v>
      </c>
      <c r="FN10" s="13">
        <v>0</v>
      </c>
      <c r="FO10" s="13">
        <v>-320</v>
      </c>
      <c r="FP10" s="13">
        <v>0</v>
      </c>
      <c r="FQ10" s="13">
        <v>0</v>
      </c>
      <c r="FR10" s="13">
        <v>0</v>
      </c>
      <c r="FS10" s="13">
        <v>0</v>
      </c>
      <c r="FT10" s="13">
        <v>-315</v>
      </c>
      <c r="FU10" s="13">
        <v>-210</v>
      </c>
      <c r="FV10" s="13">
        <v>0</v>
      </c>
      <c r="FW10" s="13">
        <v>0</v>
      </c>
      <c r="FX10" s="13">
        <v>0</v>
      </c>
      <c r="FY10" s="13">
        <v>-197</v>
      </c>
      <c r="FZ10" s="13">
        <v>0</v>
      </c>
      <c r="GA10" s="13">
        <v>0</v>
      </c>
      <c r="GB10" s="13">
        <v>0</v>
      </c>
      <c r="GC10" s="13">
        <v>-296</v>
      </c>
      <c r="GD10" s="13">
        <v>-297</v>
      </c>
      <c r="GE10" s="13">
        <v>-597</v>
      </c>
      <c r="GF10" s="13">
        <v>0</v>
      </c>
      <c r="GG10" s="15">
        <v>-211</v>
      </c>
      <c r="GH10" s="15">
        <v>-517</v>
      </c>
      <c r="GI10" s="15">
        <v>0</v>
      </c>
      <c r="GJ10" s="13">
        <v>0</v>
      </c>
      <c r="GK10" s="13">
        <v>-1200</v>
      </c>
      <c r="GL10" s="13">
        <v>-850</v>
      </c>
      <c r="GM10" s="13">
        <v>-608</v>
      </c>
      <c r="GN10" s="13">
        <f>[1]!Table1[[#This Row],[Column38]]*-1</f>
        <v>0</v>
      </c>
      <c r="GO10" s="13">
        <f>[1]!Table1[[#This Row],[Column39]]*-1</f>
        <v>0</v>
      </c>
      <c r="GP10" s="13">
        <v>-220</v>
      </c>
      <c r="GQ10" s="13">
        <f>[1]!Table1[[#This Row],[Column41]]*-1</f>
        <v>0</v>
      </c>
      <c r="GR10" s="13">
        <v>-490</v>
      </c>
      <c r="GS10" s="13">
        <v>0</v>
      </c>
      <c r="GT10" s="13">
        <v>0</v>
      </c>
      <c r="GU10" s="13">
        <v>0</v>
      </c>
      <c r="GV10" s="13">
        <v>0</v>
      </c>
      <c r="GW10" s="13">
        <v>0</v>
      </c>
      <c r="GX10" s="13">
        <v>0</v>
      </c>
    </row>
    <row r="11" spans="1:213" x14ac:dyDescent="0.2">
      <c r="A11" s="2" t="s">
        <v>13</v>
      </c>
      <c r="B11" s="3" t="s">
        <v>8</v>
      </c>
      <c r="C11" s="13">
        <v>0</v>
      </c>
      <c r="D11" s="13">
        <v>77.400000000000006</v>
      </c>
      <c r="E11" s="13">
        <v>0</v>
      </c>
      <c r="F11" s="13">
        <v>85</v>
      </c>
      <c r="G11" s="13">
        <v>50</v>
      </c>
      <c r="H11" s="13">
        <v>0</v>
      </c>
      <c r="I11" s="13">
        <v>0</v>
      </c>
      <c r="J11" s="13">
        <v>0</v>
      </c>
      <c r="K11" s="13">
        <v>0</v>
      </c>
      <c r="L11" s="13">
        <v>0</v>
      </c>
      <c r="M11" s="13">
        <v>127</v>
      </c>
      <c r="N11" s="13">
        <v>0</v>
      </c>
      <c r="O11" s="13">
        <v>0</v>
      </c>
      <c r="P11" s="13">
        <v>0</v>
      </c>
      <c r="Q11" s="13">
        <v>0</v>
      </c>
      <c r="R11" s="13">
        <v>0</v>
      </c>
      <c r="S11" s="13">
        <v>96</v>
      </c>
      <c r="T11" s="13">
        <v>0</v>
      </c>
      <c r="U11" s="13">
        <v>0</v>
      </c>
      <c r="V11" s="13">
        <v>219.3</v>
      </c>
      <c r="W11" s="13">
        <v>0</v>
      </c>
      <c r="X11" s="13">
        <v>0</v>
      </c>
      <c r="Y11" s="13">
        <v>95</v>
      </c>
      <c r="Z11" s="13">
        <v>50</v>
      </c>
      <c r="AA11" s="13">
        <v>80</v>
      </c>
      <c r="AB11" s="13">
        <v>0</v>
      </c>
      <c r="AC11" s="13">
        <v>0</v>
      </c>
      <c r="AD11" s="13">
        <v>0</v>
      </c>
      <c r="AE11" s="13">
        <v>0</v>
      </c>
      <c r="AF11" s="13">
        <v>0</v>
      </c>
      <c r="AG11" s="13">
        <v>0</v>
      </c>
      <c r="AH11" s="13">
        <v>0</v>
      </c>
      <c r="AI11" s="13">
        <v>0</v>
      </c>
      <c r="AJ11" s="13">
        <v>45</v>
      </c>
      <c r="AK11" s="13">
        <v>0</v>
      </c>
      <c r="AL11" s="13">
        <v>50</v>
      </c>
      <c r="AM11" s="13">
        <v>45</v>
      </c>
      <c r="AN11" s="13">
        <v>0</v>
      </c>
      <c r="AO11" s="13">
        <v>40</v>
      </c>
      <c r="AP11" s="13">
        <v>0</v>
      </c>
      <c r="AQ11" s="13">
        <v>0</v>
      </c>
      <c r="AR11" s="13">
        <v>0</v>
      </c>
      <c r="AS11" s="13">
        <v>100</v>
      </c>
      <c r="AT11" s="13">
        <v>56</v>
      </c>
      <c r="AU11" s="13">
        <v>175</v>
      </c>
      <c r="AV11" s="13">
        <v>0</v>
      </c>
      <c r="AW11" s="13">
        <v>65</v>
      </c>
      <c r="AX11" s="13">
        <v>0</v>
      </c>
      <c r="AY11" s="13">
        <v>0</v>
      </c>
      <c r="AZ11" s="13">
        <v>0</v>
      </c>
      <c r="BA11" s="13">
        <v>0</v>
      </c>
      <c r="BB11" s="13">
        <v>0</v>
      </c>
      <c r="BC11" s="13">
        <v>0</v>
      </c>
      <c r="BD11" s="13">
        <v>0</v>
      </c>
      <c r="BE11" s="13">
        <v>0</v>
      </c>
      <c r="BF11" s="13">
        <v>24</v>
      </c>
      <c r="BG11" s="13">
        <v>220</v>
      </c>
      <c r="BH11" s="13">
        <v>53</v>
      </c>
      <c r="BI11" s="13">
        <v>0</v>
      </c>
      <c r="BJ11" s="13">
        <v>0</v>
      </c>
      <c r="BK11" s="13">
        <v>150</v>
      </c>
      <c r="BL11" s="13">
        <v>78</v>
      </c>
      <c r="BM11" s="13">
        <v>25</v>
      </c>
      <c r="BN11" s="13">
        <v>0</v>
      </c>
      <c r="BO11" s="13">
        <v>0</v>
      </c>
      <c r="BP11" s="13">
        <v>0</v>
      </c>
      <c r="BQ11" s="13">
        <v>0</v>
      </c>
      <c r="BR11" s="13">
        <v>0</v>
      </c>
      <c r="BS11" s="13">
        <v>0</v>
      </c>
      <c r="BT11" s="13">
        <v>2.69</v>
      </c>
      <c r="BU11" s="13">
        <v>0</v>
      </c>
      <c r="BV11" s="13">
        <v>0</v>
      </c>
      <c r="BW11" s="13">
        <v>0</v>
      </c>
      <c r="BX11" s="13">
        <v>0</v>
      </c>
      <c r="BY11" s="13">
        <v>0</v>
      </c>
      <c r="BZ11" s="13">
        <v>0</v>
      </c>
      <c r="CA11" s="13">
        <v>4.2300000000000004</v>
      </c>
      <c r="CB11" s="13">
        <v>0</v>
      </c>
      <c r="CC11" s="13">
        <v>0</v>
      </c>
      <c r="CD11" s="13">
        <v>0</v>
      </c>
      <c r="CE11" s="13">
        <v>0</v>
      </c>
      <c r="CF11" s="13">
        <v>24.5</v>
      </c>
      <c r="CG11" s="13">
        <v>0</v>
      </c>
      <c r="CH11" s="13">
        <v>24.742999999999999</v>
      </c>
      <c r="CI11" s="13">
        <v>0</v>
      </c>
      <c r="CJ11" s="13">
        <v>24.98</v>
      </c>
      <c r="CK11" s="13">
        <v>0</v>
      </c>
      <c r="CL11" s="13">
        <v>24.023</v>
      </c>
      <c r="CM11" s="13">
        <v>28</v>
      </c>
      <c r="CN11" s="13">
        <v>0</v>
      </c>
      <c r="CO11" s="13">
        <v>123.31699999999999</v>
      </c>
      <c r="CP11" s="13">
        <v>28.023</v>
      </c>
      <c r="CQ11" s="13">
        <v>0</v>
      </c>
      <c r="CR11" s="13">
        <v>2.5</v>
      </c>
      <c r="CS11" s="13">
        <v>16.7</v>
      </c>
      <c r="CT11" s="13">
        <v>23</v>
      </c>
      <c r="CU11" s="13">
        <v>23.126000000000001</v>
      </c>
      <c r="CV11" s="13">
        <v>33</v>
      </c>
      <c r="CW11" s="13">
        <v>0</v>
      </c>
      <c r="CX11" s="13">
        <v>0</v>
      </c>
      <c r="CY11" s="13">
        <v>0</v>
      </c>
      <c r="CZ11" s="13">
        <v>0</v>
      </c>
      <c r="DA11" s="13">
        <v>0</v>
      </c>
      <c r="DB11" s="13">
        <v>0</v>
      </c>
      <c r="DC11" s="13">
        <v>0</v>
      </c>
      <c r="DD11" s="13">
        <v>0</v>
      </c>
      <c r="DE11" s="13">
        <v>110</v>
      </c>
      <c r="DF11" s="13">
        <v>58</v>
      </c>
      <c r="DG11" s="13">
        <v>79.908000000000001</v>
      </c>
      <c r="DH11" s="13">
        <v>109</v>
      </c>
      <c r="DI11" s="13">
        <v>0</v>
      </c>
      <c r="DJ11" s="13">
        <v>58</v>
      </c>
      <c r="DK11" s="13">
        <v>0</v>
      </c>
      <c r="DL11" s="13">
        <v>0</v>
      </c>
      <c r="DM11" s="13">
        <v>0</v>
      </c>
      <c r="DN11" s="13">
        <v>0</v>
      </c>
      <c r="DO11" s="13">
        <v>0</v>
      </c>
      <c r="DP11" s="13">
        <v>78</v>
      </c>
      <c r="DQ11" s="13">
        <v>0</v>
      </c>
      <c r="DR11" s="13">
        <v>154</v>
      </c>
      <c r="DS11" s="13">
        <v>139</v>
      </c>
      <c r="DT11" s="13">
        <v>399</v>
      </c>
      <c r="DU11" s="13">
        <v>128</v>
      </c>
      <c r="DV11" s="13">
        <v>28</v>
      </c>
      <c r="DW11" s="13">
        <v>176</v>
      </c>
      <c r="DX11" s="13">
        <v>135</v>
      </c>
      <c r="DY11" s="13">
        <v>99</v>
      </c>
      <c r="DZ11" s="13">
        <v>0</v>
      </c>
      <c r="EA11" s="13">
        <v>106</v>
      </c>
      <c r="EB11" s="13">
        <v>127</v>
      </c>
      <c r="EC11" s="13">
        <v>375.315</v>
      </c>
      <c r="ED11" s="13">
        <v>96</v>
      </c>
      <c r="EE11" s="13">
        <v>375</v>
      </c>
      <c r="EF11" s="13">
        <v>164</v>
      </c>
      <c r="EG11" s="13">
        <v>460</v>
      </c>
      <c r="EH11" s="13">
        <v>0</v>
      </c>
      <c r="EI11" s="13">
        <v>0</v>
      </c>
      <c r="EJ11" s="13">
        <v>201</v>
      </c>
      <c r="EK11" s="13">
        <v>0</v>
      </c>
      <c r="EL11" s="13">
        <v>177</v>
      </c>
      <c r="EM11" s="13">
        <v>151</v>
      </c>
      <c r="EN11" s="13">
        <v>0</v>
      </c>
      <c r="EO11" s="13">
        <v>70</v>
      </c>
      <c r="EP11" s="13">
        <v>40</v>
      </c>
      <c r="EQ11" s="13">
        <v>399</v>
      </c>
      <c r="ER11" s="13">
        <v>136</v>
      </c>
      <c r="ES11" s="13">
        <v>67</v>
      </c>
      <c r="ET11" s="13">
        <v>347</v>
      </c>
      <c r="EU11" s="13">
        <v>100</v>
      </c>
      <c r="EV11" s="13">
        <v>305</v>
      </c>
      <c r="EW11" s="13">
        <v>0</v>
      </c>
      <c r="EX11" s="13">
        <v>277</v>
      </c>
      <c r="EY11" s="13">
        <v>183</v>
      </c>
      <c r="EZ11" s="13">
        <v>95</v>
      </c>
      <c r="FA11" s="13">
        <v>240</v>
      </c>
      <c r="FB11" s="13">
        <v>195</v>
      </c>
      <c r="FC11" s="13">
        <v>292</v>
      </c>
      <c r="FD11" s="13">
        <v>337</v>
      </c>
      <c r="FE11" s="13">
        <v>315</v>
      </c>
      <c r="FF11" s="13">
        <v>75</v>
      </c>
      <c r="FG11" s="13">
        <v>110</v>
      </c>
      <c r="FH11" s="13">
        <v>186</v>
      </c>
      <c r="FI11" s="13">
        <v>286</v>
      </c>
      <c r="FJ11" s="13">
        <v>52</v>
      </c>
      <c r="FK11" s="13">
        <v>314.16000000000003</v>
      </c>
      <c r="FL11" s="13">
        <v>244</v>
      </c>
      <c r="FM11" s="13">
        <v>135</v>
      </c>
      <c r="FN11" s="13">
        <v>78</v>
      </c>
      <c r="FO11" s="13">
        <v>150</v>
      </c>
      <c r="FP11" s="13">
        <v>275</v>
      </c>
      <c r="FQ11" s="13">
        <v>180</v>
      </c>
      <c r="FR11" s="13">
        <v>261</v>
      </c>
      <c r="FS11" s="13">
        <v>265</v>
      </c>
      <c r="FT11" s="13">
        <v>0</v>
      </c>
      <c r="FU11" s="13">
        <v>315</v>
      </c>
      <c r="FV11" s="13">
        <v>307</v>
      </c>
      <c r="FW11" s="13">
        <v>312</v>
      </c>
      <c r="FX11" s="13">
        <v>145</v>
      </c>
      <c r="FY11" s="13">
        <v>532</v>
      </c>
      <c r="FZ11" s="13">
        <v>353</v>
      </c>
      <c r="GA11" s="13">
        <v>625</v>
      </c>
      <c r="GB11" s="13">
        <v>506</v>
      </c>
      <c r="GC11" s="13">
        <v>612</v>
      </c>
      <c r="GD11" s="13">
        <v>325</v>
      </c>
      <c r="GE11" s="13">
        <v>530</v>
      </c>
      <c r="GF11" s="13">
        <v>659</v>
      </c>
      <c r="GG11" s="15">
        <v>0</v>
      </c>
      <c r="GH11" s="15">
        <v>185</v>
      </c>
      <c r="GI11" s="15">
        <v>521</v>
      </c>
      <c r="GJ11" s="13">
        <v>457</v>
      </c>
      <c r="GK11" s="13">
        <v>641</v>
      </c>
      <c r="GL11" s="13">
        <v>435</v>
      </c>
      <c r="GM11" s="13">
        <v>498</v>
      </c>
      <c r="GN11" s="13">
        <f>[1]!Table1[[#This Row],[Column38]]</f>
        <v>150</v>
      </c>
      <c r="GO11" s="13">
        <f>[1]!Table1[[#This Row],[Column39]]</f>
        <v>227</v>
      </c>
      <c r="GP11" s="13">
        <v>65</v>
      </c>
      <c r="GQ11" s="13">
        <f>[1]!Table1[[#This Row],[Column41]]</f>
        <v>374</v>
      </c>
      <c r="GR11" s="13">
        <v>842</v>
      </c>
      <c r="GS11" s="13">
        <v>0</v>
      </c>
      <c r="GT11" s="13">
        <v>0</v>
      </c>
      <c r="GU11" s="13">
        <v>0</v>
      </c>
      <c r="GV11" s="13">
        <v>0</v>
      </c>
      <c r="GW11" s="13">
        <v>0</v>
      </c>
      <c r="GX11" s="13">
        <v>0</v>
      </c>
    </row>
    <row r="12" spans="1:213" x14ac:dyDescent="0.2">
      <c r="A12" s="2" t="s">
        <v>14</v>
      </c>
      <c r="B12" s="3" t="s">
        <v>10</v>
      </c>
      <c r="C12" s="13">
        <v>-0.4</v>
      </c>
      <c r="D12" s="13">
        <v>-5</v>
      </c>
      <c r="E12" s="13">
        <v>0</v>
      </c>
      <c r="F12" s="13">
        <v>-2.7490000000000001</v>
      </c>
      <c r="G12" s="13">
        <v>-0.21099999999999999</v>
      </c>
      <c r="H12" s="13">
        <v>0</v>
      </c>
      <c r="I12" s="13">
        <v>0</v>
      </c>
      <c r="J12" s="13">
        <v>-54</v>
      </c>
      <c r="K12" s="13">
        <v>0</v>
      </c>
      <c r="L12" s="13">
        <v>-1.3</v>
      </c>
      <c r="M12" s="13">
        <v>-75.555999999999997</v>
      </c>
      <c r="N12" s="13">
        <v>0</v>
      </c>
      <c r="O12" s="13">
        <v>0</v>
      </c>
      <c r="P12" s="13">
        <v>0</v>
      </c>
      <c r="Q12" s="13">
        <v>-1.0329999999999999</v>
      </c>
      <c r="R12" s="13">
        <v>-255.39500000000001</v>
      </c>
      <c r="S12" s="13">
        <v>0</v>
      </c>
      <c r="T12" s="13">
        <v>-31</v>
      </c>
      <c r="U12" s="13">
        <v>-200</v>
      </c>
      <c r="V12" s="13">
        <v>-183</v>
      </c>
      <c r="W12" s="13">
        <v>-385.69200000000001</v>
      </c>
      <c r="X12" s="13">
        <v>-0.23799999999999999</v>
      </c>
      <c r="Y12" s="13">
        <v>-30.2</v>
      </c>
      <c r="Z12" s="13">
        <v>-6.5350000000000001</v>
      </c>
      <c r="AA12" s="13">
        <v>0</v>
      </c>
      <c r="AB12" s="13">
        <v>0</v>
      </c>
      <c r="AC12" s="13">
        <v>0</v>
      </c>
      <c r="AD12" s="13">
        <v>-100</v>
      </c>
      <c r="AE12" s="13">
        <v>0</v>
      </c>
      <c r="AF12" s="13">
        <v>-58.5</v>
      </c>
      <c r="AG12" s="13">
        <v>0</v>
      </c>
      <c r="AH12" s="13">
        <v>-50</v>
      </c>
      <c r="AI12" s="13">
        <v>0</v>
      </c>
      <c r="AJ12" s="13">
        <v>0</v>
      </c>
      <c r="AK12" s="13">
        <v>0</v>
      </c>
      <c r="AL12" s="13">
        <v>0</v>
      </c>
      <c r="AM12" s="13">
        <v>-44.9</v>
      </c>
      <c r="AN12" s="13">
        <v>0</v>
      </c>
      <c r="AO12" s="13">
        <v>0</v>
      </c>
      <c r="AP12" s="13">
        <v>0</v>
      </c>
      <c r="AQ12" s="13">
        <v>-40</v>
      </c>
      <c r="AR12" s="13">
        <v>0</v>
      </c>
      <c r="AS12" s="13">
        <v>-174.36</v>
      </c>
      <c r="AT12" s="13">
        <v>-267.714</v>
      </c>
      <c r="AU12" s="13">
        <v>0</v>
      </c>
      <c r="AV12" s="13">
        <v>-283</v>
      </c>
      <c r="AW12" s="13">
        <v>0</v>
      </c>
      <c r="AX12" s="13">
        <v>-128</v>
      </c>
      <c r="AY12" s="13">
        <v>0</v>
      </c>
      <c r="AZ12" s="13">
        <v>0</v>
      </c>
      <c r="BA12" s="13">
        <v>-96</v>
      </c>
      <c r="BB12" s="13">
        <v>-283.95</v>
      </c>
      <c r="BC12" s="13">
        <v>-255</v>
      </c>
      <c r="BD12" s="13">
        <v>-49</v>
      </c>
      <c r="BE12" s="13">
        <v>-119.5</v>
      </c>
      <c r="BF12" s="13">
        <v>-39</v>
      </c>
      <c r="BG12" s="13">
        <v>-115</v>
      </c>
      <c r="BH12" s="13">
        <v>-162.5</v>
      </c>
      <c r="BI12" s="13">
        <v>-61</v>
      </c>
      <c r="BJ12" s="13">
        <v>-100</v>
      </c>
      <c r="BK12" s="13">
        <v>0</v>
      </c>
      <c r="BL12" s="13">
        <v>-151.4</v>
      </c>
      <c r="BM12" s="13">
        <v>-91</v>
      </c>
      <c r="BN12" s="13">
        <v>-132</v>
      </c>
      <c r="BO12" s="13">
        <v>-289</v>
      </c>
      <c r="BP12" s="13">
        <v>-90</v>
      </c>
      <c r="BQ12" s="13">
        <v>-178</v>
      </c>
      <c r="BR12" s="13">
        <v>-187</v>
      </c>
      <c r="BS12" s="13">
        <v>-98.5</v>
      </c>
      <c r="BT12" s="13">
        <v>-80</v>
      </c>
      <c r="BU12" s="13">
        <v>-90</v>
      </c>
      <c r="BV12" s="13">
        <v>-85</v>
      </c>
      <c r="BW12" s="13">
        <v>-270</v>
      </c>
      <c r="BX12" s="13">
        <v>0</v>
      </c>
      <c r="BY12" s="13">
        <v>-245</v>
      </c>
      <c r="BZ12" s="13">
        <v>-154</v>
      </c>
      <c r="CA12" s="13">
        <v>-256.75400000000002</v>
      </c>
      <c r="CB12" s="13">
        <v>0</v>
      </c>
      <c r="CC12" s="13">
        <v>-74</v>
      </c>
      <c r="CD12" s="13">
        <v>-323</v>
      </c>
      <c r="CE12" s="13">
        <v>0</v>
      </c>
      <c r="CF12" s="13">
        <v>0</v>
      </c>
      <c r="CG12" s="13">
        <v>-73</v>
      </c>
      <c r="CH12" s="13">
        <v>-58</v>
      </c>
      <c r="CI12" s="13">
        <v>0</v>
      </c>
      <c r="CJ12" s="13">
        <v>0</v>
      </c>
      <c r="CK12" s="13">
        <v>0</v>
      </c>
      <c r="CL12" s="13">
        <v>0</v>
      </c>
      <c r="CM12" s="13">
        <v>0</v>
      </c>
      <c r="CN12" s="13">
        <v>0</v>
      </c>
      <c r="CO12" s="13">
        <v>-231.5</v>
      </c>
      <c r="CP12" s="13">
        <v>0</v>
      </c>
      <c r="CQ12" s="13">
        <v>-218.99799999999999</v>
      </c>
      <c r="CR12" s="13">
        <v>0</v>
      </c>
      <c r="CS12" s="13">
        <v>-139.911</v>
      </c>
      <c r="CT12" s="13">
        <v>-79.819999999999993</v>
      </c>
      <c r="CU12" s="13">
        <v>-158</v>
      </c>
      <c r="CV12" s="13">
        <v>0</v>
      </c>
      <c r="CW12" s="13">
        <v>0</v>
      </c>
      <c r="CX12" s="13">
        <v>0</v>
      </c>
      <c r="CY12" s="13">
        <v>0</v>
      </c>
      <c r="CZ12" s="13">
        <v>0</v>
      </c>
      <c r="DA12" s="13">
        <v>0</v>
      </c>
      <c r="DB12" s="13">
        <v>0</v>
      </c>
      <c r="DC12" s="13">
        <v>-5.69</v>
      </c>
      <c r="DD12" s="13">
        <v>0</v>
      </c>
      <c r="DE12" s="13">
        <v>0</v>
      </c>
      <c r="DF12" s="13">
        <v>0</v>
      </c>
      <c r="DG12" s="13">
        <v>-35</v>
      </c>
      <c r="DH12" s="13">
        <v>0</v>
      </c>
      <c r="DI12" s="13">
        <v>0</v>
      </c>
      <c r="DJ12" s="13">
        <v>0</v>
      </c>
      <c r="DK12" s="13">
        <v>0</v>
      </c>
      <c r="DL12" s="13">
        <v>-40</v>
      </c>
      <c r="DM12" s="13">
        <v>0</v>
      </c>
      <c r="DN12" s="13">
        <v>0</v>
      </c>
      <c r="DO12" s="13">
        <v>0</v>
      </c>
      <c r="DP12" s="13">
        <v>0</v>
      </c>
      <c r="DQ12" s="13">
        <v>0</v>
      </c>
      <c r="DR12" s="13">
        <v>0</v>
      </c>
      <c r="DS12" s="13">
        <v>0</v>
      </c>
      <c r="DT12" s="13">
        <v>-112</v>
      </c>
      <c r="DU12" s="13">
        <v>0</v>
      </c>
      <c r="DV12" s="13">
        <v>0</v>
      </c>
      <c r="DW12" s="13">
        <v>-128</v>
      </c>
      <c r="DX12" s="13">
        <v>0</v>
      </c>
      <c r="DY12" s="13">
        <v>0</v>
      </c>
      <c r="DZ12" s="13">
        <v>-57</v>
      </c>
      <c r="EA12" s="13">
        <v>-4</v>
      </c>
      <c r="EB12" s="13">
        <v>0</v>
      </c>
      <c r="EC12" s="13">
        <v>0</v>
      </c>
      <c r="ED12" s="13">
        <v>-51</v>
      </c>
      <c r="EE12" s="13">
        <v>0</v>
      </c>
      <c r="EF12" s="13">
        <v>-5</v>
      </c>
      <c r="EG12" s="13">
        <v>-8</v>
      </c>
      <c r="EH12" s="13">
        <v>-217</v>
      </c>
      <c r="EI12" s="13">
        <v>0</v>
      </c>
      <c r="EJ12" s="13">
        <v>-72</v>
      </c>
      <c r="EK12" s="13">
        <v>0</v>
      </c>
      <c r="EL12" s="13">
        <v>0</v>
      </c>
      <c r="EM12" s="13">
        <v>-160</v>
      </c>
      <c r="EN12" s="13">
        <v>0</v>
      </c>
      <c r="EO12" s="13">
        <v>-52</v>
      </c>
      <c r="EP12" s="13">
        <v>0</v>
      </c>
      <c r="EQ12" s="13">
        <v>0</v>
      </c>
      <c r="ER12" s="13">
        <v>-2</v>
      </c>
      <c r="ES12" s="13">
        <v>0</v>
      </c>
      <c r="ET12" s="13">
        <v>-89</v>
      </c>
      <c r="EU12" s="13">
        <v>0</v>
      </c>
      <c r="EV12" s="13">
        <v>0</v>
      </c>
      <c r="EW12" s="13">
        <v>0</v>
      </c>
      <c r="EX12" s="13">
        <v>0</v>
      </c>
      <c r="EY12" s="13">
        <v>0</v>
      </c>
      <c r="EZ12" s="13">
        <v>0</v>
      </c>
      <c r="FA12" s="13">
        <v>0</v>
      </c>
      <c r="FB12" s="13">
        <v>0</v>
      </c>
      <c r="FC12" s="13">
        <v>0</v>
      </c>
      <c r="FD12" s="13">
        <v>0</v>
      </c>
      <c r="FE12" s="13">
        <v>0</v>
      </c>
      <c r="FF12" s="13">
        <v>0</v>
      </c>
      <c r="FG12" s="13">
        <v>0</v>
      </c>
      <c r="FH12" s="13">
        <v>0</v>
      </c>
      <c r="FI12" s="13">
        <v>0</v>
      </c>
      <c r="FJ12" s="13">
        <v>0</v>
      </c>
      <c r="FK12" s="13">
        <v>0</v>
      </c>
      <c r="FL12" s="13">
        <v>0</v>
      </c>
      <c r="FM12" s="13">
        <v>0</v>
      </c>
      <c r="FN12" s="13">
        <v>0</v>
      </c>
      <c r="FO12" s="13">
        <v>0</v>
      </c>
      <c r="FP12" s="13">
        <v>0</v>
      </c>
      <c r="FQ12" s="13">
        <v>0</v>
      </c>
      <c r="FR12" s="13">
        <v>0</v>
      </c>
      <c r="FS12" s="13">
        <v>0</v>
      </c>
      <c r="FT12" s="13">
        <v>0</v>
      </c>
      <c r="FU12" s="13">
        <v>0</v>
      </c>
      <c r="FV12" s="13">
        <v>0</v>
      </c>
      <c r="FW12" s="13">
        <v>0</v>
      </c>
      <c r="FX12" s="13">
        <v>0</v>
      </c>
      <c r="FY12" s="13">
        <v>0</v>
      </c>
      <c r="FZ12" s="13">
        <v>0</v>
      </c>
      <c r="GA12" s="13">
        <v>0</v>
      </c>
      <c r="GB12" s="13">
        <v>0</v>
      </c>
      <c r="GC12" s="13">
        <v>0</v>
      </c>
      <c r="GD12" s="13">
        <v>0</v>
      </c>
      <c r="GE12" s="13">
        <v>0</v>
      </c>
      <c r="GF12" s="13">
        <v>0</v>
      </c>
      <c r="GG12" s="15">
        <v>-36</v>
      </c>
      <c r="GH12" s="15">
        <v>0</v>
      </c>
      <c r="GI12" s="15">
        <v>0</v>
      </c>
      <c r="GJ12" s="13">
        <v>-75</v>
      </c>
      <c r="GK12" s="13">
        <v>0</v>
      </c>
      <c r="GL12" s="13">
        <v>0</v>
      </c>
      <c r="GM12" s="13">
        <v>0</v>
      </c>
      <c r="GN12" s="13">
        <f>[1]!Table1[[#This Row],[Column38]]*-1</f>
        <v>0</v>
      </c>
      <c r="GO12" s="13">
        <f>[1]!Table1[[#This Row],[Column39]]*-1</f>
        <v>0</v>
      </c>
      <c r="GP12" s="13">
        <v>0</v>
      </c>
      <c r="GQ12" s="13">
        <f>[1]!Table1[[#This Row],[Column41]]*-1</f>
        <v>0</v>
      </c>
      <c r="GR12" s="13">
        <v>0</v>
      </c>
      <c r="GS12" s="13">
        <v>0</v>
      </c>
      <c r="GT12" s="13">
        <v>0</v>
      </c>
      <c r="GU12" s="13">
        <v>0</v>
      </c>
      <c r="GV12" s="13">
        <v>0</v>
      </c>
      <c r="GW12" s="13">
        <v>0</v>
      </c>
      <c r="GX12" s="13">
        <v>0</v>
      </c>
    </row>
    <row r="13" spans="1:213" x14ac:dyDescent="0.2">
      <c r="A13" s="2" t="s">
        <v>15</v>
      </c>
      <c r="B13" s="3" t="s">
        <v>16</v>
      </c>
      <c r="C13" s="13">
        <v>494</v>
      </c>
      <c r="D13" s="13">
        <v>96</v>
      </c>
      <c r="E13" s="13">
        <v>232</v>
      </c>
      <c r="F13" s="13">
        <v>484</v>
      </c>
      <c r="G13" s="13">
        <v>919</v>
      </c>
      <c r="H13" s="13">
        <v>799</v>
      </c>
      <c r="I13" s="13">
        <v>732.2</v>
      </c>
      <c r="J13" s="13">
        <v>566</v>
      </c>
      <c r="K13" s="13">
        <v>378</v>
      </c>
      <c r="L13" s="13">
        <v>395</v>
      </c>
      <c r="M13" s="13">
        <v>319</v>
      </c>
      <c r="N13" s="13">
        <v>574</v>
      </c>
      <c r="O13" s="13">
        <v>764</v>
      </c>
      <c r="P13" s="13">
        <v>567.5</v>
      </c>
      <c r="Q13" s="13">
        <v>208</v>
      </c>
      <c r="R13" s="13">
        <v>148</v>
      </c>
      <c r="S13" s="13">
        <v>320.5</v>
      </c>
      <c r="T13" s="13">
        <v>435</v>
      </c>
      <c r="U13" s="13">
        <v>139</v>
      </c>
      <c r="V13" s="13">
        <v>177</v>
      </c>
      <c r="W13" s="13">
        <v>0</v>
      </c>
      <c r="X13" s="13">
        <v>270</v>
      </c>
      <c r="Y13" s="13">
        <v>585</v>
      </c>
      <c r="Z13" s="13">
        <v>598.56299999999999</v>
      </c>
      <c r="AA13" s="13">
        <v>298</v>
      </c>
      <c r="AB13" s="13">
        <v>234.7</v>
      </c>
      <c r="AC13" s="13">
        <v>140</v>
      </c>
      <c r="AD13" s="13">
        <v>81.3</v>
      </c>
      <c r="AE13" s="13">
        <v>93</v>
      </c>
      <c r="AF13" s="13">
        <v>5</v>
      </c>
      <c r="AG13" s="13">
        <v>60.75</v>
      </c>
      <c r="AH13" s="13">
        <v>0</v>
      </c>
      <c r="AI13" s="13">
        <v>1</v>
      </c>
      <c r="AJ13" s="13">
        <v>213</v>
      </c>
      <c r="AK13" s="13">
        <v>380</v>
      </c>
      <c r="AL13" s="13">
        <v>493</v>
      </c>
      <c r="AM13" s="13">
        <v>240</v>
      </c>
      <c r="AN13" s="13">
        <v>6</v>
      </c>
      <c r="AO13" s="13">
        <v>0</v>
      </c>
      <c r="AP13" s="13">
        <v>30</v>
      </c>
      <c r="AQ13" s="13">
        <v>6.4</v>
      </c>
      <c r="AR13" s="13">
        <v>90.8</v>
      </c>
      <c r="AS13" s="13">
        <v>50</v>
      </c>
      <c r="AT13" s="13">
        <v>704.8</v>
      </c>
      <c r="AU13" s="13">
        <v>105.5</v>
      </c>
      <c r="AV13" s="13">
        <v>75</v>
      </c>
      <c r="AW13" s="13">
        <v>4.8</v>
      </c>
      <c r="AX13" s="13">
        <v>250.2</v>
      </c>
      <c r="AY13" s="13">
        <v>80</v>
      </c>
      <c r="AZ13" s="13">
        <v>75</v>
      </c>
      <c r="BA13" s="13">
        <v>145</v>
      </c>
      <c r="BB13" s="13">
        <v>497</v>
      </c>
      <c r="BC13" s="13">
        <v>50</v>
      </c>
      <c r="BD13" s="13">
        <v>4</v>
      </c>
      <c r="BE13" s="13">
        <v>110</v>
      </c>
      <c r="BF13" s="13">
        <v>380</v>
      </c>
      <c r="BG13" s="13">
        <v>2.5</v>
      </c>
      <c r="BH13" s="13">
        <v>0</v>
      </c>
      <c r="BI13" s="13">
        <v>0</v>
      </c>
      <c r="BJ13" s="13">
        <v>50</v>
      </c>
      <c r="BK13" s="13">
        <v>72.5</v>
      </c>
      <c r="BL13" s="13">
        <v>33.4</v>
      </c>
      <c r="BM13" s="13">
        <v>198.7</v>
      </c>
      <c r="BN13" s="13">
        <v>0</v>
      </c>
      <c r="BO13" s="13">
        <v>0</v>
      </c>
      <c r="BP13" s="13">
        <v>44</v>
      </c>
      <c r="BQ13" s="13">
        <v>49</v>
      </c>
      <c r="BR13" s="13">
        <v>0</v>
      </c>
      <c r="BS13" s="13">
        <v>100</v>
      </c>
      <c r="BT13" s="13">
        <v>2</v>
      </c>
      <c r="BU13" s="13">
        <v>2</v>
      </c>
      <c r="BV13" s="13">
        <v>0</v>
      </c>
      <c r="BW13" s="13">
        <v>50</v>
      </c>
      <c r="BX13" s="13">
        <v>0</v>
      </c>
      <c r="BY13" s="13">
        <v>0</v>
      </c>
      <c r="BZ13" s="13">
        <v>0</v>
      </c>
      <c r="CA13" s="13">
        <v>0</v>
      </c>
      <c r="CB13" s="13">
        <v>0</v>
      </c>
      <c r="CC13" s="13">
        <v>49</v>
      </c>
      <c r="CD13" s="13">
        <v>85</v>
      </c>
      <c r="CE13" s="13">
        <v>188</v>
      </c>
      <c r="CF13" s="13">
        <v>3</v>
      </c>
      <c r="CG13" s="13">
        <v>0</v>
      </c>
      <c r="CH13" s="13">
        <v>0</v>
      </c>
      <c r="CI13" s="13">
        <v>50</v>
      </c>
      <c r="CJ13" s="13">
        <v>2.2999999999999998</v>
      </c>
      <c r="CK13" s="13">
        <v>50</v>
      </c>
      <c r="CL13" s="13">
        <v>294</v>
      </c>
      <c r="CM13" s="13">
        <v>896.98</v>
      </c>
      <c r="CN13" s="13">
        <v>49</v>
      </c>
      <c r="CO13" s="13">
        <v>160</v>
      </c>
      <c r="CP13" s="13">
        <v>0</v>
      </c>
      <c r="CQ13" s="13">
        <v>0</v>
      </c>
      <c r="CR13" s="13">
        <v>98</v>
      </c>
      <c r="CS13" s="13">
        <v>222</v>
      </c>
      <c r="CT13" s="13">
        <v>0</v>
      </c>
      <c r="CU13" s="13">
        <v>164</v>
      </c>
      <c r="CV13" s="13">
        <v>0</v>
      </c>
      <c r="CW13" s="13">
        <v>85</v>
      </c>
      <c r="CX13" s="13">
        <v>0</v>
      </c>
      <c r="CY13" s="13">
        <v>95.688000000000002</v>
      </c>
      <c r="CZ13" s="13">
        <v>502</v>
      </c>
      <c r="DA13" s="13">
        <v>0</v>
      </c>
      <c r="DB13" s="13">
        <v>216</v>
      </c>
      <c r="DC13" s="13">
        <v>5.9909999999999997</v>
      </c>
      <c r="DD13" s="13">
        <v>98</v>
      </c>
      <c r="DE13" s="13">
        <v>0</v>
      </c>
      <c r="DF13" s="13">
        <v>0</v>
      </c>
      <c r="DG13" s="13">
        <v>0</v>
      </c>
      <c r="DH13" s="13">
        <v>0</v>
      </c>
      <c r="DI13" s="13">
        <v>100</v>
      </c>
      <c r="DJ13" s="13">
        <v>0</v>
      </c>
      <c r="DK13" s="13">
        <v>0</v>
      </c>
      <c r="DL13" s="13">
        <v>0</v>
      </c>
      <c r="DM13" s="13">
        <v>49</v>
      </c>
      <c r="DN13" s="13">
        <v>101</v>
      </c>
      <c r="DO13" s="13">
        <v>106</v>
      </c>
      <c r="DP13" s="13">
        <v>2</v>
      </c>
      <c r="DQ13" s="13">
        <v>0</v>
      </c>
      <c r="DR13" s="13">
        <v>0</v>
      </c>
      <c r="DS13" s="13">
        <v>0</v>
      </c>
      <c r="DT13" s="13">
        <v>17</v>
      </c>
      <c r="DU13" s="13">
        <v>100</v>
      </c>
      <c r="DV13" s="13">
        <v>100</v>
      </c>
      <c r="DW13" s="13">
        <v>0</v>
      </c>
      <c r="DX13" s="13">
        <v>0</v>
      </c>
      <c r="DY13" s="13">
        <v>5</v>
      </c>
      <c r="DZ13" s="13">
        <v>0</v>
      </c>
      <c r="EA13" s="13">
        <v>48</v>
      </c>
      <c r="EB13" s="13">
        <v>165</v>
      </c>
      <c r="EC13" s="13">
        <v>2</v>
      </c>
      <c r="ED13" s="13">
        <v>0</v>
      </c>
      <c r="EE13" s="13">
        <v>580</v>
      </c>
      <c r="EF13" s="13">
        <v>25</v>
      </c>
      <c r="EG13" s="13">
        <v>85</v>
      </c>
      <c r="EH13" s="13">
        <v>65</v>
      </c>
      <c r="EI13" s="13">
        <v>5</v>
      </c>
      <c r="EJ13" s="13">
        <v>0</v>
      </c>
      <c r="EK13" s="13">
        <v>470</v>
      </c>
      <c r="EL13" s="13">
        <v>331</v>
      </c>
      <c r="EM13" s="13">
        <v>565</v>
      </c>
      <c r="EN13" s="13">
        <v>49</v>
      </c>
      <c r="EO13" s="13">
        <v>0</v>
      </c>
      <c r="EP13" s="13">
        <v>98</v>
      </c>
      <c r="EQ13" s="13">
        <v>268</v>
      </c>
      <c r="ER13" s="13">
        <v>50</v>
      </c>
      <c r="ES13" s="13">
        <v>25</v>
      </c>
      <c r="ET13" s="13">
        <v>24</v>
      </c>
      <c r="EU13" s="13">
        <v>48</v>
      </c>
      <c r="EV13" s="13">
        <v>48</v>
      </c>
      <c r="EW13" s="13">
        <v>49</v>
      </c>
      <c r="EX13" s="13">
        <v>47</v>
      </c>
      <c r="EY13" s="13">
        <v>47</v>
      </c>
      <c r="EZ13" s="13">
        <v>147</v>
      </c>
      <c r="FA13" s="13">
        <v>59</v>
      </c>
      <c r="FB13" s="13">
        <v>162</v>
      </c>
      <c r="FC13" s="13">
        <v>240</v>
      </c>
      <c r="FD13" s="13">
        <v>175</v>
      </c>
      <c r="FE13" s="13">
        <v>48</v>
      </c>
      <c r="FF13" s="13">
        <v>283</v>
      </c>
      <c r="FG13" s="13">
        <v>251</v>
      </c>
      <c r="FH13" s="13">
        <v>303</v>
      </c>
      <c r="FI13" s="13">
        <v>292</v>
      </c>
      <c r="FJ13" s="13">
        <v>171</v>
      </c>
      <c r="FK13" s="13">
        <v>40</v>
      </c>
      <c r="FL13" s="13">
        <v>49</v>
      </c>
      <c r="FM13" s="13">
        <v>98</v>
      </c>
      <c r="FN13" s="13">
        <v>129</v>
      </c>
      <c r="FO13" s="13">
        <v>30</v>
      </c>
      <c r="FP13" s="13">
        <v>139</v>
      </c>
      <c r="FQ13" s="13">
        <v>145</v>
      </c>
      <c r="FR13" s="13">
        <v>49</v>
      </c>
      <c r="FS13" s="13">
        <v>237</v>
      </c>
      <c r="FT13" s="13">
        <v>198</v>
      </c>
      <c r="FU13" s="13">
        <v>250</v>
      </c>
      <c r="FV13" s="13">
        <v>122</v>
      </c>
      <c r="FW13" s="13">
        <v>187</v>
      </c>
      <c r="FX13" s="13">
        <v>0</v>
      </c>
      <c r="FY13" s="13">
        <v>30</v>
      </c>
      <c r="FZ13" s="13">
        <v>78</v>
      </c>
      <c r="GA13" s="13">
        <v>50</v>
      </c>
      <c r="GB13" s="13">
        <v>0</v>
      </c>
      <c r="GC13" s="13">
        <v>50</v>
      </c>
      <c r="GD13" s="13">
        <v>0</v>
      </c>
      <c r="GE13" s="13">
        <v>138</v>
      </c>
      <c r="GF13" s="13">
        <v>0</v>
      </c>
      <c r="GG13" s="15">
        <v>49</v>
      </c>
      <c r="GH13" s="15">
        <v>41</v>
      </c>
      <c r="GI13" s="15">
        <v>20</v>
      </c>
      <c r="GJ13" s="13">
        <v>68</v>
      </c>
      <c r="GK13" s="13">
        <v>49</v>
      </c>
      <c r="GL13" s="13">
        <v>0</v>
      </c>
      <c r="GM13" s="13">
        <v>241</v>
      </c>
      <c r="GN13" s="13">
        <f>[1]!Table1[[#This Row],[Column38]]</f>
        <v>163</v>
      </c>
      <c r="GO13" s="13">
        <f>[1]!Table1[[#This Row],[Column39]]</f>
        <v>110</v>
      </c>
      <c r="GP13" s="13">
        <v>0</v>
      </c>
      <c r="GQ13" s="13">
        <f>[1]!Table1[[#This Row],[Column41]]</f>
        <v>381</v>
      </c>
      <c r="GR13" s="13">
        <v>0</v>
      </c>
      <c r="GS13" s="13">
        <v>0</v>
      </c>
      <c r="GT13" s="13">
        <v>0</v>
      </c>
      <c r="GU13" s="13">
        <v>0</v>
      </c>
      <c r="GV13" s="13">
        <v>0</v>
      </c>
      <c r="GW13" s="13">
        <v>0</v>
      </c>
      <c r="GX13" s="13">
        <v>0</v>
      </c>
    </row>
    <row r="14" spans="1:213" x14ac:dyDescent="0.2">
      <c r="A14" s="2" t="s">
        <v>17</v>
      </c>
      <c r="B14" s="3" t="s">
        <v>18</v>
      </c>
      <c r="C14" s="13">
        <v>353</v>
      </c>
      <c r="D14" s="13">
        <v>363</v>
      </c>
      <c r="E14" s="13">
        <v>220</v>
      </c>
      <c r="F14" s="13">
        <v>252.5</v>
      </c>
      <c r="G14" s="13">
        <v>15</v>
      </c>
      <c r="H14" s="13">
        <v>180</v>
      </c>
      <c r="I14" s="13">
        <v>90</v>
      </c>
      <c r="J14" s="13">
        <v>110</v>
      </c>
      <c r="K14" s="13">
        <v>205</v>
      </c>
      <c r="L14" s="13">
        <v>90</v>
      </c>
      <c r="M14" s="13">
        <v>95</v>
      </c>
      <c r="N14" s="13">
        <v>0</v>
      </c>
      <c r="O14" s="13">
        <v>161</v>
      </c>
      <c r="P14" s="13">
        <v>130</v>
      </c>
      <c r="Q14" s="13">
        <v>0</v>
      </c>
      <c r="R14" s="13">
        <v>290</v>
      </c>
      <c r="S14" s="13">
        <v>210</v>
      </c>
      <c r="T14" s="13">
        <v>81.2</v>
      </c>
      <c r="U14" s="13">
        <v>200</v>
      </c>
      <c r="V14" s="13">
        <v>105</v>
      </c>
      <c r="W14" s="13">
        <v>280</v>
      </c>
      <c r="X14" s="13">
        <v>80</v>
      </c>
      <c r="Y14" s="13">
        <v>70</v>
      </c>
      <c r="Z14" s="13">
        <v>89</v>
      </c>
      <c r="AA14" s="13">
        <v>120</v>
      </c>
      <c r="AB14" s="13">
        <v>0</v>
      </c>
      <c r="AC14" s="13">
        <v>100</v>
      </c>
      <c r="AD14" s="13">
        <v>65</v>
      </c>
      <c r="AE14" s="13">
        <v>150</v>
      </c>
      <c r="AF14" s="13">
        <v>0</v>
      </c>
      <c r="AG14" s="13">
        <v>231</v>
      </c>
      <c r="AH14" s="13">
        <v>552</v>
      </c>
      <c r="AI14" s="13">
        <v>0</v>
      </c>
      <c r="AJ14" s="13">
        <v>0</v>
      </c>
      <c r="AK14" s="13">
        <v>0</v>
      </c>
      <c r="AL14" s="13">
        <v>0</v>
      </c>
      <c r="AM14" s="13">
        <v>100</v>
      </c>
      <c r="AN14" s="13">
        <v>90</v>
      </c>
      <c r="AO14" s="13">
        <v>0</v>
      </c>
      <c r="AP14" s="13">
        <v>0</v>
      </c>
      <c r="AQ14" s="13">
        <v>0</v>
      </c>
      <c r="AR14" s="13">
        <v>0</v>
      </c>
      <c r="AS14" s="13">
        <v>130</v>
      </c>
      <c r="AT14" s="13">
        <v>45</v>
      </c>
      <c r="AU14" s="13">
        <v>63</v>
      </c>
      <c r="AV14" s="13">
        <v>406</v>
      </c>
      <c r="AW14" s="13">
        <v>300</v>
      </c>
      <c r="AX14" s="13">
        <v>0</v>
      </c>
      <c r="AY14" s="13">
        <v>75</v>
      </c>
      <c r="AZ14" s="13">
        <v>0</v>
      </c>
      <c r="BA14" s="13">
        <v>21</v>
      </c>
      <c r="BB14" s="13">
        <v>140</v>
      </c>
      <c r="BC14" s="13">
        <v>196.4</v>
      </c>
      <c r="BD14" s="13">
        <v>104</v>
      </c>
      <c r="BE14" s="13">
        <v>122.5</v>
      </c>
      <c r="BF14" s="13">
        <v>60</v>
      </c>
      <c r="BG14" s="13">
        <v>270</v>
      </c>
      <c r="BH14" s="13">
        <v>385.4</v>
      </c>
      <c r="BI14" s="13">
        <v>192</v>
      </c>
      <c r="BJ14" s="13">
        <v>0</v>
      </c>
      <c r="BK14" s="13">
        <v>60</v>
      </c>
      <c r="BL14" s="13">
        <v>0</v>
      </c>
      <c r="BM14" s="13">
        <v>0</v>
      </c>
      <c r="BN14" s="13">
        <v>49</v>
      </c>
      <c r="BO14" s="13">
        <v>136.5</v>
      </c>
      <c r="BP14" s="13">
        <v>0</v>
      </c>
      <c r="BQ14" s="13">
        <v>49</v>
      </c>
      <c r="BR14" s="13">
        <v>438</v>
      </c>
      <c r="BS14" s="13">
        <v>486</v>
      </c>
      <c r="BT14" s="13">
        <v>584</v>
      </c>
      <c r="BU14" s="13">
        <v>195</v>
      </c>
      <c r="BV14" s="13">
        <v>551.5</v>
      </c>
      <c r="BW14" s="13">
        <v>441</v>
      </c>
      <c r="BX14" s="13">
        <v>297</v>
      </c>
      <c r="BY14" s="13">
        <v>473</v>
      </c>
      <c r="BZ14" s="13">
        <v>669</v>
      </c>
      <c r="CA14" s="13">
        <v>399</v>
      </c>
      <c r="CB14" s="13">
        <v>175</v>
      </c>
      <c r="CC14" s="13">
        <v>0</v>
      </c>
      <c r="CD14" s="13">
        <v>0</v>
      </c>
      <c r="CE14" s="13">
        <v>80</v>
      </c>
      <c r="CF14" s="13">
        <v>49</v>
      </c>
      <c r="CG14" s="13">
        <v>98</v>
      </c>
      <c r="CH14" s="13">
        <v>98</v>
      </c>
      <c r="CI14" s="13">
        <v>48</v>
      </c>
      <c r="CJ14" s="13">
        <v>83.5</v>
      </c>
      <c r="CK14" s="13">
        <v>144</v>
      </c>
      <c r="CL14" s="13">
        <v>0</v>
      </c>
      <c r="CM14" s="13">
        <v>0</v>
      </c>
      <c r="CN14" s="13">
        <v>0</v>
      </c>
      <c r="CO14" s="13">
        <v>0</v>
      </c>
      <c r="CP14" s="13">
        <v>1.0580000000000001</v>
      </c>
      <c r="CQ14" s="13">
        <v>100.253</v>
      </c>
      <c r="CR14" s="13">
        <v>325</v>
      </c>
      <c r="CS14" s="13">
        <v>0</v>
      </c>
      <c r="CT14" s="13">
        <v>49</v>
      </c>
      <c r="CU14" s="13">
        <v>49</v>
      </c>
      <c r="CV14" s="13">
        <v>626.245</v>
      </c>
      <c r="CW14" s="13">
        <v>256.86500000000001</v>
      </c>
      <c r="CX14" s="13">
        <v>73</v>
      </c>
      <c r="CY14" s="13">
        <v>0</v>
      </c>
      <c r="CZ14" s="13">
        <v>4.1319999999999997</v>
      </c>
      <c r="DA14" s="13">
        <v>0</v>
      </c>
      <c r="DB14" s="13">
        <v>0</v>
      </c>
      <c r="DC14" s="13">
        <v>0</v>
      </c>
      <c r="DD14" s="13">
        <v>120</v>
      </c>
      <c r="DE14" s="13">
        <v>22</v>
      </c>
      <c r="DF14" s="13">
        <v>0</v>
      </c>
      <c r="DG14" s="13">
        <v>0</v>
      </c>
      <c r="DH14" s="13">
        <v>0</v>
      </c>
      <c r="DI14" s="13">
        <v>0</v>
      </c>
      <c r="DJ14" s="13">
        <v>0</v>
      </c>
      <c r="DK14" s="13">
        <v>155.62799999999999</v>
      </c>
      <c r="DL14" s="13">
        <v>0</v>
      </c>
      <c r="DM14" s="13">
        <v>0</v>
      </c>
      <c r="DN14" s="13">
        <v>0</v>
      </c>
      <c r="DO14" s="13">
        <v>0</v>
      </c>
      <c r="DP14" s="13">
        <v>186</v>
      </c>
      <c r="DQ14" s="13">
        <v>0</v>
      </c>
      <c r="DR14" s="13">
        <v>120</v>
      </c>
      <c r="DS14" s="13">
        <v>196</v>
      </c>
      <c r="DT14" s="13">
        <v>0</v>
      </c>
      <c r="DU14" s="13">
        <v>0</v>
      </c>
      <c r="DV14" s="13">
        <v>0</v>
      </c>
      <c r="DW14" s="13">
        <v>0</v>
      </c>
      <c r="DX14" s="13">
        <v>0</v>
      </c>
      <c r="DY14" s="13">
        <v>95</v>
      </c>
      <c r="DZ14" s="13">
        <v>0</v>
      </c>
      <c r="EA14" s="13">
        <v>0</v>
      </c>
      <c r="EB14" s="13">
        <v>0</v>
      </c>
      <c r="EC14" s="13">
        <v>0</v>
      </c>
      <c r="ED14" s="13">
        <v>0</v>
      </c>
      <c r="EE14" s="13">
        <v>48</v>
      </c>
      <c r="EF14" s="13">
        <v>143</v>
      </c>
      <c r="EG14" s="13">
        <v>145</v>
      </c>
      <c r="EH14" s="13">
        <v>0</v>
      </c>
      <c r="EI14" s="13">
        <v>0</v>
      </c>
      <c r="EJ14" s="13">
        <v>0</v>
      </c>
      <c r="EK14" s="13">
        <v>0</v>
      </c>
      <c r="EL14" s="13">
        <v>0</v>
      </c>
      <c r="EM14" s="13">
        <v>0</v>
      </c>
      <c r="EN14" s="13">
        <v>9</v>
      </c>
      <c r="EO14" s="13">
        <v>0</v>
      </c>
      <c r="EP14" s="13">
        <v>85</v>
      </c>
      <c r="EQ14" s="13">
        <v>0</v>
      </c>
      <c r="ER14" s="13">
        <v>0</v>
      </c>
      <c r="ES14" s="13">
        <v>0</v>
      </c>
      <c r="ET14" s="13">
        <v>47</v>
      </c>
      <c r="EU14" s="13">
        <v>0</v>
      </c>
      <c r="EV14" s="13">
        <v>0</v>
      </c>
      <c r="EW14" s="13">
        <v>48</v>
      </c>
      <c r="EX14" s="13">
        <v>0</v>
      </c>
      <c r="EY14" s="13">
        <v>0</v>
      </c>
      <c r="EZ14" s="13">
        <v>0</v>
      </c>
      <c r="FA14" s="13">
        <v>0</v>
      </c>
      <c r="FB14" s="13">
        <v>0</v>
      </c>
      <c r="FC14" s="13">
        <v>0</v>
      </c>
      <c r="FD14" s="13">
        <v>0</v>
      </c>
      <c r="FE14" s="13">
        <v>0</v>
      </c>
      <c r="FF14" s="13">
        <v>0</v>
      </c>
      <c r="FG14" s="13">
        <v>0</v>
      </c>
      <c r="FH14" s="13">
        <v>0</v>
      </c>
      <c r="FI14" s="13">
        <v>25</v>
      </c>
      <c r="FJ14" s="13">
        <v>0</v>
      </c>
      <c r="FK14" s="13">
        <v>187</v>
      </c>
      <c r="FL14" s="13">
        <v>49</v>
      </c>
      <c r="FM14" s="13">
        <v>0</v>
      </c>
      <c r="FN14" s="13">
        <v>0</v>
      </c>
      <c r="FO14" s="13">
        <v>0</v>
      </c>
      <c r="FP14" s="13">
        <v>0</v>
      </c>
      <c r="FQ14" s="13">
        <v>0</v>
      </c>
      <c r="FR14" s="13">
        <v>0</v>
      </c>
      <c r="FS14" s="13">
        <v>0</v>
      </c>
      <c r="FT14" s="13">
        <v>115</v>
      </c>
      <c r="FU14" s="13">
        <v>86</v>
      </c>
      <c r="FV14" s="13">
        <v>341</v>
      </c>
      <c r="FW14" s="13">
        <v>198</v>
      </c>
      <c r="FX14" s="13">
        <v>296</v>
      </c>
      <c r="FY14" s="13">
        <v>288</v>
      </c>
      <c r="FZ14" s="13">
        <v>205</v>
      </c>
      <c r="GA14" s="13">
        <v>30</v>
      </c>
      <c r="GB14" s="13">
        <v>0</v>
      </c>
      <c r="GC14" s="13">
        <v>114</v>
      </c>
      <c r="GD14" s="13">
        <v>62</v>
      </c>
      <c r="GE14" s="13">
        <v>49</v>
      </c>
      <c r="GF14" s="13">
        <v>278</v>
      </c>
      <c r="GG14" s="15">
        <v>128</v>
      </c>
      <c r="GH14" s="15">
        <v>272</v>
      </c>
      <c r="GI14" s="15">
        <v>140</v>
      </c>
      <c r="GJ14" s="13">
        <v>146</v>
      </c>
      <c r="GK14" s="13">
        <v>38</v>
      </c>
      <c r="GL14" s="13">
        <v>368</v>
      </c>
      <c r="GM14" s="13">
        <v>0</v>
      </c>
      <c r="GN14" s="13">
        <f>[1]!Table1[[#This Row],[Column38]]</f>
        <v>0</v>
      </c>
      <c r="GO14" s="13">
        <f>[1]!Table1[[#This Row],[Column39]]</f>
        <v>0</v>
      </c>
      <c r="GP14" s="13">
        <v>80</v>
      </c>
      <c r="GQ14" s="13">
        <f>[1]!Table1[[#This Row],[Column41]]</f>
        <v>74</v>
      </c>
      <c r="GR14" s="13">
        <v>134</v>
      </c>
      <c r="GS14" s="13">
        <v>0</v>
      </c>
      <c r="GT14" s="13">
        <v>0</v>
      </c>
      <c r="GU14" s="13">
        <v>0</v>
      </c>
      <c r="GV14" s="13">
        <v>0</v>
      </c>
      <c r="GW14" s="13">
        <v>0</v>
      </c>
      <c r="GX14" s="13">
        <v>0</v>
      </c>
    </row>
    <row r="15" spans="1:213" x14ac:dyDescent="0.2">
      <c r="A15" s="2" t="s">
        <v>30</v>
      </c>
      <c r="B15" s="3" t="s">
        <v>16</v>
      </c>
      <c r="C15" s="13">
        <v>-494</v>
      </c>
      <c r="D15" s="13">
        <v>-96</v>
      </c>
      <c r="E15" s="13">
        <v>-232</v>
      </c>
      <c r="F15" s="13">
        <v>-484</v>
      </c>
      <c r="G15" s="13">
        <v>-919</v>
      </c>
      <c r="H15" s="13">
        <v>-799</v>
      </c>
      <c r="I15" s="13">
        <v>-732.2</v>
      </c>
      <c r="J15" s="13">
        <v>-566</v>
      </c>
      <c r="K15" s="13">
        <v>-378</v>
      </c>
      <c r="L15" s="13">
        <v>-395</v>
      </c>
      <c r="M15" s="13">
        <v>-319</v>
      </c>
      <c r="N15" s="13">
        <v>-574</v>
      </c>
      <c r="O15" s="13">
        <v>-764</v>
      </c>
      <c r="P15" s="13">
        <v>-567.5</v>
      </c>
      <c r="Q15" s="13">
        <v>-208</v>
      </c>
      <c r="R15" s="13">
        <v>-148</v>
      </c>
      <c r="S15" s="13">
        <v>-320.5</v>
      </c>
      <c r="T15" s="13">
        <v>-435</v>
      </c>
      <c r="U15" s="13">
        <v>-139</v>
      </c>
      <c r="V15" s="13">
        <v>-177</v>
      </c>
      <c r="W15" s="13">
        <v>0</v>
      </c>
      <c r="X15" s="13">
        <v>-270</v>
      </c>
      <c r="Y15" s="13">
        <v>-585</v>
      </c>
      <c r="Z15" s="13">
        <v>-598.56299999999999</v>
      </c>
      <c r="AA15" s="13">
        <v>-298</v>
      </c>
      <c r="AB15" s="13">
        <v>-234.7</v>
      </c>
      <c r="AC15" s="13">
        <v>-140</v>
      </c>
      <c r="AD15" s="13">
        <v>-81.3</v>
      </c>
      <c r="AE15" s="13">
        <v>-93</v>
      </c>
      <c r="AF15" s="13">
        <v>-5</v>
      </c>
      <c r="AG15" s="13">
        <v>-60.75</v>
      </c>
      <c r="AH15" s="13">
        <v>0</v>
      </c>
      <c r="AI15" s="13">
        <v>-1</v>
      </c>
      <c r="AJ15" s="13">
        <v>-213</v>
      </c>
      <c r="AK15" s="13">
        <v>-380</v>
      </c>
      <c r="AL15" s="13">
        <v>-493</v>
      </c>
      <c r="AM15" s="13">
        <v>-240</v>
      </c>
      <c r="AN15" s="13">
        <v>-6</v>
      </c>
      <c r="AO15" s="13">
        <v>0</v>
      </c>
      <c r="AP15" s="13">
        <v>-30</v>
      </c>
      <c r="AQ15" s="13">
        <v>-6.4</v>
      </c>
      <c r="AR15" s="13">
        <v>-90.8</v>
      </c>
      <c r="AS15" s="13">
        <v>-50</v>
      </c>
      <c r="AT15" s="13">
        <v>-704.8</v>
      </c>
      <c r="AU15" s="13">
        <v>-105.5</v>
      </c>
      <c r="AV15" s="13">
        <v>-75</v>
      </c>
      <c r="AW15" s="13">
        <v>-4.8</v>
      </c>
      <c r="AX15" s="13">
        <v>-250.2</v>
      </c>
      <c r="AY15" s="13">
        <v>-80</v>
      </c>
      <c r="AZ15" s="13">
        <v>-75</v>
      </c>
      <c r="BA15" s="13">
        <v>-145</v>
      </c>
      <c r="BB15" s="13">
        <v>-497</v>
      </c>
      <c r="BC15" s="13">
        <v>-50</v>
      </c>
      <c r="BD15" s="13">
        <v>-4</v>
      </c>
      <c r="BE15" s="13">
        <v>-110</v>
      </c>
      <c r="BF15" s="13">
        <v>-380</v>
      </c>
      <c r="BG15" s="13">
        <v>-2.5</v>
      </c>
      <c r="BH15" s="13">
        <v>0</v>
      </c>
      <c r="BI15" s="13">
        <v>0</v>
      </c>
      <c r="BJ15" s="13">
        <v>-50</v>
      </c>
      <c r="BK15" s="13">
        <v>-72.5</v>
      </c>
      <c r="BL15" s="13">
        <v>-33.4</v>
      </c>
      <c r="BM15" s="13">
        <v>-198.7</v>
      </c>
      <c r="BN15" s="13">
        <v>0</v>
      </c>
      <c r="BO15" s="13">
        <v>0</v>
      </c>
      <c r="BP15" s="13">
        <v>-44</v>
      </c>
      <c r="BQ15" s="13">
        <v>-49</v>
      </c>
      <c r="BR15" s="13">
        <v>0</v>
      </c>
      <c r="BS15" s="13">
        <v>-100</v>
      </c>
      <c r="BT15" s="13">
        <v>-2</v>
      </c>
      <c r="BU15" s="13">
        <v>-2</v>
      </c>
      <c r="BV15" s="13">
        <v>0</v>
      </c>
      <c r="BW15" s="13">
        <v>-50</v>
      </c>
      <c r="BX15" s="13">
        <v>0</v>
      </c>
      <c r="BY15" s="13">
        <v>0</v>
      </c>
      <c r="BZ15" s="13">
        <v>0</v>
      </c>
      <c r="CA15" s="13">
        <v>0</v>
      </c>
      <c r="CB15" s="13">
        <v>0</v>
      </c>
      <c r="CC15" s="13">
        <v>-49</v>
      </c>
      <c r="CD15" s="13">
        <v>-85</v>
      </c>
      <c r="CE15" s="13">
        <v>-188</v>
      </c>
      <c r="CF15" s="13">
        <v>-3</v>
      </c>
      <c r="CG15" s="13">
        <v>0</v>
      </c>
      <c r="CH15" s="13">
        <v>0</v>
      </c>
      <c r="CI15" s="13">
        <v>-50</v>
      </c>
      <c r="CJ15" s="13">
        <v>-2.2999999999999998</v>
      </c>
      <c r="CK15" s="13">
        <v>-50</v>
      </c>
      <c r="CL15" s="13">
        <v>-294</v>
      </c>
      <c r="CM15" s="13">
        <v>-896.98</v>
      </c>
      <c r="CN15" s="13">
        <v>-49</v>
      </c>
      <c r="CO15" s="13">
        <v>-160</v>
      </c>
      <c r="CP15" s="13">
        <v>0</v>
      </c>
      <c r="CQ15" s="13">
        <v>0</v>
      </c>
      <c r="CR15" s="13">
        <v>-98</v>
      </c>
      <c r="CS15" s="13">
        <v>-222</v>
      </c>
      <c r="CT15" s="13">
        <v>0</v>
      </c>
      <c r="CU15" s="13">
        <v>-164</v>
      </c>
      <c r="CV15" s="13">
        <v>0</v>
      </c>
      <c r="CW15" s="13">
        <v>-85</v>
      </c>
      <c r="CX15" s="13">
        <v>0</v>
      </c>
      <c r="CY15" s="13">
        <v>-95.688000000000002</v>
      </c>
      <c r="CZ15" s="13">
        <v>-502</v>
      </c>
      <c r="DA15" s="13">
        <v>0</v>
      </c>
      <c r="DB15" s="13">
        <v>-216</v>
      </c>
      <c r="DC15" s="13">
        <v>-5.9909999999999997</v>
      </c>
      <c r="DD15" s="13">
        <v>-98</v>
      </c>
      <c r="DE15" s="13">
        <v>0</v>
      </c>
      <c r="DF15" s="13">
        <v>0</v>
      </c>
      <c r="DG15" s="13">
        <v>0</v>
      </c>
      <c r="DH15" s="13">
        <v>0</v>
      </c>
      <c r="DI15" s="13">
        <v>-100</v>
      </c>
      <c r="DJ15" s="13">
        <v>0</v>
      </c>
      <c r="DK15" s="13">
        <v>0</v>
      </c>
      <c r="DL15" s="13">
        <v>0</v>
      </c>
      <c r="DM15" s="13">
        <v>-49</v>
      </c>
      <c r="DN15" s="13">
        <v>-101</v>
      </c>
      <c r="DO15" s="13">
        <v>-106</v>
      </c>
      <c r="DP15" s="13">
        <v>-2</v>
      </c>
      <c r="DQ15" s="13">
        <v>0</v>
      </c>
      <c r="DR15" s="13">
        <v>0</v>
      </c>
      <c r="DS15" s="13">
        <v>0</v>
      </c>
      <c r="DT15" s="13">
        <v>-17</v>
      </c>
      <c r="DU15" s="13">
        <v>-100</v>
      </c>
      <c r="DV15" s="13">
        <v>-100</v>
      </c>
      <c r="DW15" s="13">
        <v>0</v>
      </c>
      <c r="DX15" s="13">
        <v>0</v>
      </c>
      <c r="DY15" s="13">
        <v>-5</v>
      </c>
      <c r="DZ15" s="13">
        <v>0</v>
      </c>
      <c r="EA15" s="13">
        <v>-48</v>
      </c>
      <c r="EB15" s="13">
        <v>-165</v>
      </c>
      <c r="EC15" s="13">
        <v>-2</v>
      </c>
      <c r="ED15" s="13">
        <v>0</v>
      </c>
      <c r="EE15" s="13">
        <v>-580</v>
      </c>
      <c r="EF15" s="13">
        <v>-25</v>
      </c>
      <c r="EG15" s="13">
        <v>-85</v>
      </c>
      <c r="EH15" s="13">
        <v>-65</v>
      </c>
      <c r="EI15" s="13">
        <v>-5</v>
      </c>
      <c r="EJ15" s="13">
        <v>0</v>
      </c>
      <c r="EK15" s="13">
        <v>-470</v>
      </c>
      <c r="EL15" s="13">
        <v>-331</v>
      </c>
      <c r="EM15" s="13">
        <v>-565</v>
      </c>
      <c r="EN15" s="13">
        <v>-49</v>
      </c>
      <c r="EO15" s="13">
        <v>0</v>
      </c>
      <c r="EP15" s="13">
        <v>-98</v>
      </c>
      <c r="EQ15" s="13">
        <v>-268</v>
      </c>
      <c r="ER15" s="13">
        <v>-50</v>
      </c>
      <c r="ES15" s="13">
        <v>-25</v>
      </c>
      <c r="ET15" s="13">
        <v>-24</v>
      </c>
      <c r="EU15" s="13">
        <v>-48</v>
      </c>
      <c r="EV15" s="13">
        <v>-48</v>
      </c>
      <c r="EW15" s="13">
        <v>-49</v>
      </c>
      <c r="EX15" s="13">
        <v>-47</v>
      </c>
      <c r="EY15" s="13">
        <v>-47</v>
      </c>
      <c r="EZ15" s="13">
        <v>-147</v>
      </c>
      <c r="FA15" s="13">
        <v>-59</v>
      </c>
      <c r="FB15" s="13">
        <v>-162</v>
      </c>
      <c r="FC15" s="13">
        <v>-240</v>
      </c>
      <c r="FD15" s="13">
        <v>-175</v>
      </c>
      <c r="FE15" s="13">
        <v>-48</v>
      </c>
      <c r="FF15" s="13">
        <v>-283</v>
      </c>
      <c r="FG15" s="13">
        <v>-251</v>
      </c>
      <c r="FH15" s="13">
        <v>-303</v>
      </c>
      <c r="FI15" s="13">
        <v>-292</v>
      </c>
      <c r="FJ15" s="13">
        <v>-171</v>
      </c>
      <c r="FK15" s="13">
        <v>-40</v>
      </c>
      <c r="FL15" s="13">
        <v>-49</v>
      </c>
      <c r="FM15" s="13">
        <v>-98</v>
      </c>
      <c r="FN15" s="13">
        <v>-129</v>
      </c>
      <c r="FO15" s="13">
        <v>-30</v>
      </c>
      <c r="FP15" s="13">
        <v>-139</v>
      </c>
      <c r="FQ15" s="13">
        <v>-145</v>
      </c>
      <c r="FR15" s="13">
        <v>-49</v>
      </c>
      <c r="FS15" s="13">
        <v>-237</v>
      </c>
      <c r="FT15" s="13">
        <v>-198</v>
      </c>
      <c r="FU15" s="13">
        <v>-250</v>
      </c>
      <c r="FV15" s="13">
        <v>-122</v>
      </c>
      <c r="FW15" s="13">
        <v>-187</v>
      </c>
      <c r="FX15" s="13">
        <v>0</v>
      </c>
      <c r="FY15" s="13">
        <v>-30</v>
      </c>
      <c r="FZ15" s="13">
        <v>-78</v>
      </c>
      <c r="GA15" s="13">
        <v>-50</v>
      </c>
      <c r="GB15" s="13">
        <v>0</v>
      </c>
      <c r="GC15" s="13">
        <v>-50</v>
      </c>
      <c r="GD15" s="13">
        <v>0</v>
      </c>
      <c r="GE15" s="13">
        <v>-138</v>
      </c>
      <c r="GF15" s="13">
        <v>0</v>
      </c>
      <c r="GG15" s="15">
        <v>-49</v>
      </c>
      <c r="GH15" s="15">
        <v>-41</v>
      </c>
      <c r="GI15" s="15">
        <v>-20</v>
      </c>
      <c r="GJ15" s="13">
        <v>-68</v>
      </c>
      <c r="GK15" s="13">
        <v>-49</v>
      </c>
      <c r="GL15" s="13">
        <v>0</v>
      </c>
      <c r="GM15" s="13">
        <v>-241</v>
      </c>
      <c r="GN15" s="13">
        <f t="shared" ref="GN15:GO16" si="0">GN13*-1</f>
        <v>-163</v>
      </c>
      <c r="GO15" s="13">
        <f t="shared" si="0"/>
        <v>-110</v>
      </c>
      <c r="GP15" s="13">
        <v>0</v>
      </c>
      <c r="GQ15" s="13">
        <f t="shared" ref="GQ15:GQ16" si="1">GQ13*-1</f>
        <v>-381</v>
      </c>
      <c r="GR15" s="13">
        <v>0</v>
      </c>
      <c r="GS15" s="13">
        <v>0</v>
      </c>
      <c r="GT15" s="13">
        <v>0</v>
      </c>
      <c r="GU15" s="13">
        <v>0</v>
      </c>
      <c r="GV15" s="13">
        <v>0</v>
      </c>
      <c r="GW15" s="13">
        <v>0</v>
      </c>
      <c r="GX15" s="13">
        <v>0</v>
      </c>
    </row>
    <row r="16" spans="1:213" x14ac:dyDescent="0.2">
      <c r="A16" s="2" t="s">
        <v>31</v>
      </c>
      <c r="B16" s="3" t="s">
        <v>18</v>
      </c>
      <c r="C16" s="13">
        <v>-353</v>
      </c>
      <c r="D16" s="13">
        <v>-363</v>
      </c>
      <c r="E16" s="13">
        <v>-220</v>
      </c>
      <c r="F16" s="13">
        <v>-252.5</v>
      </c>
      <c r="G16" s="13">
        <v>-15</v>
      </c>
      <c r="H16" s="13">
        <v>-180</v>
      </c>
      <c r="I16" s="13">
        <v>-90</v>
      </c>
      <c r="J16" s="13">
        <v>-110</v>
      </c>
      <c r="K16" s="13">
        <v>-205</v>
      </c>
      <c r="L16" s="13">
        <v>-90</v>
      </c>
      <c r="M16" s="13">
        <v>-95</v>
      </c>
      <c r="N16" s="13">
        <v>0</v>
      </c>
      <c r="O16" s="13">
        <v>-161</v>
      </c>
      <c r="P16" s="13">
        <v>-130</v>
      </c>
      <c r="Q16" s="13">
        <v>0</v>
      </c>
      <c r="R16" s="13">
        <v>-290</v>
      </c>
      <c r="S16" s="13">
        <v>-210</v>
      </c>
      <c r="T16" s="13">
        <v>-81.2</v>
      </c>
      <c r="U16" s="13">
        <v>-200</v>
      </c>
      <c r="V16" s="13">
        <v>-105</v>
      </c>
      <c r="W16" s="13">
        <v>-280</v>
      </c>
      <c r="X16" s="13">
        <v>-80</v>
      </c>
      <c r="Y16" s="13">
        <v>-70</v>
      </c>
      <c r="Z16" s="13">
        <v>-89</v>
      </c>
      <c r="AA16" s="13">
        <v>-120</v>
      </c>
      <c r="AB16" s="13">
        <v>0</v>
      </c>
      <c r="AC16" s="13">
        <v>-100</v>
      </c>
      <c r="AD16" s="13">
        <v>-65</v>
      </c>
      <c r="AE16" s="13">
        <v>-150</v>
      </c>
      <c r="AF16" s="13">
        <v>0</v>
      </c>
      <c r="AG16" s="13">
        <v>-231</v>
      </c>
      <c r="AH16" s="13">
        <v>-552</v>
      </c>
      <c r="AI16" s="13">
        <v>0</v>
      </c>
      <c r="AJ16" s="13">
        <v>0</v>
      </c>
      <c r="AK16" s="13">
        <v>0</v>
      </c>
      <c r="AL16" s="13">
        <v>0</v>
      </c>
      <c r="AM16" s="13">
        <v>-100</v>
      </c>
      <c r="AN16" s="13">
        <v>-90</v>
      </c>
      <c r="AO16" s="13">
        <v>0</v>
      </c>
      <c r="AP16" s="13">
        <v>0</v>
      </c>
      <c r="AQ16" s="13">
        <v>0</v>
      </c>
      <c r="AR16" s="13">
        <v>0</v>
      </c>
      <c r="AS16" s="13">
        <v>-130</v>
      </c>
      <c r="AT16" s="13">
        <v>-45</v>
      </c>
      <c r="AU16" s="13">
        <v>-63</v>
      </c>
      <c r="AV16" s="13">
        <v>-406</v>
      </c>
      <c r="AW16" s="13">
        <v>-300</v>
      </c>
      <c r="AX16" s="13">
        <v>0</v>
      </c>
      <c r="AY16" s="13">
        <v>-75</v>
      </c>
      <c r="AZ16" s="13">
        <v>0</v>
      </c>
      <c r="BA16" s="13">
        <v>-21</v>
      </c>
      <c r="BB16" s="13">
        <v>-140</v>
      </c>
      <c r="BC16" s="13">
        <v>-196.4</v>
      </c>
      <c r="BD16" s="13">
        <v>-104</v>
      </c>
      <c r="BE16" s="13">
        <v>-122.5</v>
      </c>
      <c r="BF16" s="13">
        <v>-60</v>
      </c>
      <c r="BG16" s="13">
        <v>-270</v>
      </c>
      <c r="BH16" s="13">
        <v>-385.4</v>
      </c>
      <c r="BI16" s="13">
        <v>-192</v>
      </c>
      <c r="BJ16" s="13">
        <v>0</v>
      </c>
      <c r="BK16" s="13">
        <v>-60</v>
      </c>
      <c r="BL16" s="13">
        <v>0</v>
      </c>
      <c r="BM16" s="13">
        <v>0</v>
      </c>
      <c r="BN16" s="13">
        <v>-49</v>
      </c>
      <c r="BO16" s="13">
        <v>-136.5</v>
      </c>
      <c r="BP16" s="13">
        <v>0</v>
      </c>
      <c r="BQ16" s="13">
        <v>-49</v>
      </c>
      <c r="BR16" s="13">
        <v>-438</v>
      </c>
      <c r="BS16" s="13">
        <v>-486</v>
      </c>
      <c r="BT16" s="13">
        <v>-584</v>
      </c>
      <c r="BU16" s="13">
        <v>-195</v>
      </c>
      <c r="BV16" s="13">
        <v>-551.5</v>
      </c>
      <c r="BW16" s="13">
        <v>-441</v>
      </c>
      <c r="BX16" s="13">
        <v>-297</v>
      </c>
      <c r="BY16" s="13">
        <v>-473</v>
      </c>
      <c r="BZ16" s="13">
        <v>-669</v>
      </c>
      <c r="CA16" s="13">
        <v>-399</v>
      </c>
      <c r="CB16" s="13">
        <v>-175</v>
      </c>
      <c r="CC16" s="13">
        <v>0</v>
      </c>
      <c r="CD16" s="13">
        <v>0</v>
      </c>
      <c r="CE16" s="13">
        <v>-80</v>
      </c>
      <c r="CF16" s="13">
        <v>-49</v>
      </c>
      <c r="CG16" s="13">
        <v>-98</v>
      </c>
      <c r="CH16" s="13">
        <v>-98</v>
      </c>
      <c r="CI16" s="13">
        <v>-48</v>
      </c>
      <c r="CJ16" s="13">
        <v>-83.5</v>
      </c>
      <c r="CK16" s="13">
        <v>-144</v>
      </c>
      <c r="CL16" s="13">
        <v>0</v>
      </c>
      <c r="CM16" s="13">
        <v>0</v>
      </c>
      <c r="CN16" s="13">
        <v>0</v>
      </c>
      <c r="CO16" s="13">
        <v>0</v>
      </c>
      <c r="CP16" s="13">
        <v>-1.0580000000000001</v>
      </c>
      <c r="CQ16" s="13">
        <v>-100.253</v>
      </c>
      <c r="CR16" s="13">
        <v>-325</v>
      </c>
      <c r="CS16" s="13">
        <v>0</v>
      </c>
      <c r="CT16" s="13">
        <v>-49</v>
      </c>
      <c r="CU16" s="13">
        <v>-49</v>
      </c>
      <c r="CV16" s="13">
        <v>-626.245</v>
      </c>
      <c r="CW16" s="13">
        <v>-256.86500000000001</v>
      </c>
      <c r="CX16" s="13">
        <v>-73</v>
      </c>
      <c r="CY16" s="13">
        <v>0</v>
      </c>
      <c r="CZ16" s="13">
        <v>-4.1319999999999997</v>
      </c>
      <c r="DA16" s="13">
        <v>0</v>
      </c>
      <c r="DB16" s="13">
        <v>0</v>
      </c>
      <c r="DC16" s="13">
        <v>0</v>
      </c>
      <c r="DD16" s="13">
        <v>-120</v>
      </c>
      <c r="DE16" s="13">
        <v>-22</v>
      </c>
      <c r="DF16" s="13">
        <v>0</v>
      </c>
      <c r="DG16" s="13">
        <v>0</v>
      </c>
      <c r="DH16" s="13">
        <v>0</v>
      </c>
      <c r="DI16" s="13">
        <v>0</v>
      </c>
      <c r="DJ16" s="13">
        <v>0</v>
      </c>
      <c r="DK16" s="13">
        <v>-155.62799999999999</v>
      </c>
      <c r="DL16" s="13">
        <v>0</v>
      </c>
      <c r="DM16" s="13">
        <v>0</v>
      </c>
      <c r="DN16" s="13">
        <v>0</v>
      </c>
      <c r="DO16" s="13">
        <v>0</v>
      </c>
      <c r="DP16" s="13">
        <v>-186</v>
      </c>
      <c r="DQ16" s="13">
        <v>0</v>
      </c>
      <c r="DR16" s="13">
        <v>-120</v>
      </c>
      <c r="DS16" s="13">
        <v>-196</v>
      </c>
      <c r="DT16" s="13">
        <v>0</v>
      </c>
      <c r="DU16" s="13">
        <v>0</v>
      </c>
      <c r="DV16" s="13">
        <v>0</v>
      </c>
      <c r="DW16" s="13">
        <v>0</v>
      </c>
      <c r="DX16" s="13">
        <v>0</v>
      </c>
      <c r="DY16" s="13">
        <v>-95</v>
      </c>
      <c r="DZ16" s="13">
        <v>0</v>
      </c>
      <c r="EA16" s="13">
        <v>0</v>
      </c>
      <c r="EB16" s="13">
        <v>0</v>
      </c>
      <c r="EC16" s="13">
        <v>0</v>
      </c>
      <c r="ED16" s="13">
        <v>0</v>
      </c>
      <c r="EE16" s="13">
        <v>-48</v>
      </c>
      <c r="EF16" s="13">
        <v>-143</v>
      </c>
      <c r="EG16" s="13">
        <v>-145</v>
      </c>
      <c r="EH16" s="13">
        <v>0</v>
      </c>
      <c r="EI16" s="13">
        <v>0</v>
      </c>
      <c r="EJ16" s="13">
        <v>0</v>
      </c>
      <c r="EK16" s="13">
        <v>0</v>
      </c>
      <c r="EL16" s="13">
        <v>0</v>
      </c>
      <c r="EM16" s="13">
        <v>0</v>
      </c>
      <c r="EN16" s="13">
        <v>-9</v>
      </c>
      <c r="EO16" s="13">
        <v>0</v>
      </c>
      <c r="EP16" s="13">
        <v>-85</v>
      </c>
      <c r="EQ16" s="13">
        <v>0</v>
      </c>
      <c r="ER16" s="13">
        <v>0</v>
      </c>
      <c r="ES16" s="13">
        <v>0</v>
      </c>
      <c r="ET16" s="13">
        <v>-47</v>
      </c>
      <c r="EU16" s="13">
        <v>0</v>
      </c>
      <c r="EV16" s="13">
        <v>0</v>
      </c>
      <c r="EW16" s="13">
        <v>-48</v>
      </c>
      <c r="EX16" s="13">
        <v>0</v>
      </c>
      <c r="EY16" s="13">
        <v>0</v>
      </c>
      <c r="EZ16" s="13">
        <v>0</v>
      </c>
      <c r="FA16" s="13">
        <v>0</v>
      </c>
      <c r="FB16" s="13">
        <v>0</v>
      </c>
      <c r="FC16" s="13">
        <v>0</v>
      </c>
      <c r="FD16" s="13">
        <v>0</v>
      </c>
      <c r="FE16" s="13">
        <v>0</v>
      </c>
      <c r="FF16" s="13">
        <v>0</v>
      </c>
      <c r="FG16" s="13">
        <v>0</v>
      </c>
      <c r="FH16" s="13">
        <v>0</v>
      </c>
      <c r="FI16" s="13">
        <v>-25</v>
      </c>
      <c r="FJ16" s="13">
        <v>0</v>
      </c>
      <c r="FK16" s="13">
        <v>-187</v>
      </c>
      <c r="FL16" s="13">
        <v>-49</v>
      </c>
      <c r="FM16" s="13">
        <v>0</v>
      </c>
      <c r="FN16" s="13">
        <v>0</v>
      </c>
      <c r="FO16" s="13">
        <v>0</v>
      </c>
      <c r="FP16" s="13">
        <v>0</v>
      </c>
      <c r="FQ16" s="13">
        <v>0</v>
      </c>
      <c r="FR16" s="13">
        <v>0</v>
      </c>
      <c r="FS16" s="13">
        <v>0</v>
      </c>
      <c r="FT16" s="13">
        <v>-115</v>
      </c>
      <c r="FU16" s="13">
        <v>-86</v>
      </c>
      <c r="FV16" s="13">
        <v>-341</v>
      </c>
      <c r="FW16" s="13">
        <v>-198</v>
      </c>
      <c r="FX16" s="13">
        <v>-296</v>
      </c>
      <c r="FY16" s="13">
        <v>-288</v>
      </c>
      <c r="FZ16" s="13">
        <v>-205</v>
      </c>
      <c r="GA16" s="13">
        <v>-30</v>
      </c>
      <c r="GB16" s="13">
        <v>0</v>
      </c>
      <c r="GC16" s="13">
        <v>-114</v>
      </c>
      <c r="GD16" s="13">
        <v>-62</v>
      </c>
      <c r="GE16" s="13">
        <v>-49</v>
      </c>
      <c r="GF16" s="13">
        <v>-278</v>
      </c>
      <c r="GG16" s="15">
        <v>-128</v>
      </c>
      <c r="GH16" s="15">
        <v>-272</v>
      </c>
      <c r="GI16" s="15">
        <v>-140</v>
      </c>
      <c r="GJ16" s="13">
        <v>-146</v>
      </c>
      <c r="GK16" s="13">
        <v>-38</v>
      </c>
      <c r="GL16" s="13">
        <v>-368</v>
      </c>
      <c r="GM16" s="13">
        <v>0</v>
      </c>
      <c r="GN16" s="13">
        <f t="shared" si="0"/>
        <v>0</v>
      </c>
      <c r="GO16" s="13">
        <f t="shared" si="0"/>
        <v>0</v>
      </c>
      <c r="GP16" s="13">
        <v>-80</v>
      </c>
      <c r="GQ16" s="13">
        <f t="shared" si="1"/>
        <v>-74</v>
      </c>
      <c r="GR16" s="13">
        <v>-134</v>
      </c>
      <c r="GS16" s="13">
        <v>0</v>
      </c>
      <c r="GT16" s="13">
        <v>0</v>
      </c>
      <c r="GU16" s="13">
        <v>0</v>
      </c>
      <c r="GV16" s="13">
        <v>0</v>
      </c>
      <c r="GW16" s="13">
        <v>0</v>
      </c>
      <c r="GX16" s="13">
        <v>0</v>
      </c>
    </row>
    <row r="17" spans="1:206" x14ac:dyDescent="0.2">
      <c r="A17" s="2"/>
      <c r="B17" s="3"/>
    </row>
    <row r="18" spans="1:206" x14ac:dyDescent="0.2">
      <c r="A18" s="1" t="s">
        <v>22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</row>
    <row r="19" spans="1:206" x14ac:dyDescent="0.2">
      <c r="A19" s="1" t="s">
        <v>23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</row>
    <row r="20" spans="1:206" x14ac:dyDescent="0.2">
      <c r="A20" s="2" t="s">
        <v>42</v>
      </c>
      <c r="B20" s="3" t="s">
        <v>20</v>
      </c>
      <c r="C20" s="9">
        <v>-383.76085714285716</v>
      </c>
      <c r="D20" s="9">
        <v>-337.13214285714287</v>
      </c>
      <c r="E20" s="9">
        <v>-391.57942857142854</v>
      </c>
      <c r="F20" s="9">
        <v>-447.65585714285714</v>
      </c>
      <c r="G20" s="9">
        <v>-532.4811428571428</v>
      </c>
      <c r="H20" s="9">
        <v>-385.2064285714286</v>
      </c>
      <c r="I20" s="9">
        <v>-487.97114285714287</v>
      </c>
      <c r="J20" s="9">
        <v>-497.78271428571423</v>
      </c>
      <c r="K20" s="9">
        <v>-436.8295714285714</v>
      </c>
      <c r="L20" s="9">
        <v>-443.61721428571428</v>
      </c>
      <c r="M20" s="9">
        <v>-467.76428571428568</v>
      </c>
      <c r="N20" s="9">
        <v>-379.94</v>
      </c>
      <c r="O20" s="9">
        <v>-376.32785714285717</v>
      </c>
      <c r="P20" s="9">
        <v>-364.57028571428566</v>
      </c>
      <c r="Q20" s="9">
        <v>-392.41085714285714</v>
      </c>
      <c r="R20" s="9">
        <v>-489.5877142857143</v>
      </c>
      <c r="S20" s="9">
        <v>-490.14542857142851</v>
      </c>
      <c r="T20" s="9">
        <v>-430.87785714285718</v>
      </c>
      <c r="U20" s="9">
        <v>-506.36371428571431</v>
      </c>
      <c r="V20" s="9">
        <v>-444.09414285714286</v>
      </c>
      <c r="W20" s="9">
        <v>-493.80271428571433</v>
      </c>
      <c r="X20" s="9">
        <v>-557.29985714285715</v>
      </c>
      <c r="Y20" s="9">
        <v>-298.59985714285716</v>
      </c>
      <c r="Z20" s="9">
        <v>-359.75328571428565</v>
      </c>
      <c r="AA20" s="9">
        <v>-316.24442857142856</v>
      </c>
      <c r="AB20" s="9">
        <v>-309.37342857142858</v>
      </c>
      <c r="AC20" s="9">
        <v>-326.76357142857142</v>
      </c>
      <c r="AD20" s="9">
        <v>-356.93585714285717</v>
      </c>
      <c r="AE20" s="9">
        <v>-339.1194285714285</v>
      </c>
      <c r="AF20" s="9">
        <v>-343.88971428571432</v>
      </c>
      <c r="AG20" s="9">
        <v>-423.54714285714283</v>
      </c>
      <c r="AH20" s="9">
        <v>-310.21985714285717</v>
      </c>
      <c r="AI20" s="9">
        <v>-398.1382857142857</v>
      </c>
      <c r="AJ20" s="9">
        <v>-400.14457142857145</v>
      </c>
      <c r="AK20" s="9">
        <v>-361.16214285714284</v>
      </c>
      <c r="AL20" s="9">
        <v>-426.84128571428568</v>
      </c>
      <c r="AM20" s="9">
        <v>-271.89942857142859</v>
      </c>
      <c r="AN20" s="9">
        <v>-326.01028571428566</v>
      </c>
      <c r="AO20" s="9">
        <v>-407.10485714285716</v>
      </c>
      <c r="AP20" s="9">
        <v>-350.721</v>
      </c>
      <c r="AQ20" s="9">
        <v>-496.34914285714285</v>
      </c>
      <c r="AR20" s="9">
        <v>-419.86571428571432</v>
      </c>
      <c r="AS20" s="9">
        <v>-342.68599999999998</v>
      </c>
      <c r="AT20" s="9">
        <v>-520.78271428571429</v>
      </c>
      <c r="AU20" s="9">
        <v>-451.30700000000002</v>
      </c>
      <c r="AV20" s="9">
        <v>-395.77185714285719</v>
      </c>
      <c r="AW20" s="9">
        <v>-525.84371428571433</v>
      </c>
      <c r="AX20" s="9">
        <v>-441.55914285714283</v>
      </c>
      <c r="AY20" s="9">
        <v>-376.80385714285717</v>
      </c>
      <c r="AZ20" s="9">
        <v>-472.18299999999999</v>
      </c>
      <c r="BA20" s="9">
        <v>-548.64499999999998</v>
      </c>
      <c r="BB20" s="9">
        <v>-489.43657142857143</v>
      </c>
      <c r="BC20" s="9">
        <v>-535.851</v>
      </c>
      <c r="BD20" s="9">
        <v>-514.1994285714286</v>
      </c>
      <c r="BE20" s="9">
        <v>-443.54142857142858</v>
      </c>
      <c r="BF20" s="9">
        <v>-552.14357142857136</v>
      </c>
      <c r="BG20" s="9">
        <v>-538.90871428571427</v>
      </c>
      <c r="BH20" s="9">
        <v>-583.86628571428571</v>
      </c>
      <c r="BI20" s="9">
        <v>-558.09657142857134</v>
      </c>
      <c r="BJ20" s="9">
        <v>-555.7815714285714</v>
      </c>
      <c r="BK20" s="9">
        <v>-364.69600000000003</v>
      </c>
      <c r="BL20" s="9">
        <v>-454.32</v>
      </c>
      <c r="BM20" s="9">
        <v>-456.47399999999999</v>
      </c>
      <c r="BN20" s="9">
        <v>-483.09285714285716</v>
      </c>
      <c r="BO20" s="9">
        <v>-512.13900000000001</v>
      </c>
      <c r="BP20" s="9">
        <v>-492.7077142857143</v>
      </c>
      <c r="BQ20" s="9">
        <v>-539.93928571428569</v>
      </c>
      <c r="BR20" s="9">
        <v>-582.30014285714287</v>
      </c>
      <c r="BS20" s="9">
        <v>-486.87400000000002</v>
      </c>
      <c r="BT20" s="9">
        <v>-590.0238571428572</v>
      </c>
      <c r="BU20" s="9">
        <v>-603.78071428571434</v>
      </c>
      <c r="BV20" s="9">
        <v>-398.1792857142857</v>
      </c>
      <c r="BW20" s="9">
        <v>-453.39371428571434</v>
      </c>
      <c r="BX20" s="9">
        <v>-469.05785714285719</v>
      </c>
      <c r="BY20" s="9">
        <v>-473.7645714285714</v>
      </c>
      <c r="BZ20" s="9">
        <v>-505.40914285714285</v>
      </c>
      <c r="CA20" s="9">
        <v>-608.65714285714296</v>
      </c>
      <c r="CB20" s="9">
        <v>-525.12585714285717</v>
      </c>
      <c r="CC20" s="9">
        <v>-607.47185714285706</v>
      </c>
      <c r="CD20" s="9">
        <v>-561.24099999999999</v>
      </c>
      <c r="CE20" s="9">
        <v>-554.68685714285721</v>
      </c>
      <c r="CF20" s="9">
        <v>-634.68228571428563</v>
      </c>
      <c r="CG20" s="9">
        <v>-504.06628571428575</v>
      </c>
      <c r="CH20" s="9">
        <v>-517.49300000000005</v>
      </c>
      <c r="CI20" s="9">
        <v>-503.99228571428574</v>
      </c>
      <c r="CJ20" s="9">
        <v>-402.90114285714282</v>
      </c>
      <c r="CK20" s="9">
        <v>-513.44000000000005</v>
      </c>
      <c r="CL20" s="9">
        <v>-611.25542857142864</v>
      </c>
      <c r="CM20" s="9">
        <v>-501.36285714285714</v>
      </c>
      <c r="CN20" s="9">
        <v>-578.92471428571434</v>
      </c>
      <c r="CO20" s="9">
        <v>-548.41942857142863</v>
      </c>
      <c r="CP20" s="9">
        <v>-559.07428571428568</v>
      </c>
      <c r="CQ20" s="9">
        <v>-568.11228571428569</v>
      </c>
      <c r="CR20" s="9">
        <v>-609.553</v>
      </c>
      <c r="CS20" s="9">
        <v>-482.25171428571434</v>
      </c>
      <c r="CT20" s="9">
        <v>-526.4747142857143</v>
      </c>
      <c r="CU20" s="9">
        <v>-423.72428571428566</v>
      </c>
      <c r="CV20" s="9">
        <v>-423.19</v>
      </c>
      <c r="CW20" s="9">
        <v>-457.67385714285712</v>
      </c>
      <c r="CX20" s="9">
        <v>-564.26242857142859</v>
      </c>
      <c r="CY20" s="9">
        <v>-458.5612857142857</v>
      </c>
      <c r="CZ20" s="9">
        <v>-541.17100000000005</v>
      </c>
      <c r="DA20" s="9">
        <v>-578.47157142857145</v>
      </c>
      <c r="DB20" s="9">
        <v>-397.80814285714285</v>
      </c>
      <c r="DC20" s="9">
        <v>-609.69814285714278</v>
      </c>
      <c r="DD20" s="9">
        <v>-500.14542857142857</v>
      </c>
      <c r="DE20" s="9">
        <v>-525.65242857142857</v>
      </c>
      <c r="DF20" s="9">
        <v>-509.81414285714283</v>
      </c>
      <c r="DG20" s="9">
        <v>-337.06257142857146</v>
      </c>
      <c r="DH20" s="9">
        <v>-360.59528571428569</v>
      </c>
      <c r="DI20" s="9">
        <v>-449.60457142857143</v>
      </c>
      <c r="DJ20" s="9">
        <v>-434.75828571428571</v>
      </c>
      <c r="DK20" s="9">
        <v>-543.6982857142857</v>
      </c>
      <c r="DL20" s="9">
        <v>-515.59699999999998</v>
      </c>
      <c r="DM20" s="9">
        <v>-457.66985714285715</v>
      </c>
      <c r="DN20" s="9">
        <v>-591.2714285714286</v>
      </c>
      <c r="DO20" s="9">
        <v>-493.61471428571429</v>
      </c>
      <c r="DP20" s="9">
        <v>-404.15085714285715</v>
      </c>
      <c r="DQ20" s="9">
        <v>-433.58185714285713</v>
      </c>
      <c r="DR20" s="9">
        <v>-356.45942857142853</v>
      </c>
      <c r="DS20" s="9">
        <v>-308.34514285714283</v>
      </c>
      <c r="DT20" s="9">
        <v>-347.7714285714286</v>
      </c>
      <c r="DU20" s="9">
        <v>-467.21842857142855</v>
      </c>
      <c r="DV20" s="9">
        <v>-396.43071428571432</v>
      </c>
      <c r="DW20" s="9">
        <v>-490.58128571428568</v>
      </c>
      <c r="DX20" s="9">
        <v>-520.95185714285719</v>
      </c>
      <c r="DY20" s="9">
        <v>-461.49885714285716</v>
      </c>
      <c r="DZ20" s="9">
        <v>-565.87928571428563</v>
      </c>
      <c r="EA20" s="9">
        <v>-456.39785714285716</v>
      </c>
      <c r="EB20" s="9">
        <v>-525.92528571428568</v>
      </c>
      <c r="EC20" s="9">
        <v>-473.23742857142855</v>
      </c>
      <c r="ED20" s="9">
        <v>-418.50685714285714</v>
      </c>
      <c r="EE20" s="9">
        <v>-415.29442857142851</v>
      </c>
      <c r="EF20" s="9">
        <v>-386.19685714285714</v>
      </c>
      <c r="EG20" s="9">
        <v>-465.7834285714286</v>
      </c>
      <c r="EH20" s="9">
        <v>-493.63600000000002</v>
      </c>
      <c r="EI20" s="9">
        <v>-499.642</v>
      </c>
      <c r="EJ20" s="9">
        <v>-614.71699999999998</v>
      </c>
      <c r="EK20" s="9">
        <v>-507.9254285714286</v>
      </c>
      <c r="EL20" s="9">
        <v>-581.07500000000005</v>
      </c>
      <c r="EM20" s="9">
        <v>-475.31485714285714</v>
      </c>
      <c r="EN20" s="9">
        <v>-598.37800000000004</v>
      </c>
      <c r="EO20" s="9">
        <v>-577.37228571428568</v>
      </c>
      <c r="EP20" s="9">
        <v>-455.90742857142857</v>
      </c>
      <c r="EQ20" s="9">
        <v>-453.72800000000001</v>
      </c>
      <c r="ER20" s="9">
        <v>-383.66385714285718</v>
      </c>
      <c r="ES20" s="9">
        <v>-370.73571428571427</v>
      </c>
      <c r="ET20" s="9">
        <v>-550.15071428571434</v>
      </c>
      <c r="EU20" s="9">
        <v>-573.04414285714279</v>
      </c>
      <c r="EV20" s="9">
        <v>-441.54071428571427</v>
      </c>
      <c r="EW20" s="9">
        <v>-581.17628571428565</v>
      </c>
      <c r="EX20" s="9">
        <v>-525.48242857142861</v>
      </c>
      <c r="EY20" s="9">
        <v>-488.26014285714285</v>
      </c>
      <c r="EZ20" s="9">
        <v>-608.89485714285718</v>
      </c>
      <c r="FA20" s="9">
        <v>-551.21171428571427</v>
      </c>
      <c r="FB20" s="9">
        <v>-502.44428571428574</v>
      </c>
      <c r="FC20" s="9">
        <v>-406.98842857142853</v>
      </c>
      <c r="FD20" s="9">
        <v>-444.85757142857142</v>
      </c>
      <c r="FE20" s="9">
        <v>-596.48099999999999</v>
      </c>
      <c r="FF20" s="9">
        <v>-472.6</v>
      </c>
      <c r="FG20" s="9">
        <v>-631.77800000000002</v>
      </c>
      <c r="FH20" s="9">
        <v>-583.91214285714284</v>
      </c>
      <c r="FI20" s="9">
        <v>-558.00099999999998</v>
      </c>
      <c r="FJ20" s="9">
        <v>-553.62800000000004</v>
      </c>
      <c r="FK20" s="9">
        <v>-690.74214285714288</v>
      </c>
      <c r="FL20" s="9">
        <v>-591.98628571428571</v>
      </c>
      <c r="FM20" s="9">
        <v>-572.34957142857138</v>
      </c>
      <c r="FN20" s="9">
        <v>-641.42899999999997</v>
      </c>
      <c r="FO20" s="9">
        <v>-403.65714285714284</v>
      </c>
      <c r="FP20" s="9">
        <v>-537.56742857142865</v>
      </c>
      <c r="FQ20" s="9">
        <v>-731.23500000000001</v>
      </c>
      <c r="FR20" s="9">
        <v>-636.58114285714282</v>
      </c>
      <c r="FS20" s="9">
        <v>-589.82728571428572</v>
      </c>
      <c r="FT20" s="9">
        <v>-684.26942857142865</v>
      </c>
      <c r="FU20" s="9">
        <v>-459.74528571428567</v>
      </c>
      <c r="FV20" s="9">
        <v>-693.97285714285704</v>
      </c>
      <c r="FW20" s="9">
        <v>-605.73657142857132</v>
      </c>
      <c r="FX20" s="9">
        <v>-488.27671428571432</v>
      </c>
      <c r="FY20" s="9">
        <v>-698.90128571428568</v>
      </c>
      <c r="FZ20" s="9">
        <v>-514.79</v>
      </c>
      <c r="GA20" s="9">
        <v>-398.44085714285717</v>
      </c>
      <c r="GB20" s="9">
        <v>-508.29700000000003</v>
      </c>
      <c r="GC20" s="9">
        <v>-667.27614285714287</v>
      </c>
      <c r="GD20" s="9">
        <v>-600.38914285714282</v>
      </c>
      <c r="GE20" s="9">
        <v>-566.64414285714292</v>
      </c>
      <c r="GF20" s="9">
        <v>-672.16600000000005</v>
      </c>
      <c r="GG20" s="9">
        <v>-517.58842857142861</v>
      </c>
      <c r="GH20" s="9">
        <v>-669.56285714285718</v>
      </c>
      <c r="GI20" s="9">
        <v>-612.18257142857135</v>
      </c>
      <c r="GJ20" s="9">
        <v>-570.68371428571436</v>
      </c>
      <c r="GK20" s="9">
        <v>-657.25714285714287</v>
      </c>
      <c r="GL20" s="9">
        <v>-547.75</v>
      </c>
      <c r="GM20" s="9">
        <v>-454.47</v>
      </c>
      <c r="GN20" s="9">
        <v>-543.57600000000002</v>
      </c>
      <c r="GO20" s="9">
        <v>-371.65885714285719</v>
      </c>
      <c r="GP20" s="9">
        <v>-525</v>
      </c>
      <c r="GQ20" s="9">
        <v>-704</v>
      </c>
      <c r="GR20" s="9">
        <v>-627</v>
      </c>
      <c r="GS20" s="9">
        <v>-562.88457142857135</v>
      </c>
      <c r="GT20" s="9">
        <v>0</v>
      </c>
      <c r="GU20" s="9">
        <v>0</v>
      </c>
      <c r="GV20" s="9">
        <v>0</v>
      </c>
      <c r="GW20" s="9">
        <v>0</v>
      </c>
      <c r="GX20" s="9">
        <v>0</v>
      </c>
    </row>
    <row r="21" spans="1:206" x14ac:dyDescent="0.2">
      <c r="A21" s="2" t="s">
        <v>41</v>
      </c>
      <c r="B21" s="3" t="s">
        <v>20</v>
      </c>
      <c r="C21" s="5">
        <v>-1734.1322857142859</v>
      </c>
      <c r="D21" s="5">
        <v>-1701.529</v>
      </c>
      <c r="E21" s="5">
        <v>-1949.0917142857143</v>
      </c>
      <c r="F21" s="5">
        <v>-1989.8617142857145</v>
      </c>
      <c r="G21" s="5">
        <v>-1719.8489999999999</v>
      </c>
      <c r="H21" s="5">
        <v>-1811.0031428571428</v>
      </c>
      <c r="I21" s="5">
        <v>-1601.6491428571428</v>
      </c>
      <c r="J21" s="5">
        <v>-2110.6904285714286</v>
      </c>
      <c r="K21" s="5">
        <v>-2182.560428571428</v>
      </c>
      <c r="L21" s="5">
        <v>-2031.948714285714</v>
      </c>
      <c r="M21" s="5">
        <v>-2005.9961428571428</v>
      </c>
      <c r="N21" s="5">
        <v>-1610.0744285714286</v>
      </c>
      <c r="O21" s="5">
        <v>-1546.7817142857143</v>
      </c>
      <c r="P21" s="5">
        <v>-1543.6587142857143</v>
      </c>
      <c r="Q21" s="5">
        <v>-1636.1245714285715</v>
      </c>
      <c r="R21" s="5">
        <v>-1854.8675714285714</v>
      </c>
      <c r="S21" s="5">
        <v>-1756.3711428571428</v>
      </c>
      <c r="T21" s="5">
        <v>-1289.0922857142855</v>
      </c>
      <c r="U21" s="5">
        <v>-2030.2674285714284</v>
      </c>
      <c r="V21" s="5">
        <v>-1751.8301428571428</v>
      </c>
      <c r="W21" s="5">
        <v>-1853.2868571428573</v>
      </c>
      <c r="X21" s="5">
        <v>-2067.8848571428571</v>
      </c>
      <c r="Y21" s="5">
        <v>-1526.9162857142858</v>
      </c>
      <c r="Z21" s="5">
        <v>-1699.8658571428573</v>
      </c>
      <c r="AA21" s="5">
        <v>-1650.4204285714286</v>
      </c>
      <c r="AB21" s="5">
        <v>-1571.9292857142857</v>
      </c>
      <c r="AC21" s="5">
        <v>-1437.9522857142856</v>
      </c>
      <c r="AD21" s="5">
        <v>-1802.6282857142855</v>
      </c>
      <c r="AE21" s="5">
        <v>-1274.6725714285715</v>
      </c>
      <c r="AF21" s="5">
        <v>-1696.4737142857143</v>
      </c>
      <c r="AG21" s="5">
        <v>-1467.8845714285715</v>
      </c>
      <c r="AH21" s="5">
        <v>-1371.7669999999998</v>
      </c>
      <c r="AI21" s="5">
        <v>-1509.5338571428572</v>
      </c>
      <c r="AJ21" s="5">
        <v>-1258.5987142857143</v>
      </c>
      <c r="AK21" s="5">
        <v>-1473.591142857143</v>
      </c>
      <c r="AL21" s="5">
        <v>-1702.6498571428569</v>
      </c>
      <c r="AM21" s="5">
        <v>-1176.8917142857144</v>
      </c>
      <c r="AN21" s="5">
        <v>-1710.8745714285715</v>
      </c>
      <c r="AO21" s="5">
        <v>-1655.8862857142858</v>
      </c>
      <c r="AP21" s="5">
        <v>-1583.6997142857144</v>
      </c>
      <c r="AQ21" s="5">
        <v>-1687.5139999999999</v>
      </c>
      <c r="AR21" s="5">
        <v>-1747.9482857142857</v>
      </c>
      <c r="AS21" s="5">
        <v>-1407.0218571428572</v>
      </c>
      <c r="AT21" s="5">
        <v>-1910.4367142857143</v>
      </c>
      <c r="AU21" s="5">
        <v>-1632.0857142857142</v>
      </c>
      <c r="AV21" s="5">
        <v>-1570.6695714285713</v>
      </c>
      <c r="AW21" s="5">
        <v>-1841.6721428571429</v>
      </c>
      <c r="AX21" s="5">
        <v>-1920.6668571428568</v>
      </c>
      <c r="AY21" s="5">
        <v>-1144.8347142857144</v>
      </c>
      <c r="AZ21" s="5">
        <v>-2028.5729999999999</v>
      </c>
      <c r="BA21" s="5">
        <v>-1683.4069999999997</v>
      </c>
      <c r="BB21" s="5">
        <v>-1234.8487142857143</v>
      </c>
      <c r="BC21" s="5">
        <v>-1546.0991428571429</v>
      </c>
      <c r="BD21" s="5">
        <v>-1401.2638571428572</v>
      </c>
      <c r="BE21" s="5">
        <v>-1441.305142857143</v>
      </c>
      <c r="BF21" s="5">
        <v>-1771.5554285714286</v>
      </c>
      <c r="BG21" s="5">
        <v>-1773.6369999999999</v>
      </c>
      <c r="BH21" s="5">
        <v>-1412.1108571428572</v>
      </c>
      <c r="BI21" s="5">
        <v>-1702.9187142857143</v>
      </c>
      <c r="BJ21" s="5">
        <v>-1897.995142857143</v>
      </c>
      <c r="BK21" s="5">
        <v>-1352.2471428571428</v>
      </c>
      <c r="BL21" s="5">
        <v>-1318.2048571428572</v>
      </c>
      <c r="BM21" s="5">
        <v>-1713.5042857142857</v>
      </c>
      <c r="BN21" s="5">
        <v>-1238.5111428571429</v>
      </c>
      <c r="BO21" s="5">
        <v>-1597.6249999999998</v>
      </c>
      <c r="BP21" s="5">
        <v>-1467.37</v>
      </c>
      <c r="BQ21" s="5">
        <v>-1194.1017142857145</v>
      </c>
      <c r="BR21" s="5">
        <v>-1727.5495714285712</v>
      </c>
      <c r="BS21" s="5">
        <v>-1297.3214285714284</v>
      </c>
      <c r="BT21" s="5">
        <v>-1718.8125714285711</v>
      </c>
      <c r="BU21" s="5">
        <v>-1502.403</v>
      </c>
      <c r="BV21" s="5">
        <v>-1005.1697142857142</v>
      </c>
      <c r="BW21" s="5">
        <v>-1780.2464285714286</v>
      </c>
      <c r="BX21" s="5">
        <v>-1644.7642857142857</v>
      </c>
      <c r="BY21" s="5">
        <v>-1704.4077142857145</v>
      </c>
      <c r="BZ21" s="5">
        <v>-1546.658142857143</v>
      </c>
      <c r="CA21" s="5">
        <v>-1610.0537142857142</v>
      </c>
      <c r="CB21" s="5">
        <v>-1377.3989999999999</v>
      </c>
      <c r="CC21" s="5">
        <v>-1437.4517142857142</v>
      </c>
      <c r="CD21" s="5">
        <v>-1538.7952857142857</v>
      </c>
      <c r="CE21" s="5">
        <v>-1183.0788571428573</v>
      </c>
      <c r="CF21" s="5">
        <v>-1676.7089999999998</v>
      </c>
      <c r="CG21" s="5">
        <v>-1867.1398571428572</v>
      </c>
      <c r="CH21" s="5">
        <v>-1519.4761428571428</v>
      </c>
      <c r="CI21" s="5">
        <v>-1817.7127142857144</v>
      </c>
      <c r="CJ21" s="5">
        <v>-1203.8067142857142</v>
      </c>
      <c r="CK21" s="5">
        <v>-1449.8050000000001</v>
      </c>
      <c r="CL21" s="5">
        <v>-1823.6505714285713</v>
      </c>
      <c r="CM21" s="5">
        <v>-1414.7024285714285</v>
      </c>
      <c r="CN21" s="5">
        <v>-1113.8324285714284</v>
      </c>
      <c r="CO21" s="5">
        <v>-1439.8907142857142</v>
      </c>
      <c r="CP21" s="5">
        <v>-1299.4408571428571</v>
      </c>
      <c r="CQ21" s="5">
        <v>-1414.8252857142857</v>
      </c>
      <c r="CR21" s="5">
        <v>-1593.8317142857145</v>
      </c>
      <c r="CS21" s="5">
        <v>-1449.8595714285714</v>
      </c>
      <c r="CT21" s="5">
        <v>-1882.3324285714284</v>
      </c>
      <c r="CU21" s="5">
        <v>-1617.2922857142858</v>
      </c>
      <c r="CV21" s="5">
        <v>-1469.1509999999998</v>
      </c>
      <c r="CW21" s="5">
        <v>-1528.2102857142854</v>
      </c>
      <c r="CX21" s="5">
        <v>-1440.6009999999999</v>
      </c>
      <c r="CY21" s="5">
        <v>-1246.1088571428572</v>
      </c>
      <c r="CZ21" s="5">
        <v>-1466.8137142857142</v>
      </c>
      <c r="DA21" s="5">
        <v>-1432.4607142857144</v>
      </c>
      <c r="DB21" s="5">
        <v>-1208.1321428571428</v>
      </c>
      <c r="DC21" s="5">
        <v>-1561.3809999999999</v>
      </c>
      <c r="DD21" s="5">
        <v>-1527.290857142857</v>
      </c>
      <c r="DE21" s="5">
        <v>-1349.149142857143</v>
      </c>
      <c r="DF21" s="5">
        <v>-1374.760857142857</v>
      </c>
      <c r="DG21" s="5">
        <v>-848.50842857142868</v>
      </c>
      <c r="DH21" s="5">
        <v>-1410.5737142857145</v>
      </c>
      <c r="DI21" s="5">
        <v>-1639.9427142857144</v>
      </c>
      <c r="DJ21" s="5">
        <v>-1160.27</v>
      </c>
      <c r="DK21" s="5">
        <v>-1575.7752857142859</v>
      </c>
      <c r="DL21" s="5">
        <v>-1414.9204285714286</v>
      </c>
      <c r="DM21" s="5">
        <v>-1131.3185714285714</v>
      </c>
      <c r="DN21" s="5">
        <v>-1473.430142857143</v>
      </c>
      <c r="DO21" s="5">
        <v>-1372.4825714285714</v>
      </c>
      <c r="DP21" s="5">
        <v>-1078.7775714285713</v>
      </c>
      <c r="DQ21" s="5">
        <v>-1465.3661428571427</v>
      </c>
      <c r="DR21" s="5">
        <v>-1243.9168571428572</v>
      </c>
      <c r="DS21" s="5">
        <v>-1846.6505714285715</v>
      </c>
      <c r="DT21" s="5">
        <v>-1714.9218571428573</v>
      </c>
      <c r="DU21" s="5">
        <v>-2081.658857142857</v>
      </c>
      <c r="DV21" s="5">
        <v>-1498.0851428571427</v>
      </c>
      <c r="DW21" s="5">
        <v>-1774.0131428571431</v>
      </c>
      <c r="DX21" s="5">
        <v>-1494.4669999999999</v>
      </c>
      <c r="DY21" s="5">
        <v>-1231.5732857142857</v>
      </c>
      <c r="DZ21" s="5">
        <v>-1398.4415714285715</v>
      </c>
      <c r="EA21" s="5">
        <v>-1836.1842857142854</v>
      </c>
      <c r="EB21" s="5">
        <v>-1830.9531428571427</v>
      </c>
      <c r="EC21" s="5">
        <v>-2048.0109999999995</v>
      </c>
      <c r="ED21" s="5">
        <v>-1784.5514285714287</v>
      </c>
      <c r="EE21" s="5">
        <v>-1525.1314285714286</v>
      </c>
      <c r="EF21" s="5">
        <v>-1279.4369999999999</v>
      </c>
      <c r="EG21" s="5">
        <v>-1394.6267142857143</v>
      </c>
      <c r="EH21" s="5">
        <v>-1946.847</v>
      </c>
      <c r="EI21" s="5">
        <v>-1860.450142857143</v>
      </c>
      <c r="EJ21" s="5">
        <v>-1774.5092857142861</v>
      </c>
      <c r="EK21" s="5">
        <v>-2166.5032857142855</v>
      </c>
      <c r="EL21" s="5">
        <v>-1988.7888571428573</v>
      </c>
      <c r="EM21" s="5">
        <v>-2030.4720000000004</v>
      </c>
      <c r="EN21" s="5">
        <v>-2176.4831428571429</v>
      </c>
      <c r="EO21" s="5">
        <v>-2136.5248571428574</v>
      </c>
      <c r="EP21" s="5">
        <v>-2166.5535714285716</v>
      </c>
      <c r="EQ21" s="5">
        <v>-1853.6877142857145</v>
      </c>
      <c r="ER21" s="5">
        <v>-1890.1885714285713</v>
      </c>
      <c r="ES21" s="5">
        <v>-1766.4412857142856</v>
      </c>
      <c r="ET21" s="5">
        <v>-2219.6831428571431</v>
      </c>
      <c r="EU21" s="5">
        <v>-1922.2805714285714</v>
      </c>
      <c r="EV21" s="5">
        <v>-1919.0305714285714</v>
      </c>
      <c r="EW21" s="5">
        <v>-2432.8360000000002</v>
      </c>
      <c r="EX21" s="5">
        <v>-2058.674</v>
      </c>
      <c r="EY21" s="5">
        <v>-2048.6665714285714</v>
      </c>
      <c r="EZ21" s="5">
        <v>-1889.1455714285714</v>
      </c>
      <c r="FA21" s="5">
        <v>-2158.192</v>
      </c>
      <c r="FB21" s="5">
        <v>-2038.8392857142853</v>
      </c>
      <c r="FC21" s="5">
        <v>-2298.9150000000004</v>
      </c>
      <c r="FD21" s="5">
        <v>-2005.1051428571425</v>
      </c>
      <c r="FE21" s="5">
        <v>-1622.03</v>
      </c>
      <c r="FF21" s="5">
        <v>-2402.7021428571429</v>
      </c>
      <c r="FG21" s="5">
        <v>-2027.5007142857146</v>
      </c>
      <c r="FH21" s="5">
        <v>-1732.6284285714282</v>
      </c>
      <c r="FI21" s="5">
        <v>-1746.241857142857</v>
      </c>
      <c r="FJ21" s="5">
        <v>-1517.8178571428571</v>
      </c>
      <c r="FK21" s="5">
        <v>-2110.4882857142861</v>
      </c>
      <c r="FL21" s="5">
        <v>-1873.288</v>
      </c>
      <c r="FM21" s="5">
        <v>-1633.0347142857142</v>
      </c>
      <c r="FN21" s="5">
        <v>-1993.6944285714285</v>
      </c>
      <c r="FO21" s="9">
        <v>-1680.307</v>
      </c>
      <c r="FP21" s="9">
        <v>-2039.4908571428568</v>
      </c>
      <c r="FQ21" s="9">
        <v>-2501.331285714286</v>
      </c>
      <c r="FR21" s="9">
        <v>-2139.8112857142855</v>
      </c>
      <c r="FS21" s="9">
        <v>-2093.620142857143</v>
      </c>
      <c r="FT21" s="9">
        <v>-1703.3019999999999</v>
      </c>
      <c r="FU21" s="9">
        <v>-1699.864</v>
      </c>
      <c r="FV21" s="9">
        <v>-1661.847285714286</v>
      </c>
      <c r="FW21" s="9">
        <v>-1876.3565714285714</v>
      </c>
      <c r="FX21" s="9">
        <v>-1663.9577142857145</v>
      </c>
      <c r="FY21" s="9">
        <v>-2623.0488571428573</v>
      </c>
      <c r="FZ21" s="9">
        <v>-1997.5699999999997</v>
      </c>
      <c r="GA21" s="9">
        <v>-2093.6179999999999</v>
      </c>
      <c r="GB21" s="9">
        <v>-2098.4290000000001</v>
      </c>
      <c r="GC21" s="9">
        <v>-2416.5182857142859</v>
      </c>
      <c r="GD21" s="9">
        <v>-2025.4712857142858</v>
      </c>
      <c r="GE21" s="9">
        <v>-1792.6465714285714</v>
      </c>
      <c r="GF21" s="9">
        <v>-2148.8372857142858</v>
      </c>
      <c r="GG21" s="9">
        <v>-2200.451</v>
      </c>
      <c r="GH21" s="9">
        <v>-2001.5604285714285</v>
      </c>
      <c r="GI21" s="9">
        <v>-2571.482</v>
      </c>
      <c r="GJ21" s="9">
        <v>-1889.8842857142859</v>
      </c>
      <c r="GK21" s="9">
        <v>-2580.8758571428571</v>
      </c>
      <c r="GL21" s="9">
        <v>-2501.9354285714289</v>
      </c>
      <c r="GM21" s="9">
        <v>-2224.3419999999996</v>
      </c>
      <c r="GN21" s="9">
        <v>-1777.0607142857143</v>
      </c>
      <c r="GO21" s="9">
        <v>-1485.8679999999999</v>
      </c>
      <c r="GP21" s="9">
        <v>-1893</v>
      </c>
      <c r="GQ21" s="9">
        <v>-2036</v>
      </c>
      <c r="GR21" s="9">
        <v>-2238</v>
      </c>
      <c r="GS21" s="9">
        <v>-1945.3707142857143</v>
      </c>
      <c r="GT21" s="9">
        <v>0</v>
      </c>
      <c r="GU21" s="9">
        <v>0</v>
      </c>
      <c r="GV21" s="9">
        <v>0</v>
      </c>
      <c r="GW21" s="9">
        <v>0</v>
      </c>
      <c r="GX21" s="9">
        <v>0</v>
      </c>
    </row>
    <row r="22" spans="1:206" x14ac:dyDescent="0.2">
      <c r="A22" s="2"/>
      <c r="B22" s="2"/>
      <c r="Y22" s="2"/>
      <c r="AB22" s="2"/>
      <c r="AC22" s="2"/>
      <c r="AE22" s="2"/>
      <c r="AG22" s="2"/>
      <c r="AJ22" s="2"/>
      <c r="AM22" s="2"/>
      <c r="AY22" s="2"/>
      <c r="BB22" s="2"/>
      <c r="BK22" s="2"/>
      <c r="BL22" s="2"/>
      <c r="BN22" s="2"/>
      <c r="BQ22" s="2"/>
      <c r="BS22" s="2"/>
      <c r="BV22" s="2"/>
      <c r="BX22" s="2"/>
      <c r="BZ22" s="2"/>
      <c r="CB22" s="2"/>
      <c r="CC22" s="2"/>
      <c r="CE22" s="2"/>
      <c r="CH22" s="2"/>
      <c r="CJ22" s="2"/>
      <c r="CK22" s="2"/>
      <c r="CM22" s="2"/>
      <c r="CN22" s="2"/>
      <c r="CP22" s="2"/>
      <c r="CQ22" s="2"/>
      <c r="CV22" s="2"/>
      <c r="CX22" s="2"/>
      <c r="CY22" s="2"/>
      <c r="CZ22" s="2"/>
      <c r="DB22" s="2"/>
      <c r="DC22" s="2"/>
      <c r="DD22" s="2"/>
      <c r="DE22" s="2"/>
      <c r="DF22" s="2"/>
      <c r="DG22" s="2"/>
      <c r="DH22" s="2"/>
      <c r="DJ22" s="2"/>
      <c r="DL22" s="2"/>
      <c r="DM22" s="2"/>
      <c r="DO22" s="2"/>
      <c r="DP22" s="2"/>
      <c r="DQ22" s="2"/>
      <c r="DR22" s="2"/>
      <c r="DV22" s="2"/>
      <c r="DY22" s="2"/>
      <c r="DZ22" s="2"/>
      <c r="EE22" s="2"/>
      <c r="EF22" s="2"/>
      <c r="EG22" s="2"/>
      <c r="EV22" s="2"/>
      <c r="EW22" s="2"/>
      <c r="EX22" s="2"/>
      <c r="FO22" s="9">
        <f>'[1]Diesel Data'!FO17*-1</f>
        <v>0</v>
      </c>
      <c r="FP22" s="9">
        <f>'[1]Diesel Data'!FP17*-1</f>
        <v>0</v>
      </c>
      <c r="FQ22" s="9">
        <f>'[1]Diesel Data'!FQ17*-1</f>
        <v>0</v>
      </c>
      <c r="FR22" s="9">
        <f>'[1]Diesel Data'!FR17*-1</f>
        <v>0</v>
      </c>
      <c r="FS22" s="9">
        <f>'[1]Diesel Data'!FS17*-1</f>
        <v>0</v>
      </c>
      <c r="FT22" s="9">
        <f>'[1]Diesel Data'!FT17*-1</f>
        <v>0</v>
      </c>
      <c r="FU22" s="9">
        <f>'[1]Diesel Data'!FU17*-1</f>
        <v>0</v>
      </c>
      <c r="FV22" s="9">
        <f>'[1]Diesel Data'!FV17*-1</f>
        <v>0</v>
      </c>
      <c r="FW22" s="9">
        <f>'[1]Diesel Data'!FW17*-1</f>
        <v>0</v>
      </c>
      <c r="FX22" s="9">
        <f>'[1]Diesel Data'!FX17*-1</f>
        <v>0</v>
      </c>
      <c r="FY22" s="9">
        <f>'[1]Diesel Data'!FY17*-1</f>
        <v>0</v>
      </c>
      <c r="FZ22" s="9">
        <f>'[1]Diesel Data'!FZ17*-1</f>
        <v>0</v>
      </c>
      <c r="GA22" s="9"/>
      <c r="GB22" s="9"/>
      <c r="GC22" s="9"/>
      <c r="GD22" s="9"/>
      <c r="GE22" s="9"/>
      <c r="GF22" s="9"/>
      <c r="GG22" s="9"/>
      <c r="GH22" s="9"/>
      <c r="GI22" s="9"/>
      <c r="GJ22" s="9">
        <f>'[1]Diesel Data'!GJ19*-1</f>
        <v>-1105.9238571428573</v>
      </c>
      <c r="GK22" s="9">
        <f>'[1]Diesel Data'!GK19*-1</f>
        <v>-1373.6271428571426</v>
      </c>
      <c r="GL22" s="9"/>
      <c r="GM22" s="9"/>
      <c r="GN22" s="9"/>
      <c r="GO22" s="9"/>
      <c r="GP22" s="9"/>
      <c r="GQ22" s="9"/>
      <c r="GR22" s="9"/>
      <c r="GS22" s="9"/>
      <c r="GT22" s="9"/>
      <c r="GU22" s="9"/>
      <c r="GV22" s="9"/>
      <c r="GW22" s="9"/>
      <c r="GX22" s="9"/>
    </row>
    <row r="23" spans="1:206" x14ac:dyDescent="0.2">
      <c r="A23" s="2" t="s">
        <v>38</v>
      </c>
      <c r="B23" s="3" t="s">
        <v>20</v>
      </c>
      <c r="C23" s="9">
        <v>-1580.6912857142856</v>
      </c>
      <c r="D23" s="9">
        <v>-1404.9274285714287</v>
      </c>
      <c r="E23" s="9">
        <v>-1632.1112857142857</v>
      </c>
      <c r="F23" s="9">
        <v>-1854.4644285714285</v>
      </c>
      <c r="G23" s="9">
        <v>-1680.9684285714284</v>
      </c>
      <c r="H23" s="9">
        <v>-1357.4518571428573</v>
      </c>
      <c r="I23" s="9">
        <v>-1651.3804285714286</v>
      </c>
      <c r="J23" s="9">
        <v>-1794.667857142857</v>
      </c>
      <c r="K23" s="9">
        <v>-1671.2931428571428</v>
      </c>
      <c r="L23" s="9">
        <v>-1876.8963571428569</v>
      </c>
      <c r="M23" s="9">
        <v>-1689.79</v>
      </c>
      <c r="N23" s="9">
        <v>-1380.6624285714286</v>
      </c>
      <c r="O23" s="9">
        <v>-1505.4428571428571</v>
      </c>
      <c r="P23" s="9">
        <v>-1556.6365714285712</v>
      </c>
      <c r="Q23" s="9">
        <v>-1586.9585714285715</v>
      </c>
      <c r="R23" s="9">
        <v>-1823.7434285714287</v>
      </c>
      <c r="S23" s="9">
        <v>-1732.1334285714286</v>
      </c>
      <c r="T23" s="9">
        <v>-1534.1971428571428</v>
      </c>
      <c r="U23" s="9">
        <v>-1893.5127142857141</v>
      </c>
      <c r="V23" s="9">
        <v>-1798.1102857142855</v>
      </c>
      <c r="W23" s="9">
        <v>-1804.3895714285716</v>
      </c>
      <c r="X23" s="9">
        <v>-2152.4038571428573</v>
      </c>
      <c r="Y23" s="5">
        <v>-1289.6990000000001</v>
      </c>
      <c r="Z23" s="9">
        <v>-1397.5544285714286</v>
      </c>
      <c r="AA23" s="9">
        <v>-1387.5737142857142</v>
      </c>
      <c r="AB23" s="5">
        <v>-1291.5034285714287</v>
      </c>
      <c r="AC23" s="5">
        <v>-1299.5604285714287</v>
      </c>
      <c r="AD23" s="9">
        <v>-1561.8207142857143</v>
      </c>
      <c r="AE23" s="5">
        <v>-1258.3520000000001</v>
      </c>
      <c r="AF23" s="9">
        <v>-1471.4702857142856</v>
      </c>
      <c r="AG23" s="5">
        <v>-1386.1515714285715</v>
      </c>
      <c r="AH23" s="9">
        <v>-1346.135</v>
      </c>
      <c r="AI23" s="9">
        <v>-1522.7317142857144</v>
      </c>
      <c r="AJ23" s="5">
        <v>-1354.6399999999999</v>
      </c>
      <c r="AK23" s="9">
        <v>-1489.6502857142859</v>
      </c>
      <c r="AL23" s="9">
        <v>-1496.3784285714285</v>
      </c>
      <c r="AM23" s="5">
        <v>-1076.1280000000002</v>
      </c>
      <c r="AN23" s="9">
        <v>-1389.9747142857143</v>
      </c>
      <c r="AO23" s="9">
        <v>-1530.4502857142857</v>
      </c>
      <c r="AP23" s="9">
        <v>-1352.13</v>
      </c>
      <c r="AQ23" s="9">
        <v>-1716.2915714285714</v>
      </c>
      <c r="AR23" s="9">
        <v>-1498.0832857142857</v>
      </c>
      <c r="AS23" s="9">
        <v>-1433.7251428571428</v>
      </c>
      <c r="AT23" s="9">
        <v>-1719.7604285714285</v>
      </c>
      <c r="AU23" s="9">
        <v>-1482.3105714285714</v>
      </c>
      <c r="AV23" s="9">
        <v>-1641.3235714285715</v>
      </c>
      <c r="AW23" s="9">
        <v>-1894.8971428571431</v>
      </c>
      <c r="AX23" s="9">
        <v>-1740.3302857142855</v>
      </c>
      <c r="AY23" s="5">
        <v>-1153.9795714285715</v>
      </c>
      <c r="AZ23" s="9">
        <v>-1712.9590000000001</v>
      </c>
      <c r="BA23" s="9">
        <v>-1804.8781428571426</v>
      </c>
      <c r="BB23" s="5">
        <v>-1431.1390000000001</v>
      </c>
      <c r="BC23" s="9">
        <v>-1963.6148571428571</v>
      </c>
      <c r="BD23" s="9">
        <v>-1576.1078571428573</v>
      </c>
      <c r="BE23" s="9">
        <v>-1554.9560000000001</v>
      </c>
      <c r="BF23" s="9">
        <v>-1902.8661428571427</v>
      </c>
      <c r="BG23" s="9">
        <v>-1819.8137142857142</v>
      </c>
      <c r="BH23" s="9">
        <v>-1684.2042857142856</v>
      </c>
      <c r="BI23" s="9">
        <v>-1921.8301428571426</v>
      </c>
      <c r="BJ23" s="9">
        <v>-1703.5578571428573</v>
      </c>
      <c r="BK23" s="5">
        <v>-1282.5191428571429</v>
      </c>
      <c r="BL23" s="5">
        <v>-1392.7117142857144</v>
      </c>
      <c r="BM23" s="9">
        <v>-1642.9911428571429</v>
      </c>
      <c r="BN23" s="5">
        <v>-1343.6109999999999</v>
      </c>
      <c r="BO23" s="9">
        <v>-1619.7622857142856</v>
      </c>
      <c r="BP23" s="9">
        <v>-1544.6899999999998</v>
      </c>
      <c r="BQ23" s="5">
        <v>-1324.7608571428573</v>
      </c>
      <c r="BR23" s="9">
        <v>-1811.1637142857141</v>
      </c>
      <c r="BS23" s="5">
        <v>-1468.8454285714286</v>
      </c>
      <c r="BT23" s="9">
        <v>-1886.5719999999999</v>
      </c>
      <c r="BU23" s="9">
        <v>-1722.614</v>
      </c>
      <c r="BV23" s="5">
        <v>-1099.3577142857143</v>
      </c>
      <c r="BW23" s="9">
        <v>-1302.4488571428572</v>
      </c>
      <c r="BX23" s="5">
        <v>-1405.5350000000001</v>
      </c>
      <c r="BY23" s="9">
        <v>-1327.8275714285714</v>
      </c>
      <c r="BZ23" s="5">
        <v>-1444.7191428571427</v>
      </c>
      <c r="CA23" s="9">
        <v>-1745.5137142857143</v>
      </c>
      <c r="CB23" s="5">
        <v>-1477.912142857143</v>
      </c>
      <c r="CC23" s="5">
        <v>-1552.1604285714284</v>
      </c>
      <c r="CD23" s="9">
        <v>-1706.2651428571428</v>
      </c>
      <c r="CE23" s="5">
        <v>-1352.002</v>
      </c>
      <c r="CF23" s="9">
        <v>-1776.8555714285712</v>
      </c>
      <c r="CG23" s="9">
        <v>-1576.1334285714288</v>
      </c>
      <c r="CH23" s="5">
        <v>-1403.1575714285714</v>
      </c>
      <c r="CI23" s="9">
        <v>-1556.4167142857145</v>
      </c>
      <c r="CJ23" s="5">
        <v>-1273.5922857142855</v>
      </c>
      <c r="CK23" s="5">
        <v>-1495.5514285714287</v>
      </c>
      <c r="CL23" s="9">
        <v>-1690.9737142857143</v>
      </c>
      <c r="CM23" s="5">
        <v>-1445.8757142857144</v>
      </c>
      <c r="CN23" s="5">
        <v>-1430.9755714285714</v>
      </c>
      <c r="CO23" s="9">
        <v>-1575.7439999999999</v>
      </c>
      <c r="CP23" s="5">
        <v>-1477.9325714285715</v>
      </c>
      <c r="CQ23" s="5">
        <v>-1524.2225714285714</v>
      </c>
      <c r="CR23" s="9">
        <v>-1648.8745714285715</v>
      </c>
      <c r="CS23" s="9">
        <v>-1486.6420000000001</v>
      </c>
      <c r="CT23" s="9">
        <v>-1468.4992857142856</v>
      </c>
      <c r="CU23" s="9">
        <v>-1257.8172857142856</v>
      </c>
      <c r="CV23" s="5">
        <v>-1156.6475714285714</v>
      </c>
      <c r="CW23" s="9">
        <v>-1473.1051428571427</v>
      </c>
      <c r="CX23" s="5">
        <v>-1543.1945714285712</v>
      </c>
      <c r="CY23" s="5">
        <v>-1374.4042857142856</v>
      </c>
      <c r="CZ23" s="5">
        <v>-1476.4315714285715</v>
      </c>
      <c r="DA23" s="9">
        <v>-1589.4321428571429</v>
      </c>
      <c r="DB23" s="5">
        <v>-1213.5684285714285</v>
      </c>
      <c r="DC23" s="5">
        <v>-1581.6399999999999</v>
      </c>
      <c r="DD23" s="5">
        <v>-1448.8278571428571</v>
      </c>
      <c r="DE23" s="5">
        <v>-1389.0191428571429</v>
      </c>
      <c r="DF23" s="5">
        <v>-1386.6302857142857</v>
      </c>
      <c r="DG23" s="5">
        <v>-948.38100000000009</v>
      </c>
      <c r="DH23" s="5">
        <v>-1123.6467142857143</v>
      </c>
      <c r="DI23" s="9">
        <v>-1395.9847142857143</v>
      </c>
      <c r="DJ23" s="5">
        <v>-1264.8040000000001</v>
      </c>
      <c r="DK23" s="9">
        <v>-1578.8567142857144</v>
      </c>
      <c r="DL23" s="5">
        <v>-1449.1894285714286</v>
      </c>
      <c r="DM23" s="5">
        <v>-1353.314142857143</v>
      </c>
      <c r="DN23" s="9">
        <v>-1694.9540000000002</v>
      </c>
      <c r="DO23" s="5">
        <v>-1440.0430000000001</v>
      </c>
      <c r="DP23" s="5">
        <v>-1226.7370000000001</v>
      </c>
      <c r="DQ23" s="5">
        <v>-1354.6327142857142</v>
      </c>
      <c r="DR23" s="5">
        <v>-1158.5021428571429</v>
      </c>
      <c r="DS23" s="9">
        <v>-1071.6992857142859</v>
      </c>
      <c r="DT23" s="9">
        <v>-1199.8257142857142</v>
      </c>
      <c r="DU23" s="9">
        <v>-1468.1954285714285</v>
      </c>
      <c r="DV23" s="5">
        <v>-1375.8244285714286</v>
      </c>
      <c r="DW23" s="9">
        <v>-1557.63</v>
      </c>
      <c r="DX23" s="9">
        <v>-1570.1668571428572</v>
      </c>
      <c r="DY23" s="5">
        <v>-1296.7524285714285</v>
      </c>
      <c r="DZ23" s="5">
        <v>-1523.0244285714284</v>
      </c>
      <c r="EA23" s="9">
        <v>-1515.9725714285714</v>
      </c>
      <c r="EB23" s="9">
        <v>-1498.4032857142856</v>
      </c>
      <c r="EC23" s="9">
        <v>-1606.6869999999999</v>
      </c>
      <c r="ED23" s="9">
        <v>-1430.5238571428572</v>
      </c>
      <c r="EE23" s="5">
        <v>-1386.872142857143</v>
      </c>
      <c r="EF23" s="5">
        <v>-1285.5228571428572</v>
      </c>
      <c r="EG23" s="5">
        <v>-1423.9578571428572</v>
      </c>
      <c r="EH23" s="9">
        <v>-1739.1299999999999</v>
      </c>
      <c r="EI23" s="9">
        <v>-1682.8430000000001</v>
      </c>
      <c r="EJ23" s="9">
        <v>-1662.6224285714288</v>
      </c>
      <c r="EK23" s="9">
        <v>-1667.8295714285714</v>
      </c>
      <c r="EL23" s="9">
        <v>-1771.3277142857144</v>
      </c>
      <c r="EM23" s="9">
        <v>-1685.6387142857145</v>
      </c>
      <c r="EN23" s="9">
        <v>-1801.988142857143</v>
      </c>
      <c r="EO23" s="9">
        <v>-1870.158142857143</v>
      </c>
      <c r="EP23" s="9">
        <v>-1502.3872857142856</v>
      </c>
      <c r="EQ23" s="9">
        <v>-1519.2812857142858</v>
      </c>
      <c r="ER23" s="9">
        <v>-1456.8434285714284</v>
      </c>
      <c r="ES23" s="9">
        <v>-1269.2662857142855</v>
      </c>
      <c r="ET23" s="9">
        <v>-1929.0867142857142</v>
      </c>
      <c r="EU23" s="9">
        <v>-1647.2839999999999</v>
      </c>
      <c r="EV23" s="5">
        <v>-1649.7342857142858</v>
      </c>
      <c r="EW23" s="5">
        <v>-1780.7817142857143</v>
      </c>
      <c r="EX23" s="5">
        <v>-1714.038</v>
      </c>
      <c r="EY23" s="9">
        <v>-1823.0172857142857</v>
      </c>
      <c r="EZ23" s="9">
        <v>-1796.7725714285716</v>
      </c>
      <c r="FA23" s="9">
        <v>-1651.4658571428572</v>
      </c>
      <c r="FB23" s="9">
        <v>-1743.4098571428572</v>
      </c>
      <c r="FC23" s="9">
        <v>-1545.5288571428573</v>
      </c>
      <c r="FD23" s="9">
        <v>-1524.293714285714</v>
      </c>
      <c r="FE23" s="9">
        <v>-1723.0798571428572</v>
      </c>
      <c r="FF23" s="9">
        <v>-1679.8177142857144</v>
      </c>
      <c r="FG23" s="9">
        <v>-1743.2718571428572</v>
      </c>
      <c r="FH23" s="9">
        <v>-1689.897857142857</v>
      </c>
      <c r="FI23" s="9">
        <v>-1679.7255714285714</v>
      </c>
      <c r="FJ23" s="9">
        <v>-1646.9692857142859</v>
      </c>
      <c r="FK23" s="9">
        <v>-2123.9140000000002</v>
      </c>
      <c r="FL23" s="9">
        <v>-1761.9712857142856</v>
      </c>
      <c r="FM23" s="9">
        <v>-1904.2867142857142</v>
      </c>
      <c r="FN23" s="9">
        <v>-1860.3321428571426</v>
      </c>
      <c r="FO23" s="9">
        <v>-1412.7730000000001</v>
      </c>
      <c r="FP23" s="9">
        <v>-1748.4445714285712</v>
      </c>
      <c r="FQ23" s="9">
        <v>-2188.5434285714286</v>
      </c>
      <c r="FR23" s="9">
        <v>-1911.9428571428571</v>
      </c>
      <c r="FS23" s="9">
        <v>-1886.201</v>
      </c>
      <c r="FT23" s="9">
        <v>-1822.3567142857141</v>
      </c>
      <c r="FU23" s="9">
        <v>-1317.5822857142857</v>
      </c>
      <c r="FV23" s="9">
        <v>-1849.3087142857144</v>
      </c>
      <c r="FW23" s="9">
        <v>-1769.7481428571427</v>
      </c>
      <c r="FX23" s="9">
        <v>-1570.4647142857143</v>
      </c>
      <c r="FY23" s="9">
        <v>-2189.0250000000001</v>
      </c>
      <c r="FZ23" s="9">
        <v>-1797.0292857142856</v>
      </c>
      <c r="GA23" s="9">
        <v>-1489.7611428571429</v>
      </c>
      <c r="GB23" s="9">
        <v>-1838.1110000000001</v>
      </c>
      <c r="GC23" s="9">
        <v>-2065.1625714285715</v>
      </c>
      <c r="GD23" s="9">
        <v>-1815.5915714285713</v>
      </c>
      <c r="GE23" s="9">
        <v>-1671.0752857142857</v>
      </c>
      <c r="GF23" s="9">
        <v>-2009.8884285714289</v>
      </c>
      <c r="GG23" s="9">
        <v>-1792.0022857142858</v>
      </c>
      <c r="GH23" s="9">
        <v>-1766.1852857142858</v>
      </c>
      <c r="GI23" s="9">
        <v>-1907.0070000000001</v>
      </c>
      <c r="GJ23" s="9">
        <v>-1676.6075714285716</v>
      </c>
      <c r="GK23" s="9">
        <v>-2030.8842857142854</v>
      </c>
      <c r="GL23" s="9">
        <v>-1782.4558571428572</v>
      </c>
      <c r="GM23" s="9">
        <v>-1630.0762857142856</v>
      </c>
      <c r="GN23" s="9">
        <v>-1520.5094285714285</v>
      </c>
      <c r="GO23" s="9">
        <v>-1207.7551428571428</v>
      </c>
      <c r="GP23" s="9">
        <v>-1590</v>
      </c>
      <c r="GQ23" s="9">
        <v>-2107</v>
      </c>
      <c r="GR23" s="9">
        <v>-1867</v>
      </c>
      <c r="GS23" s="9">
        <v>-1634.7542857142857</v>
      </c>
      <c r="GT23" s="9">
        <v>0</v>
      </c>
      <c r="GU23" s="9">
        <v>0</v>
      </c>
      <c r="GV23" s="9">
        <v>0</v>
      </c>
      <c r="GW23" s="9">
        <v>0</v>
      </c>
      <c r="GX23" s="9">
        <v>0</v>
      </c>
    </row>
    <row r="24" spans="1:206" x14ac:dyDescent="0.2">
      <c r="A24" s="2" t="s">
        <v>39</v>
      </c>
      <c r="B24" s="3" t="s">
        <v>20</v>
      </c>
      <c r="C24" s="9">
        <v>-537.20185714285731</v>
      </c>
      <c r="D24" s="9">
        <v>-633.73371428571431</v>
      </c>
      <c r="E24" s="9">
        <v>-708.55985714285703</v>
      </c>
      <c r="F24" s="9">
        <v>-583.05314285714303</v>
      </c>
      <c r="G24" s="9">
        <v>-571.36171428571424</v>
      </c>
      <c r="H24" s="9">
        <v>-838.75771428571431</v>
      </c>
      <c r="I24" s="9">
        <v>-438.23985714285715</v>
      </c>
      <c r="J24" s="9">
        <v>-813.80528571428579</v>
      </c>
      <c r="K24" s="9">
        <v>-948.09685714285683</v>
      </c>
      <c r="L24" s="9">
        <v>-598.66957142857132</v>
      </c>
      <c r="M24" s="9">
        <v>-783.97042857142856</v>
      </c>
      <c r="N24" s="9">
        <v>-609.35199999999986</v>
      </c>
      <c r="O24" s="9">
        <v>-417.66671428571431</v>
      </c>
      <c r="P24" s="9">
        <v>-351.59242857142851</v>
      </c>
      <c r="Q24" s="9">
        <v>-441.57685714285708</v>
      </c>
      <c r="R24" s="9">
        <v>-520.71185714285707</v>
      </c>
      <c r="S24" s="9">
        <v>-514.38314285714284</v>
      </c>
      <c r="T24" s="9">
        <v>-185.773</v>
      </c>
      <c r="U24" s="9">
        <v>-643.11842857142858</v>
      </c>
      <c r="V24" s="9">
        <v>-397.81400000000002</v>
      </c>
      <c r="W24" s="9">
        <v>-542.70000000000005</v>
      </c>
      <c r="X24" s="9">
        <v>-472.7808571428572</v>
      </c>
      <c r="Y24" s="5">
        <v>-535.81714285714293</v>
      </c>
      <c r="Z24" s="9">
        <v>-662.06471428571433</v>
      </c>
      <c r="AA24" s="9">
        <v>-579.09114285714293</v>
      </c>
      <c r="AB24" s="5">
        <v>-589.7992857142857</v>
      </c>
      <c r="AC24" s="5">
        <v>-465.1554285714285</v>
      </c>
      <c r="AD24" s="9">
        <v>-597.74342857142858</v>
      </c>
      <c r="AE24" s="5">
        <v>-355.43999999999994</v>
      </c>
      <c r="AF24" s="9">
        <v>-568.89314285714295</v>
      </c>
      <c r="AG24" s="5">
        <v>-505.28014285714295</v>
      </c>
      <c r="AH24" s="9">
        <v>-335.851857142857</v>
      </c>
      <c r="AI24" s="9">
        <v>-384.94042857142858</v>
      </c>
      <c r="AJ24" s="5">
        <v>-304.10328571428579</v>
      </c>
      <c r="AK24" s="9">
        <v>-345.10300000000001</v>
      </c>
      <c r="AL24" s="9">
        <v>-633.11271428571422</v>
      </c>
      <c r="AM24" s="5">
        <v>-372.66314285714282</v>
      </c>
      <c r="AN24" s="9">
        <v>-646.91014285714277</v>
      </c>
      <c r="AO24" s="9">
        <v>-532.54085714285713</v>
      </c>
      <c r="AP24" s="9">
        <v>-582.29071428571433</v>
      </c>
      <c r="AQ24" s="9">
        <v>-467.57157142857136</v>
      </c>
      <c r="AR24" s="9">
        <v>-669.73071428571427</v>
      </c>
      <c r="AS24" s="9">
        <v>-315.98271428571434</v>
      </c>
      <c r="AT24" s="9">
        <v>-711.45900000000006</v>
      </c>
      <c r="AU24" s="9">
        <v>-601.0821428571428</v>
      </c>
      <c r="AV24" s="9">
        <v>-325.11785714285708</v>
      </c>
      <c r="AW24" s="9">
        <v>-472.61871428571436</v>
      </c>
      <c r="AX24" s="9">
        <v>-621.89571428571412</v>
      </c>
      <c r="AY24" s="5">
        <v>-367.65900000000005</v>
      </c>
      <c r="AZ24" s="9">
        <v>-787.79699999999991</v>
      </c>
      <c r="BA24" s="9">
        <v>-427.17385714285712</v>
      </c>
      <c r="BB24" s="5">
        <v>-293.14628571428574</v>
      </c>
      <c r="BC24" s="9">
        <v>-118.33528571428575</v>
      </c>
      <c r="BD24" s="9">
        <v>-339.35542857142855</v>
      </c>
      <c r="BE24" s="9">
        <v>-329.89057142857143</v>
      </c>
      <c r="BF24" s="9">
        <v>-420.83285714285716</v>
      </c>
      <c r="BG24" s="9">
        <v>-492.73200000000003</v>
      </c>
      <c r="BH24" s="9">
        <v>-311.77285714285711</v>
      </c>
      <c r="BI24" s="9">
        <v>-339.18514285714286</v>
      </c>
      <c r="BJ24" s="9">
        <v>-750.21885714285713</v>
      </c>
      <c r="BK24" s="5">
        <v>-434.42399999999998</v>
      </c>
      <c r="BL24" s="5">
        <v>-379.81314285714285</v>
      </c>
      <c r="BM24" s="9">
        <v>-526.98714285714277</v>
      </c>
      <c r="BN24" s="5">
        <v>-377.99299999999999</v>
      </c>
      <c r="BO24" s="9">
        <v>-490.00171428571412</v>
      </c>
      <c r="BP24" s="9">
        <v>-415.38771428571431</v>
      </c>
      <c r="BQ24" s="5">
        <v>-409.28014285714289</v>
      </c>
      <c r="BR24" s="9">
        <v>-498.68599999999992</v>
      </c>
      <c r="BS24" s="5">
        <v>-315.34999999999991</v>
      </c>
      <c r="BT24" s="9">
        <v>-422.26442857142848</v>
      </c>
      <c r="BU24" s="9">
        <v>-383.56971428571433</v>
      </c>
      <c r="BV24" s="5">
        <v>-303.99128571428565</v>
      </c>
      <c r="BW24" s="9">
        <v>-931.19128571428564</v>
      </c>
      <c r="BX24" s="5">
        <v>-708.28714285714284</v>
      </c>
      <c r="BY24" s="9">
        <v>-850.34471428571442</v>
      </c>
      <c r="BZ24" s="5">
        <v>-607.34814285714299</v>
      </c>
      <c r="CA24" s="9">
        <v>-473.19714285714286</v>
      </c>
      <c r="CB24" s="5">
        <v>-424.61271428571433</v>
      </c>
      <c r="CC24" s="5">
        <v>-492.7631428571429</v>
      </c>
      <c r="CD24" s="9">
        <v>-393.77114285714293</v>
      </c>
      <c r="CE24" s="5">
        <v>-385.76371428571446</v>
      </c>
      <c r="CF24" s="9">
        <v>-534.53571428571422</v>
      </c>
      <c r="CG24" s="9">
        <v>-795.07271428571414</v>
      </c>
      <c r="CH24" s="5">
        <v>-633.81157142857148</v>
      </c>
      <c r="CI24" s="9">
        <v>-765.28828571428573</v>
      </c>
      <c r="CJ24" s="5">
        <v>-333.1155714285714</v>
      </c>
      <c r="CK24" s="5">
        <v>-467.69357142857149</v>
      </c>
      <c r="CL24" s="9">
        <v>-743.93228571428574</v>
      </c>
      <c r="CM24" s="5">
        <v>-470.18957142857147</v>
      </c>
      <c r="CN24" s="5">
        <v>-261.78157142857145</v>
      </c>
      <c r="CO24" s="9">
        <v>-412.56614285714301</v>
      </c>
      <c r="CP24" s="5">
        <v>-380.58257142857138</v>
      </c>
      <c r="CQ24" s="5">
        <v>-458.71500000000003</v>
      </c>
      <c r="CR24" s="9">
        <v>-554.51014285714291</v>
      </c>
      <c r="CS24" s="9">
        <v>-445.46928571428566</v>
      </c>
      <c r="CT24" s="9">
        <v>-940.30785714285719</v>
      </c>
      <c r="CU24" s="9">
        <v>-783.19928571428568</v>
      </c>
      <c r="CV24" s="5">
        <v>-735.69342857142863</v>
      </c>
      <c r="CW24" s="9">
        <v>-512.77899999999988</v>
      </c>
      <c r="CX24" s="5">
        <v>-461.66885714285723</v>
      </c>
      <c r="CY24" s="5">
        <v>-330.26585714285716</v>
      </c>
      <c r="CZ24" s="5">
        <v>-531.5531428571428</v>
      </c>
      <c r="DA24" s="9">
        <v>-421.50014285714292</v>
      </c>
      <c r="DB24" s="5">
        <v>-392.37185714285715</v>
      </c>
      <c r="DC24" s="5">
        <v>-589.43914285714277</v>
      </c>
      <c r="DD24" s="5">
        <v>-578.60842857142859</v>
      </c>
      <c r="DE24" s="5">
        <v>-485.78242857142857</v>
      </c>
      <c r="DF24" s="5">
        <v>-497.94471428571427</v>
      </c>
      <c r="DG24" s="5">
        <v>-237.19000000000003</v>
      </c>
      <c r="DH24" s="5">
        <v>-647.52228571428577</v>
      </c>
      <c r="DI24" s="9">
        <v>-693.56257142857146</v>
      </c>
      <c r="DJ24" s="5">
        <v>-330.22428571428577</v>
      </c>
      <c r="DK24" s="9">
        <v>-540.61685714285716</v>
      </c>
      <c r="DL24" s="5">
        <v>-481.32799999999997</v>
      </c>
      <c r="DM24" s="5">
        <v>-235.67428571428576</v>
      </c>
      <c r="DN24" s="9">
        <v>-369.7475714285714</v>
      </c>
      <c r="DO24" s="5">
        <v>-426.05428571428564</v>
      </c>
      <c r="DP24" s="5">
        <v>-256.19142857142856</v>
      </c>
      <c r="DQ24" s="5">
        <v>-544.31528571428566</v>
      </c>
      <c r="DR24" s="5">
        <v>-441.87414285714289</v>
      </c>
      <c r="DS24" s="9">
        <v>-1083.2964285714286</v>
      </c>
      <c r="DT24" s="9">
        <v>-862.86757142857152</v>
      </c>
      <c r="DU24" s="9">
        <v>-1080.6818571428571</v>
      </c>
      <c r="DV24" s="5">
        <v>-518.69142857142856</v>
      </c>
      <c r="DW24" s="9">
        <v>-706.96442857142858</v>
      </c>
      <c r="DX24" s="9">
        <v>-445.25199999999995</v>
      </c>
      <c r="DY24" s="5">
        <v>-396.31971428571433</v>
      </c>
      <c r="DZ24" s="5">
        <v>-441.29642857142863</v>
      </c>
      <c r="EA24" s="9">
        <v>-776.60957142857114</v>
      </c>
      <c r="EB24" s="9">
        <v>-858.47514285714283</v>
      </c>
      <c r="EC24" s="9">
        <v>-914.56142857142834</v>
      </c>
      <c r="ED24" s="9">
        <v>-772.53442857142863</v>
      </c>
      <c r="EE24" s="5">
        <v>-553.55371428571425</v>
      </c>
      <c r="EF24" s="5">
        <v>-380.11099999999999</v>
      </c>
      <c r="EG24" s="5">
        <v>-436.45228571428572</v>
      </c>
      <c r="EH24" s="9">
        <v>-701.35300000000007</v>
      </c>
      <c r="EI24" s="9">
        <v>-677.24914285714283</v>
      </c>
      <c r="EJ24" s="9">
        <v>-726.60385714285735</v>
      </c>
      <c r="EK24" s="9">
        <v>-1006.5991428571429</v>
      </c>
      <c r="EL24" s="9">
        <v>-798.53614285714298</v>
      </c>
      <c r="EM24" s="9">
        <v>-820.14814285714306</v>
      </c>
      <c r="EN24" s="9">
        <v>-972.87299999999993</v>
      </c>
      <c r="EO24" s="9">
        <v>-843.73900000000003</v>
      </c>
      <c r="EP24" s="9">
        <v>-1120.0737142857145</v>
      </c>
      <c r="EQ24" s="9">
        <v>-788.13442857142877</v>
      </c>
      <c r="ER24" s="9">
        <v>-817.0089999999999</v>
      </c>
      <c r="ES24" s="9">
        <v>-867.91071428571422</v>
      </c>
      <c r="ET24" s="9">
        <v>-840.74714285714299</v>
      </c>
      <c r="EU24" s="9">
        <v>-848.04071428571433</v>
      </c>
      <c r="EV24" s="5">
        <v>-710.8370000000001</v>
      </c>
      <c r="EW24" s="5">
        <v>-1233.2305714285717</v>
      </c>
      <c r="EX24" s="5">
        <v>-870.11842857142869</v>
      </c>
      <c r="EY24" s="9">
        <v>-713.90942857142852</v>
      </c>
      <c r="EZ24" s="9">
        <v>-701.26785714285711</v>
      </c>
      <c r="FA24" s="9">
        <v>-1057.9378571428574</v>
      </c>
      <c r="FB24" s="9">
        <v>-797.87371428571396</v>
      </c>
      <c r="FC24" s="9">
        <v>-1160.3745714285717</v>
      </c>
      <c r="FD24" s="9">
        <v>-925.66899999999987</v>
      </c>
      <c r="FE24" s="9">
        <v>-495.43114285714279</v>
      </c>
      <c r="FF24" s="9">
        <v>-1195.4844285714287</v>
      </c>
      <c r="FG24" s="9">
        <v>-916.00685714285737</v>
      </c>
      <c r="FH24" s="9">
        <v>-626.64271428571431</v>
      </c>
      <c r="FI24" s="9">
        <v>-624.51728571428566</v>
      </c>
      <c r="FJ24" s="9">
        <v>-424.47657142857139</v>
      </c>
      <c r="FK24" s="9">
        <v>-677.31642857142867</v>
      </c>
      <c r="FL24" s="9">
        <v>-703.303</v>
      </c>
      <c r="FM24" s="9">
        <v>-301.09757142857143</v>
      </c>
      <c r="FN24" s="9">
        <v>-774.79128571428578</v>
      </c>
      <c r="FO24" s="9">
        <v>-671.19114285714284</v>
      </c>
      <c r="FP24" s="9">
        <v>-828.61371428571408</v>
      </c>
      <c r="FQ24" s="9">
        <v>-1044.0228571428572</v>
      </c>
      <c r="FR24" s="9">
        <v>-864.4495714285714</v>
      </c>
      <c r="FS24" s="9">
        <v>-797.24642857142851</v>
      </c>
      <c r="FT24" s="9">
        <v>-565.21471428571431</v>
      </c>
      <c r="FU24" s="9">
        <v>-842.02700000000004</v>
      </c>
      <c r="FV24" s="9">
        <v>-506.51142857142861</v>
      </c>
      <c r="FW24" s="9">
        <v>-712.34499999999991</v>
      </c>
      <c r="FX24" s="9">
        <v>-581.76971428571437</v>
      </c>
      <c r="FY24" s="9">
        <v>-1132.9251428571429</v>
      </c>
      <c r="FZ24" s="9">
        <v>-715.33071428571418</v>
      </c>
      <c r="GA24" s="9">
        <v>-1002.2977142857141</v>
      </c>
      <c r="GB24" s="9">
        <v>-768.61500000000001</v>
      </c>
      <c r="GC24" s="9">
        <v>-1018.6318571428571</v>
      </c>
      <c r="GD24" s="9">
        <v>-810.26885714285731</v>
      </c>
      <c r="GE24" s="9">
        <v>-688.21542857142867</v>
      </c>
      <c r="GF24" s="9">
        <v>-811.11485714285709</v>
      </c>
      <c r="GG24" s="9">
        <v>-926.03714285714273</v>
      </c>
      <c r="GH24" s="9">
        <v>-904.93799999999999</v>
      </c>
      <c r="GI24" s="9">
        <v>-1276.6575714285716</v>
      </c>
      <c r="GJ24" s="9">
        <v>-783.96042857142868</v>
      </c>
      <c r="GK24" s="9">
        <v>-1207.2487142857142</v>
      </c>
      <c r="GL24" s="9">
        <v>-1267.2295714285715</v>
      </c>
      <c r="GM24" s="9">
        <v>-1048.7357142857143</v>
      </c>
      <c r="GN24" s="9">
        <v>-800.12728571428568</v>
      </c>
      <c r="GO24" s="9">
        <v>-649.77171428571432</v>
      </c>
      <c r="GP24" s="9">
        <v>-828</v>
      </c>
      <c r="GQ24" s="9">
        <v>-633</v>
      </c>
      <c r="GR24" s="9">
        <v>-998</v>
      </c>
      <c r="GS24" s="9">
        <v>-873.50099999999998</v>
      </c>
      <c r="GT24" s="9">
        <v>0</v>
      </c>
      <c r="GU24" s="9">
        <v>0</v>
      </c>
      <c r="GV24" s="9">
        <v>0</v>
      </c>
      <c r="GW24" s="9">
        <v>0</v>
      </c>
      <c r="GX24" s="9">
        <v>0</v>
      </c>
    </row>
    <row r="25" spans="1:206" x14ac:dyDescent="0.2">
      <c r="A25" s="2"/>
      <c r="B25" s="2"/>
    </row>
    <row r="26" spans="1:206" x14ac:dyDescent="0.2">
      <c r="A26" s="1" t="s">
        <v>35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</row>
    <row r="27" spans="1:206" x14ac:dyDescent="0.2">
      <c r="A27" s="1" t="s">
        <v>25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</row>
    <row r="28" spans="1:206" x14ac:dyDescent="0.2">
      <c r="A28" s="2" t="s">
        <v>28</v>
      </c>
      <c r="B28" s="3" t="s">
        <v>26</v>
      </c>
      <c r="C28" s="6">
        <v>0</v>
      </c>
      <c r="D28" s="6">
        <v>0</v>
      </c>
      <c r="E28" s="6">
        <v>0</v>
      </c>
      <c r="F28" s="6">
        <v>0</v>
      </c>
      <c r="G28" s="6">
        <v>0</v>
      </c>
      <c r="H28" s="6">
        <v>0</v>
      </c>
      <c r="I28" s="6">
        <v>0</v>
      </c>
      <c r="J28" s="6">
        <v>0</v>
      </c>
      <c r="K28" s="6">
        <v>0</v>
      </c>
      <c r="L28" s="6">
        <v>0</v>
      </c>
      <c r="M28" s="6">
        <v>0</v>
      </c>
      <c r="N28" s="6">
        <v>0</v>
      </c>
      <c r="O28" s="6">
        <v>0</v>
      </c>
      <c r="P28" s="6">
        <v>0</v>
      </c>
      <c r="Q28" s="6">
        <v>0</v>
      </c>
      <c r="R28" s="6">
        <v>0</v>
      </c>
      <c r="S28" s="6">
        <v>0</v>
      </c>
      <c r="T28" s="6">
        <v>0</v>
      </c>
      <c r="U28" s="6">
        <v>0</v>
      </c>
      <c r="V28" s="6">
        <v>0</v>
      </c>
      <c r="W28" s="6">
        <v>0</v>
      </c>
      <c r="X28" s="6">
        <v>0</v>
      </c>
      <c r="Y28" s="6">
        <v>0</v>
      </c>
      <c r="Z28" s="6">
        <v>0</v>
      </c>
      <c r="AA28" s="6">
        <v>0</v>
      </c>
      <c r="AB28" s="6">
        <v>0</v>
      </c>
      <c r="AC28" s="6">
        <v>0</v>
      </c>
      <c r="AD28" s="6">
        <v>0</v>
      </c>
      <c r="AE28" s="6">
        <v>0</v>
      </c>
      <c r="AF28" s="6">
        <v>0</v>
      </c>
      <c r="AG28" s="6">
        <v>0</v>
      </c>
      <c r="AH28" s="6">
        <v>0</v>
      </c>
      <c r="AI28" s="6">
        <v>0</v>
      </c>
      <c r="AJ28" s="6">
        <v>0</v>
      </c>
      <c r="AK28" s="6">
        <v>0</v>
      </c>
      <c r="AL28" s="6">
        <v>0</v>
      </c>
      <c r="AM28" s="9">
        <v>0</v>
      </c>
      <c r="AN28" s="9">
        <v>88.787571428571411</v>
      </c>
      <c r="AO28" s="9">
        <v>73.608071428571478</v>
      </c>
      <c r="AP28" s="9">
        <v>99.797047619047632</v>
      </c>
      <c r="AQ28" s="9">
        <v>102.38338095238092</v>
      </c>
      <c r="AR28" s="9">
        <v>91.304809523809553</v>
      </c>
      <c r="AS28" s="9">
        <v>1.2787142857142857</v>
      </c>
      <c r="AT28" s="9">
        <v>3.3516666666666666</v>
      </c>
      <c r="AU28" s="9">
        <v>2.6539285714285716</v>
      </c>
      <c r="AV28" s="9">
        <v>0.66600000000000004</v>
      </c>
      <c r="AW28" s="9">
        <v>3.8231428571428574</v>
      </c>
      <c r="AX28" s="9">
        <v>2.6752142857142855</v>
      </c>
      <c r="AY28" s="9">
        <v>1.2287142857142856</v>
      </c>
      <c r="AZ28" s="9">
        <v>0</v>
      </c>
      <c r="BA28" s="9">
        <v>1.3453095238095238</v>
      </c>
      <c r="BB28" s="9">
        <v>1.835</v>
      </c>
      <c r="BC28" s="9">
        <v>2.4653809523809525</v>
      </c>
      <c r="BD28" s="9">
        <v>5.8952142857142853</v>
      </c>
      <c r="BE28" s="9">
        <v>5.8037142857142854</v>
      </c>
      <c r="BF28" s="9">
        <v>4.8182142857142853</v>
      </c>
      <c r="BG28" s="9">
        <v>4.9965000000000002</v>
      </c>
      <c r="BH28" s="9">
        <v>18.218619047619047</v>
      </c>
      <c r="BI28" s="9">
        <v>5.6543571428571431</v>
      </c>
      <c r="BJ28" s="9">
        <v>10.039690476190476</v>
      </c>
      <c r="BK28" s="9">
        <v>17.457999999999998</v>
      </c>
      <c r="BL28" s="9">
        <v>7.7080000000000002</v>
      </c>
      <c r="BM28" s="9">
        <v>22.099999999999998</v>
      </c>
      <c r="BN28" s="9">
        <v>8.99</v>
      </c>
      <c r="BO28" s="9">
        <v>16.186</v>
      </c>
      <c r="BP28" s="9">
        <v>13.965</v>
      </c>
      <c r="BQ28" s="9">
        <v>6.0510000000000002</v>
      </c>
      <c r="BR28" s="9">
        <v>1.923</v>
      </c>
      <c r="BS28" s="9">
        <v>1.3580000000000001</v>
      </c>
      <c r="BT28" s="9">
        <v>6.1669999999999998</v>
      </c>
      <c r="BU28" s="9">
        <v>12.933999999999999</v>
      </c>
      <c r="BV28" s="9">
        <v>8.5060000000000002</v>
      </c>
      <c r="BW28" s="9">
        <v>10.294</v>
      </c>
      <c r="BX28" s="9">
        <v>9.1270000000000007</v>
      </c>
      <c r="BY28" s="9">
        <v>19.286000000000001</v>
      </c>
      <c r="BZ28" s="9">
        <v>27.948999999999998</v>
      </c>
      <c r="CA28" s="9">
        <v>56.667000000000002</v>
      </c>
      <c r="CB28" s="9">
        <v>43.289000000000001</v>
      </c>
      <c r="CC28" s="9">
        <v>49.194000000000003</v>
      </c>
      <c r="CD28" s="9">
        <v>42.411999999999999</v>
      </c>
      <c r="CE28" s="9">
        <v>51.444000000000003</v>
      </c>
      <c r="CF28" s="9">
        <v>57.652000000000001</v>
      </c>
      <c r="CG28" s="9">
        <v>73.789999999999992</v>
      </c>
      <c r="CH28" s="9">
        <v>102.34100000000001</v>
      </c>
      <c r="CI28" s="9">
        <v>64.855999999999995</v>
      </c>
      <c r="CJ28" s="9">
        <v>78.156000000000006</v>
      </c>
      <c r="CK28" s="9">
        <v>96.17</v>
      </c>
      <c r="CL28" s="9">
        <v>59.245000000000005</v>
      </c>
      <c r="CM28" s="9">
        <v>51.263999999999996</v>
      </c>
      <c r="CN28" s="9">
        <v>28.911999999999999</v>
      </c>
      <c r="CO28" s="9">
        <v>21.055</v>
      </c>
      <c r="CP28" s="9">
        <v>46.471000000000004</v>
      </c>
      <c r="CQ28" s="9">
        <v>68.673000000000002</v>
      </c>
      <c r="CR28" s="9">
        <v>84.531000000000006</v>
      </c>
      <c r="CS28" s="9">
        <v>35.661999999999999</v>
      </c>
      <c r="CT28" s="9">
        <v>67.051000000000002</v>
      </c>
      <c r="CU28" s="9">
        <v>18.306999999999999</v>
      </c>
      <c r="CV28" s="9">
        <v>12.786</v>
      </c>
      <c r="CW28" s="9">
        <v>99.556000000000012</v>
      </c>
      <c r="CX28" s="9">
        <v>54.480000000000004</v>
      </c>
      <c r="CY28" s="9">
        <v>58.008000000000003</v>
      </c>
      <c r="CZ28" s="9">
        <v>37.885999999999996</v>
      </c>
      <c r="DA28" s="9">
        <v>38.655999999999999</v>
      </c>
      <c r="DB28" s="9">
        <v>61.787000000000006</v>
      </c>
      <c r="DC28" s="9">
        <v>45.853999999999999</v>
      </c>
      <c r="DD28" s="9">
        <v>37.917999999999999</v>
      </c>
      <c r="DE28" s="9">
        <v>41.144999999999996</v>
      </c>
      <c r="DF28" s="9">
        <v>50.454999999999998</v>
      </c>
      <c r="DG28" s="9">
        <v>55.980999999999995</v>
      </c>
      <c r="DH28" s="9">
        <v>35.469000000000001</v>
      </c>
      <c r="DI28" s="9">
        <v>35.937999999999995</v>
      </c>
      <c r="DJ28" s="9">
        <v>32.924999999999997</v>
      </c>
      <c r="DK28" s="9">
        <v>45.61</v>
      </c>
      <c r="DL28" s="9">
        <v>74.569999999999993</v>
      </c>
      <c r="DM28" s="9">
        <v>64.504999999999995</v>
      </c>
      <c r="DN28" s="9">
        <v>90.588999999999999</v>
      </c>
      <c r="DO28" s="9">
        <v>68.116</v>
      </c>
      <c r="DP28" s="9">
        <v>65.441000000000003</v>
      </c>
      <c r="DQ28" s="9">
        <v>90.14</v>
      </c>
      <c r="DR28" s="9">
        <v>23.212</v>
      </c>
      <c r="DS28" s="9">
        <v>57.037999999999997</v>
      </c>
      <c r="DT28" s="9">
        <v>89.903999999999996</v>
      </c>
      <c r="DU28" s="9">
        <v>84.410738095238088</v>
      </c>
      <c r="DV28" s="9">
        <v>84.935357142857129</v>
      </c>
      <c r="DW28" s="9">
        <v>86.158071428571404</v>
      </c>
      <c r="DX28" s="9">
        <v>76.125380952380965</v>
      </c>
      <c r="DY28" s="9">
        <v>100.6932619047619</v>
      </c>
      <c r="DZ28" s="9">
        <v>95.741142857142876</v>
      </c>
      <c r="EA28" s="9">
        <v>137.33880952380949</v>
      </c>
      <c r="EB28" s="9">
        <v>152.5337142857143</v>
      </c>
      <c r="EC28" s="9">
        <v>185.07252380952383</v>
      </c>
      <c r="ED28" s="9">
        <v>69.342023809523809</v>
      </c>
      <c r="EE28" s="9">
        <v>124.04988095238093</v>
      </c>
      <c r="EF28" s="9">
        <v>124.76488095238102</v>
      </c>
      <c r="EG28" s="9">
        <v>123.4432142857143</v>
      </c>
      <c r="EH28" s="9">
        <v>139.13149999999999</v>
      </c>
      <c r="EI28" s="9">
        <v>180.41319047619038</v>
      </c>
      <c r="EJ28" s="9">
        <v>441.42700000000002</v>
      </c>
      <c r="EK28" s="9">
        <v>598.00538095238085</v>
      </c>
      <c r="EL28" s="9">
        <v>1037.6290000000001</v>
      </c>
      <c r="EM28" s="9">
        <v>900.14300000000003</v>
      </c>
      <c r="EN28" s="9">
        <v>886.11799999999994</v>
      </c>
      <c r="EO28" s="9">
        <v>465.827</v>
      </c>
      <c r="EP28" s="9">
        <v>269.77600000000001</v>
      </c>
      <c r="EQ28" s="9">
        <v>295.02100000000002</v>
      </c>
      <c r="ER28" s="9">
        <v>262.26900000000001</v>
      </c>
      <c r="ES28" s="9">
        <v>210.79500000000002</v>
      </c>
      <c r="ET28" s="9">
        <v>353.83000000000004</v>
      </c>
      <c r="EU28" s="9">
        <v>301.52600000000001</v>
      </c>
      <c r="EV28" s="9">
        <v>309.32799999999997</v>
      </c>
      <c r="EW28" s="9">
        <v>367.24200000000002</v>
      </c>
      <c r="EX28" s="9">
        <v>324.47300000000001</v>
      </c>
      <c r="EY28" s="9">
        <v>329.50799999999998</v>
      </c>
      <c r="EZ28" s="9">
        <v>358.95299999999997</v>
      </c>
      <c r="FA28" s="9">
        <v>306.87599999999998</v>
      </c>
      <c r="FB28" s="9">
        <v>415.06700000000001</v>
      </c>
      <c r="FC28" s="9">
        <v>415.29399999999998</v>
      </c>
      <c r="FD28" s="9">
        <v>313.24899999999997</v>
      </c>
      <c r="FE28" s="9">
        <v>385.53082312923391</v>
      </c>
      <c r="FF28" s="9">
        <v>340.43793877549501</v>
      </c>
      <c r="FG28" s="9">
        <v>366.59699999999998</v>
      </c>
      <c r="FH28" s="9">
        <v>387.07900000000001</v>
      </c>
      <c r="FI28" s="9">
        <v>194.32900000000001</v>
      </c>
      <c r="FJ28" s="9">
        <v>414.96299999999997</v>
      </c>
      <c r="FK28" s="9">
        <v>451.101</v>
      </c>
      <c r="FL28" s="9">
        <v>14.074999999999999</v>
      </c>
      <c r="FM28" s="9">
        <v>546.98400000000004</v>
      </c>
      <c r="FN28" s="9">
        <v>581.02800000000002</v>
      </c>
      <c r="FO28" s="9">
        <v>432.74199999999996</v>
      </c>
      <c r="FP28" s="9">
        <v>293.99700000000001</v>
      </c>
      <c r="FQ28" s="9">
        <v>517.89599999999996</v>
      </c>
      <c r="FR28" s="9">
        <v>552.21</v>
      </c>
      <c r="FS28" s="9">
        <v>506.66500000000002</v>
      </c>
      <c r="FT28" s="9">
        <v>530.63599999999997</v>
      </c>
      <c r="FU28" s="9">
        <v>487.53700000000003</v>
      </c>
      <c r="FV28" s="9">
        <v>498.18600000000004</v>
      </c>
      <c r="FW28" s="9">
        <v>382.76800000000003</v>
      </c>
      <c r="FX28" s="9">
        <v>814.42</v>
      </c>
      <c r="FY28" s="9">
        <v>979.79199999999992</v>
      </c>
      <c r="FZ28" s="9">
        <v>904.78800000000001</v>
      </c>
      <c r="GA28" s="9">
        <v>422.47699999999998</v>
      </c>
      <c r="GB28" s="9">
        <v>418.95899999999995</v>
      </c>
      <c r="GC28" s="9">
        <v>441.71299999999997</v>
      </c>
      <c r="GD28" s="9">
        <v>425.15700000000004</v>
      </c>
      <c r="GE28" s="9">
        <v>424.38599999999997</v>
      </c>
      <c r="GF28" s="9">
        <v>386.09900000000005</v>
      </c>
      <c r="GG28" s="9">
        <v>402.13</v>
      </c>
      <c r="GH28" s="9">
        <v>437.66200000000003</v>
      </c>
      <c r="GI28" s="9">
        <v>427.29699999999997</v>
      </c>
      <c r="GJ28" s="9">
        <v>535.55999999999995</v>
      </c>
      <c r="GK28" s="9">
        <v>489.20399999999995</v>
      </c>
      <c r="GL28" s="9">
        <v>488.209</v>
      </c>
      <c r="GM28" s="9">
        <v>417</v>
      </c>
      <c r="GN28" s="9">
        <v>412</v>
      </c>
      <c r="GO28" s="9">
        <v>608.404</v>
      </c>
      <c r="GP28" s="9">
        <v>306.91000000000003</v>
      </c>
      <c r="GQ28" s="9">
        <v>316.82</v>
      </c>
      <c r="GR28" s="9">
        <v>152</v>
      </c>
      <c r="GS28" s="9">
        <v>0</v>
      </c>
      <c r="GT28" s="9">
        <v>0</v>
      </c>
      <c r="GU28" s="9">
        <v>0</v>
      </c>
      <c r="GV28" s="9">
        <v>0</v>
      </c>
      <c r="GW28" s="9">
        <v>0</v>
      </c>
      <c r="GX28" s="9">
        <v>0</v>
      </c>
    </row>
  </sheetData>
  <pageMargins left="0.7" right="0.7" top="0.75" bottom="0.75" header="0.3" footer="0.3"/>
  <pageSetup orientation="portrait" horizontalDpi="1200" verticalDpi="1200" r:id="rId1"/>
  <tableParts count="3">
    <tablePart r:id="rId2"/>
    <tablePart r:id="rId3"/>
    <tablePart r:id="rId4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DE8BAC-DA08-4BA8-9069-81CA213DD2E9}">
  <dimension ref="A1:HD58"/>
  <sheetViews>
    <sheetView zoomScaleNormal="100" workbookViewId="0">
      <pane xSplit="2" ySplit="4" topLeftCell="GM5" activePane="bottomRight" state="frozen"/>
      <selection pane="topRight" activeCell="C1" sqref="C1"/>
      <selection pane="bottomLeft" activeCell="A5" sqref="A5"/>
      <selection pane="bottomRight" activeCell="GP55" sqref="GP55"/>
    </sheetView>
  </sheetViews>
  <sheetFormatPr baseColWidth="10" defaultColWidth="8.83203125" defaultRowHeight="15" x14ac:dyDescent="0.2"/>
  <cols>
    <col min="1" max="1" width="24.33203125" customWidth="1"/>
    <col min="2" max="2" width="5.33203125" customWidth="1"/>
  </cols>
  <sheetData>
    <row r="1" spans="1:212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</row>
    <row r="2" spans="1:212" x14ac:dyDescent="0.2">
      <c r="A2" s="2" t="s">
        <v>29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</row>
    <row r="3" spans="1:212" x14ac:dyDescent="0.2">
      <c r="A3" s="1" t="s">
        <v>22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</row>
    <row r="4" spans="1:212" x14ac:dyDescent="0.2">
      <c r="A4" s="1" t="s">
        <v>2</v>
      </c>
      <c r="B4" s="2"/>
      <c r="C4" s="10">
        <v>39083</v>
      </c>
      <c r="D4" s="10">
        <v>39114</v>
      </c>
      <c r="E4" s="10">
        <v>39142</v>
      </c>
      <c r="F4" s="10">
        <v>39173</v>
      </c>
      <c r="G4" s="10">
        <v>39203</v>
      </c>
      <c r="H4" s="10">
        <v>39234</v>
      </c>
      <c r="I4" s="10">
        <v>39264</v>
      </c>
      <c r="J4" s="10">
        <v>39295</v>
      </c>
      <c r="K4" s="10">
        <v>39326</v>
      </c>
      <c r="L4" s="10">
        <v>39356</v>
      </c>
      <c r="M4" s="10">
        <v>39387</v>
      </c>
      <c r="N4" s="10">
        <v>39417</v>
      </c>
      <c r="O4" s="10">
        <v>39448</v>
      </c>
      <c r="P4" s="10">
        <v>39479</v>
      </c>
      <c r="Q4" s="10">
        <v>39508</v>
      </c>
      <c r="R4" s="10">
        <v>39539</v>
      </c>
      <c r="S4" s="10">
        <v>39569</v>
      </c>
      <c r="T4" s="10">
        <v>39600</v>
      </c>
      <c r="U4" s="10">
        <v>39630</v>
      </c>
      <c r="V4" s="10">
        <v>39661</v>
      </c>
      <c r="W4" s="10">
        <v>39692</v>
      </c>
      <c r="X4" s="10">
        <v>39722</v>
      </c>
      <c r="Y4" s="10">
        <v>39753</v>
      </c>
      <c r="Z4" s="10">
        <v>39783</v>
      </c>
      <c r="AA4" s="10">
        <v>39814</v>
      </c>
      <c r="AB4" s="10">
        <v>39845</v>
      </c>
      <c r="AC4" s="10">
        <v>39873</v>
      </c>
      <c r="AD4" s="10">
        <v>39904</v>
      </c>
      <c r="AE4" s="10">
        <v>39934</v>
      </c>
      <c r="AF4" s="10">
        <v>39965</v>
      </c>
      <c r="AG4" s="10">
        <v>39995</v>
      </c>
      <c r="AH4" s="10">
        <v>40026</v>
      </c>
      <c r="AI4" s="10">
        <v>40057</v>
      </c>
      <c r="AJ4" s="10">
        <v>40087</v>
      </c>
      <c r="AK4" s="10">
        <v>40118</v>
      </c>
      <c r="AL4" s="10">
        <v>40148</v>
      </c>
      <c r="AM4" s="10">
        <v>40179</v>
      </c>
      <c r="AN4" s="10">
        <v>40210</v>
      </c>
      <c r="AO4" s="10">
        <v>40238</v>
      </c>
      <c r="AP4" s="10">
        <v>40269</v>
      </c>
      <c r="AQ4" s="10">
        <v>40299</v>
      </c>
      <c r="AR4" s="10">
        <v>40330</v>
      </c>
      <c r="AS4" s="10">
        <v>40360</v>
      </c>
      <c r="AT4" s="10">
        <v>40391</v>
      </c>
      <c r="AU4" s="10">
        <v>40422</v>
      </c>
      <c r="AV4" s="10">
        <v>40452</v>
      </c>
      <c r="AW4" s="10">
        <v>40483</v>
      </c>
      <c r="AX4" s="10">
        <v>40513</v>
      </c>
      <c r="AY4" s="10">
        <v>40544</v>
      </c>
      <c r="AZ4" s="10">
        <v>40575</v>
      </c>
      <c r="BA4" s="10">
        <v>40603</v>
      </c>
      <c r="BB4" s="10">
        <v>40634</v>
      </c>
      <c r="BC4" s="10">
        <v>40664</v>
      </c>
      <c r="BD4" s="10">
        <v>40695</v>
      </c>
      <c r="BE4" s="10">
        <v>40725</v>
      </c>
      <c r="BF4" s="10">
        <v>40756</v>
      </c>
      <c r="BG4" s="10">
        <v>40787</v>
      </c>
      <c r="BH4" s="10">
        <v>40817</v>
      </c>
      <c r="BI4" s="10">
        <v>40848</v>
      </c>
      <c r="BJ4" s="10">
        <v>40878</v>
      </c>
      <c r="BK4" s="10">
        <v>40909</v>
      </c>
      <c r="BL4" s="10">
        <v>40940</v>
      </c>
      <c r="BM4" s="10">
        <v>40969</v>
      </c>
      <c r="BN4" s="10">
        <v>41000</v>
      </c>
      <c r="BO4" s="10">
        <v>41030</v>
      </c>
      <c r="BP4" s="10">
        <v>41061</v>
      </c>
      <c r="BQ4" s="10">
        <v>41091</v>
      </c>
      <c r="BR4" s="10">
        <v>41122</v>
      </c>
      <c r="BS4" s="10">
        <v>41153</v>
      </c>
      <c r="BT4" s="10">
        <v>41183</v>
      </c>
      <c r="BU4" s="10">
        <v>41214</v>
      </c>
      <c r="BV4" s="10">
        <v>41244</v>
      </c>
      <c r="BW4" s="10">
        <v>41275</v>
      </c>
      <c r="BX4" s="10">
        <v>41306</v>
      </c>
      <c r="BY4" s="10">
        <v>41334</v>
      </c>
      <c r="BZ4" s="10">
        <v>41365</v>
      </c>
      <c r="CA4" s="10">
        <v>41395</v>
      </c>
      <c r="CB4" s="10">
        <v>41426</v>
      </c>
      <c r="CC4" s="10">
        <v>41456</v>
      </c>
      <c r="CD4" s="10">
        <v>41487</v>
      </c>
      <c r="CE4" s="10">
        <v>41518</v>
      </c>
      <c r="CF4" s="10">
        <v>41548</v>
      </c>
      <c r="CG4" s="10">
        <v>41579</v>
      </c>
      <c r="CH4" s="10">
        <v>41609</v>
      </c>
      <c r="CI4" s="10">
        <v>41640</v>
      </c>
      <c r="CJ4" s="10">
        <v>41671</v>
      </c>
      <c r="CK4" s="10">
        <v>41699</v>
      </c>
      <c r="CL4" s="10">
        <v>41730</v>
      </c>
      <c r="CM4" s="10">
        <v>41760</v>
      </c>
      <c r="CN4" s="10">
        <v>41791</v>
      </c>
      <c r="CO4" s="10">
        <v>41821</v>
      </c>
      <c r="CP4" s="10">
        <v>41852</v>
      </c>
      <c r="CQ4" s="10">
        <v>41883</v>
      </c>
      <c r="CR4" s="10">
        <v>41913</v>
      </c>
      <c r="CS4" s="10">
        <v>41944</v>
      </c>
      <c r="CT4" s="10">
        <v>41974</v>
      </c>
      <c r="CU4" s="10">
        <v>42005</v>
      </c>
      <c r="CV4" s="10">
        <v>42036</v>
      </c>
      <c r="CW4" s="10">
        <v>42064</v>
      </c>
      <c r="CX4" s="10">
        <v>42095</v>
      </c>
      <c r="CY4" s="10">
        <v>42125</v>
      </c>
      <c r="CZ4" s="10">
        <v>42156</v>
      </c>
      <c r="DA4" s="10">
        <v>42186</v>
      </c>
      <c r="DB4" s="10">
        <v>42217</v>
      </c>
      <c r="DC4" s="10">
        <v>42248</v>
      </c>
      <c r="DD4" s="10">
        <v>42278</v>
      </c>
      <c r="DE4" s="10">
        <v>42309</v>
      </c>
      <c r="DF4" s="10">
        <v>42339</v>
      </c>
      <c r="DG4" s="10">
        <v>42370</v>
      </c>
      <c r="DH4" s="10">
        <v>42401</v>
      </c>
      <c r="DI4" s="10">
        <v>42430</v>
      </c>
      <c r="DJ4" s="10">
        <v>42461</v>
      </c>
      <c r="DK4" s="10">
        <v>42491</v>
      </c>
      <c r="DL4" s="10">
        <v>42522</v>
      </c>
      <c r="DM4" s="10">
        <v>42552</v>
      </c>
      <c r="DN4" s="10">
        <v>42583</v>
      </c>
      <c r="DO4" s="10">
        <v>42614</v>
      </c>
      <c r="DP4" s="10">
        <v>42644</v>
      </c>
      <c r="DQ4" s="10">
        <v>42675</v>
      </c>
      <c r="DR4" s="10">
        <v>42705</v>
      </c>
      <c r="DS4" s="10">
        <v>42736</v>
      </c>
      <c r="DT4" s="10">
        <v>42767</v>
      </c>
      <c r="DU4" s="10">
        <v>42795</v>
      </c>
      <c r="DV4" s="10">
        <v>42826</v>
      </c>
      <c r="DW4" s="10">
        <v>42856</v>
      </c>
      <c r="DX4" s="10">
        <v>42887</v>
      </c>
      <c r="DY4" s="10">
        <v>42917</v>
      </c>
      <c r="DZ4" s="10">
        <v>42948</v>
      </c>
      <c r="EA4" s="10">
        <v>42979</v>
      </c>
      <c r="EB4" s="10">
        <v>43009</v>
      </c>
      <c r="EC4" s="10">
        <v>43040</v>
      </c>
      <c r="ED4" s="10">
        <v>43070</v>
      </c>
      <c r="EE4" s="10">
        <v>43101</v>
      </c>
      <c r="EF4" s="10">
        <v>43132</v>
      </c>
      <c r="EG4" s="10">
        <v>43160</v>
      </c>
      <c r="EH4" s="10">
        <v>43191</v>
      </c>
      <c r="EI4" s="10">
        <v>43221</v>
      </c>
      <c r="EJ4" s="10">
        <v>43252</v>
      </c>
      <c r="EK4" s="10">
        <v>43282</v>
      </c>
      <c r="EL4" s="10">
        <v>43313</v>
      </c>
      <c r="EM4" s="10">
        <v>43344</v>
      </c>
      <c r="EN4" s="10">
        <v>43374</v>
      </c>
      <c r="EO4" s="10">
        <v>43405</v>
      </c>
      <c r="EP4" s="10">
        <v>43435</v>
      </c>
      <c r="EQ4" s="10">
        <v>43466</v>
      </c>
      <c r="ER4" s="10">
        <v>43497</v>
      </c>
      <c r="ES4" s="10">
        <v>43525</v>
      </c>
      <c r="ET4" s="10">
        <v>43556</v>
      </c>
      <c r="EU4" s="10">
        <v>43586</v>
      </c>
      <c r="EV4" s="10">
        <v>43617</v>
      </c>
      <c r="EW4" s="10">
        <v>43647</v>
      </c>
      <c r="EX4" s="10">
        <v>43678</v>
      </c>
      <c r="EY4" s="10">
        <v>43709</v>
      </c>
      <c r="EZ4" s="10">
        <v>43739</v>
      </c>
      <c r="FA4" s="10">
        <v>43770</v>
      </c>
      <c r="FB4" s="10">
        <v>43800</v>
      </c>
      <c r="FC4" s="10">
        <v>43831</v>
      </c>
      <c r="FD4" s="10">
        <v>43862</v>
      </c>
      <c r="FE4" s="10">
        <v>43891</v>
      </c>
      <c r="FF4" s="10">
        <v>43922</v>
      </c>
      <c r="FG4" s="10">
        <v>43952</v>
      </c>
      <c r="FH4" s="10">
        <v>43983</v>
      </c>
      <c r="FI4" s="10">
        <v>44013</v>
      </c>
      <c r="FJ4" s="10">
        <v>44044</v>
      </c>
      <c r="FK4" s="10">
        <v>44075</v>
      </c>
      <c r="FL4" s="10">
        <v>44105</v>
      </c>
      <c r="FM4" s="10">
        <v>44136</v>
      </c>
      <c r="FN4" s="10">
        <v>44166</v>
      </c>
      <c r="FO4" s="10">
        <v>44197</v>
      </c>
      <c r="FP4" s="10">
        <v>44228</v>
      </c>
      <c r="FQ4" s="10">
        <v>44256</v>
      </c>
      <c r="FR4" s="10">
        <v>44287</v>
      </c>
      <c r="FS4" s="10">
        <v>44317</v>
      </c>
      <c r="FT4" s="10">
        <v>44348</v>
      </c>
      <c r="FU4" s="10">
        <v>44378</v>
      </c>
      <c r="FV4" s="10">
        <v>44409</v>
      </c>
      <c r="FW4" s="10">
        <v>44440</v>
      </c>
      <c r="FX4" s="10">
        <v>44470</v>
      </c>
      <c r="FY4" s="10">
        <v>44501</v>
      </c>
      <c r="FZ4" s="10">
        <v>44531</v>
      </c>
      <c r="GA4" s="10">
        <v>44562</v>
      </c>
      <c r="GB4" s="10">
        <v>44593</v>
      </c>
      <c r="GC4" s="10">
        <v>44621</v>
      </c>
      <c r="GD4" s="10">
        <v>44652</v>
      </c>
      <c r="GE4" s="10">
        <v>44682</v>
      </c>
      <c r="GF4" s="10">
        <v>44713</v>
      </c>
      <c r="GG4" s="10">
        <v>44743</v>
      </c>
      <c r="GH4" s="10">
        <v>44774</v>
      </c>
      <c r="GI4" s="10">
        <v>44805</v>
      </c>
      <c r="GJ4" s="10">
        <v>44835</v>
      </c>
      <c r="GK4" s="10">
        <v>44866</v>
      </c>
      <c r="GL4" s="10">
        <v>44896</v>
      </c>
      <c r="GM4" s="10">
        <v>44927</v>
      </c>
      <c r="GN4" s="10">
        <v>44958</v>
      </c>
      <c r="GO4" s="10">
        <v>44986</v>
      </c>
      <c r="GP4" s="10">
        <v>45017</v>
      </c>
      <c r="GQ4" s="10">
        <v>45047</v>
      </c>
      <c r="GR4" s="10">
        <v>45078</v>
      </c>
      <c r="GS4" s="10">
        <v>45108</v>
      </c>
      <c r="GT4" s="10">
        <v>45139</v>
      </c>
      <c r="GU4" s="10">
        <v>45170</v>
      </c>
      <c r="GV4" s="10">
        <v>45200</v>
      </c>
      <c r="GW4" s="10">
        <v>45231</v>
      </c>
      <c r="GX4" s="10">
        <v>45261</v>
      </c>
      <c r="GY4" s="10">
        <v>45292</v>
      </c>
      <c r="GZ4" s="10">
        <v>45323</v>
      </c>
      <c r="HA4" s="10">
        <v>45352</v>
      </c>
      <c r="HB4" s="10">
        <v>45383</v>
      </c>
      <c r="HC4" s="10">
        <v>45413</v>
      </c>
      <c r="HD4" s="10">
        <v>45444</v>
      </c>
    </row>
    <row r="5" spans="1:212" x14ac:dyDescent="0.2">
      <c r="A5" s="2" t="s">
        <v>3</v>
      </c>
      <c r="B5" s="3" t="s">
        <v>4</v>
      </c>
      <c r="C5" s="15">
        <v>301</v>
      </c>
      <c r="D5" s="15">
        <v>760.71500000000003</v>
      </c>
      <c r="E5" s="15">
        <v>1377.01</v>
      </c>
      <c r="F5" s="15">
        <v>425</v>
      </c>
      <c r="G5" s="15">
        <v>101</v>
      </c>
      <c r="H5" s="15">
        <v>160</v>
      </c>
      <c r="I5" s="15">
        <v>318.37200000000001</v>
      </c>
      <c r="J5" s="15">
        <v>729</v>
      </c>
      <c r="K5" s="15">
        <v>0</v>
      </c>
      <c r="L5" s="15">
        <v>0</v>
      </c>
      <c r="M5" s="15">
        <v>0</v>
      </c>
      <c r="N5" s="15">
        <v>0</v>
      </c>
      <c r="O5" s="15">
        <v>0</v>
      </c>
      <c r="P5" s="15">
        <v>0</v>
      </c>
      <c r="Q5" s="15">
        <v>0</v>
      </c>
      <c r="R5" s="15">
        <v>0</v>
      </c>
      <c r="S5" s="15">
        <v>0</v>
      </c>
      <c r="T5" s="15">
        <v>0</v>
      </c>
      <c r="U5" s="15">
        <v>30</v>
      </c>
      <c r="V5" s="15">
        <v>0</v>
      </c>
      <c r="W5" s="15">
        <v>0</v>
      </c>
      <c r="X5" s="15">
        <v>0</v>
      </c>
      <c r="Y5" s="15">
        <v>0</v>
      </c>
      <c r="Z5" s="15">
        <v>0</v>
      </c>
      <c r="AA5" s="15">
        <v>184.364</v>
      </c>
      <c r="AB5" s="15">
        <v>75</v>
      </c>
      <c r="AC5" s="15">
        <v>0</v>
      </c>
      <c r="AD5" s="15">
        <v>0</v>
      </c>
      <c r="AE5" s="15">
        <v>0</v>
      </c>
      <c r="AF5" s="15">
        <v>0</v>
      </c>
      <c r="AG5" s="15">
        <v>0</v>
      </c>
      <c r="AH5" s="15">
        <v>0</v>
      </c>
      <c r="AI5" s="15">
        <v>182.90100000000001</v>
      </c>
      <c r="AJ5" s="15">
        <v>0</v>
      </c>
      <c r="AK5" s="15">
        <v>0</v>
      </c>
      <c r="AL5" s="15">
        <v>0</v>
      </c>
      <c r="AM5" s="15">
        <v>143</v>
      </c>
      <c r="AN5" s="15">
        <v>134</v>
      </c>
      <c r="AO5" s="15">
        <v>0</v>
      </c>
      <c r="AP5" s="15">
        <v>0</v>
      </c>
      <c r="AQ5" s="15">
        <v>0</v>
      </c>
      <c r="AR5" s="15">
        <v>0</v>
      </c>
      <c r="AS5" s="15">
        <v>0</v>
      </c>
      <c r="AT5" s="15">
        <v>0</v>
      </c>
      <c r="AU5" s="15">
        <v>0</v>
      </c>
      <c r="AV5" s="15">
        <v>0</v>
      </c>
      <c r="AW5" s="15">
        <v>0</v>
      </c>
      <c r="AX5" s="15">
        <v>100.224</v>
      </c>
      <c r="AY5" s="15">
        <v>0</v>
      </c>
      <c r="AZ5" s="15">
        <v>2.2000000000000002</v>
      </c>
      <c r="BA5" s="15">
        <v>0</v>
      </c>
      <c r="BB5" s="15">
        <v>0</v>
      </c>
      <c r="BC5" s="15">
        <v>0</v>
      </c>
      <c r="BD5" s="15">
        <v>0</v>
      </c>
      <c r="BE5" s="15">
        <v>0</v>
      </c>
      <c r="BF5" s="15">
        <v>0</v>
      </c>
      <c r="BG5" s="15">
        <v>0</v>
      </c>
      <c r="BH5" s="15">
        <v>0</v>
      </c>
      <c r="BI5" s="15">
        <v>0</v>
      </c>
      <c r="BJ5" s="15">
        <v>0</v>
      </c>
      <c r="BK5" s="15">
        <v>0</v>
      </c>
      <c r="BL5" s="15">
        <v>0</v>
      </c>
      <c r="BM5" s="15">
        <v>0</v>
      </c>
      <c r="BN5" s="15">
        <v>0</v>
      </c>
      <c r="BO5" s="15">
        <v>0</v>
      </c>
      <c r="BP5" s="15">
        <v>0</v>
      </c>
      <c r="BQ5" s="15">
        <v>0</v>
      </c>
      <c r="BR5" s="15">
        <v>0</v>
      </c>
      <c r="BS5" s="15">
        <v>0</v>
      </c>
      <c r="BT5" s="15">
        <v>0</v>
      </c>
      <c r="BU5" s="15">
        <v>0</v>
      </c>
      <c r="BV5" s="15">
        <v>0</v>
      </c>
      <c r="BW5" s="15">
        <v>0</v>
      </c>
      <c r="BX5" s="15">
        <v>0</v>
      </c>
      <c r="BY5" s="15">
        <v>84.784000000000006</v>
      </c>
      <c r="BZ5" s="15">
        <v>50.326999999999998</v>
      </c>
      <c r="CA5" s="15">
        <v>0</v>
      </c>
      <c r="CB5" s="15">
        <v>28.507000000000001</v>
      </c>
      <c r="CC5" s="15">
        <v>0</v>
      </c>
      <c r="CD5" s="15">
        <v>0</v>
      </c>
      <c r="CE5" s="15">
        <v>0</v>
      </c>
      <c r="CF5" s="15">
        <v>0</v>
      </c>
      <c r="CG5" s="15">
        <v>50</v>
      </c>
      <c r="CH5" s="15">
        <v>45</v>
      </c>
      <c r="CI5" s="15">
        <v>30</v>
      </c>
      <c r="CJ5" s="15">
        <v>30</v>
      </c>
      <c r="CK5" s="15">
        <v>0</v>
      </c>
      <c r="CL5" s="15">
        <v>20</v>
      </c>
      <c r="CM5" s="15">
        <v>0</v>
      </c>
      <c r="CN5" s="15">
        <v>0</v>
      </c>
      <c r="CO5" s="15">
        <v>0</v>
      </c>
      <c r="CP5" s="15">
        <v>0</v>
      </c>
      <c r="CQ5" s="15">
        <v>0</v>
      </c>
      <c r="CR5" s="15">
        <v>0</v>
      </c>
      <c r="CS5" s="15">
        <v>0</v>
      </c>
      <c r="CT5" s="15">
        <v>30</v>
      </c>
      <c r="CU5" s="15">
        <v>0</v>
      </c>
      <c r="CV5" s="15">
        <v>20</v>
      </c>
      <c r="CW5" s="15">
        <v>0</v>
      </c>
      <c r="CX5" s="15">
        <v>0</v>
      </c>
      <c r="CY5" s="15">
        <v>0</v>
      </c>
      <c r="CZ5" s="15">
        <v>0</v>
      </c>
      <c r="DA5" s="15">
        <v>0</v>
      </c>
      <c r="DB5" s="15">
        <v>285</v>
      </c>
      <c r="DC5" s="15">
        <v>0</v>
      </c>
      <c r="DD5" s="15">
        <v>0</v>
      </c>
      <c r="DE5" s="15">
        <v>0</v>
      </c>
      <c r="DF5" s="15">
        <v>0</v>
      </c>
      <c r="DG5" s="15">
        <v>0</v>
      </c>
      <c r="DH5" s="15">
        <v>0</v>
      </c>
      <c r="DI5" s="15">
        <v>0</v>
      </c>
      <c r="DJ5" s="15">
        <v>0</v>
      </c>
      <c r="DK5" s="15">
        <v>0</v>
      </c>
      <c r="DL5" s="15">
        <v>139</v>
      </c>
      <c r="DM5" s="15">
        <v>0</v>
      </c>
      <c r="DN5" s="15">
        <v>0</v>
      </c>
      <c r="DO5" s="15">
        <v>0</v>
      </c>
      <c r="DP5" s="15">
        <v>0</v>
      </c>
      <c r="DQ5" s="15">
        <v>0</v>
      </c>
      <c r="DR5" s="15">
        <v>0</v>
      </c>
      <c r="DS5" s="15">
        <v>350</v>
      </c>
      <c r="DT5" s="15">
        <v>0</v>
      </c>
      <c r="DU5" s="15">
        <v>0</v>
      </c>
      <c r="DV5" s="15">
        <v>0</v>
      </c>
      <c r="DW5" s="15">
        <v>0</v>
      </c>
      <c r="DX5" s="15">
        <v>0</v>
      </c>
      <c r="DY5" s="15">
        <v>30</v>
      </c>
      <c r="DZ5" s="15">
        <v>0</v>
      </c>
      <c r="EA5" s="15">
        <v>0</v>
      </c>
      <c r="EB5" s="15">
        <v>20</v>
      </c>
      <c r="EC5" s="15">
        <v>110</v>
      </c>
      <c r="ED5" s="15">
        <v>39</v>
      </c>
      <c r="EE5" s="15">
        <v>0</v>
      </c>
      <c r="EF5" s="15">
        <v>0</v>
      </c>
      <c r="EG5" s="15">
        <v>0</v>
      </c>
      <c r="EH5" s="15">
        <v>0</v>
      </c>
      <c r="EI5" s="15">
        <v>0</v>
      </c>
      <c r="EJ5" s="15">
        <v>0</v>
      </c>
      <c r="EK5" s="15">
        <v>0</v>
      </c>
      <c r="EL5" s="15">
        <v>542</v>
      </c>
      <c r="EM5" s="15">
        <v>0</v>
      </c>
      <c r="EN5" s="15">
        <v>210</v>
      </c>
      <c r="EO5" s="15">
        <v>0</v>
      </c>
      <c r="EP5" s="15">
        <v>0</v>
      </c>
      <c r="EQ5" s="15">
        <v>0</v>
      </c>
      <c r="ER5" s="15">
        <v>0</v>
      </c>
      <c r="ES5" s="15">
        <v>0</v>
      </c>
      <c r="ET5" s="15">
        <v>0</v>
      </c>
      <c r="EU5" s="15">
        <v>0</v>
      </c>
      <c r="EV5" s="15">
        <v>0</v>
      </c>
      <c r="EW5" s="15">
        <v>260</v>
      </c>
      <c r="EX5" s="15">
        <v>0</v>
      </c>
      <c r="EY5" s="15">
        <v>0</v>
      </c>
      <c r="EZ5" s="15">
        <v>0</v>
      </c>
      <c r="FA5" s="15">
        <v>0</v>
      </c>
      <c r="FB5" s="15">
        <v>0</v>
      </c>
      <c r="FC5" s="15">
        <v>0</v>
      </c>
      <c r="FD5" s="15">
        <v>0</v>
      </c>
      <c r="FE5" s="15">
        <v>0</v>
      </c>
      <c r="FF5" s="15">
        <v>0</v>
      </c>
      <c r="FG5" s="15">
        <v>0</v>
      </c>
      <c r="FH5" s="15">
        <v>0</v>
      </c>
      <c r="FI5" s="15">
        <v>0</v>
      </c>
      <c r="FJ5" s="15">
        <v>0</v>
      </c>
      <c r="FK5" s="15">
        <v>0</v>
      </c>
      <c r="FL5" s="15">
        <v>0</v>
      </c>
      <c r="FM5" s="15">
        <v>0</v>
      </c>
      <c r="FN5" s="15">
        <v>0</v>
      </c>
      <c r="FO5" s="15">
        <v>0</v>
      </c>
      <c r="FP5" s="15">
        <v>0</v>
      </c>
      <c r="FQ5" s="15">
        <v>0</v>
      </c>
      <c r="FR5" s="15">
        <v>0</v>
      </c>
      <c r="FS5" s="15">
        <v>0</v>
      </c>
      <c r="FT5" s="15">
        <v>0</v>
      </c>
      <c r="FU5" s="15">
        <v>0</v>
      </c>
      <c r="FV5" s="15">
        <v>0</v>
      </c>
      <c r="FW5" s="15">
        <v>0</v>
      </c>
      <c r="FX5" s="15">
        <v>0</v>
      </c>
      <c r="FY5" s="15">
        <v>0</v>
      </c>
      <c r="FZ5" s="15">
        <v>0</v>
      </c>
      <c r="GA5" s="15">
        <v>0</v>
      </c>
      <c r="GB5" s="15">
        <v>0</v>
      </c>
      <c r="GC5" s="15">
        <v>0</v>
      </c>
      <c r="GD5" s="15">
        <v>0</v>
      </c>
      <c r="GE5" s="15">
        <v>0</v>
      </c>
      <c r="GF5" s="15">
        <v>0</v>
      </c>
      <c r="GG5" s="13">
        <v>0</v>
      </c>
      <c r="GH5" s="13">
        <v>0</v>
      </c>
      <c r="GI5" s="13">
        <v>0</v>
      </c>
      <c r="GJ5" s="13">
        <v>0</v>
      </c>
      <c r="GK5" s="13">
        <v>0</v>
      </c>
      <c r="GL5" s="13">
        <v>0</v>
      </c>
      <c r="GM5" s="13">
        <v>0</v>
      </c>
      <c r="GN5" s="15">
        <v>0</v>
      </c>
      <c r="GO5" s="13">
        <v>0</v>
      </c>
      <c r="GP5" s="13">
        <v>0</v>
      </c>
      <c r="GQ5" s="13">
        <v>0</v>
      </c>
      <c r="GR5" s="13">
        <v>0</v>
      </c>
      <c r="GS5" s="13">
        <v>0</v>
      </c>
      <c r="GT5" s="13">
        <v>0</v>
      </c>
      <c r="GU5" s="13">
        <v>0</v>
      </c>
      <c r="GV5" s="13">
        <v>0</v>
      </c>
      <c r="GW5" s="13">
        <v>0</v>
      </c>
      <c r="GX5" s="13">
        <v>0</v>
      </c>
    </row>
    <row r="6" spans="1:212" x14ac:dyDescent="0.2">
      <c r="A6" s="2" t="s">
        <v>5</v>
      </c>
      <c r="B6" s="3" t="s">
        <v>6</v>
      </c>
      <c r="C6" s="15">
        <v>0</v>
      </c>
      <c r="D6" s="15">
        <v>0</v>
      </c>
      <c r="E6" s="15">
        <v>-256.755</v>
      </c>
      <c r="F6" s="15">
        <v>-533.05799999999999</v>
      </c>
      <c r="G6" s="15">
        <v>-608.40200000000004</v>
      </c>
      <c r="H6" s="15">
        <v>-341.19</v>
      </c>
      <c r="I6" s="15">
        <v>-851.36599999999999</v>
      </c>
      <c r="J6" s="15">
        <v>-808.58</v>
      </c>
      <c r="K6" s="15">
        <v>-1017.951</v>
      </c>
      <c r="L6" s="15">
        <v>-683.18200000000002</v>
      </c>
      <c r="M6" s="15">
        <v>-497.92200000000003</v>
      </c>
      <c r="N6" s="15">
        <v>-1231.9829999999999</v>
      </c>
      <c r="O6" s="15">
        <v>-831.92100000000005</v>
      </c>
      <c r="P6" s="15">
        <v>-1956.625</v>
      </c>
      <c r="Q6" s="15">
        <v>-1629.7919999999999</v>
      </c>
      <c r="R6" s="15">
        <v>-1308.549</v>
      </c>
      <c r="S6" s="15">
        <v>-811.81500000000005</v>
      </c>
      <c r="T6" s="15">
        <v>-1712.0229999999999</v>
      </c>
      <c r="U6" s="15">
        <v>-1162.7190000000001</v>
      </c>
      <c r="V6" s="15">
        <v>-1815.693</v>
      </c>
      <c r="W6" s="15">
        <v>-1606.5719999999999</v>
      </c>
      <c r="X6" s="15">
        <v>-1103.5</v>
      </c>
      <c r="Y6" s="15">
        <v>-684.04899999999998</v>
      </c>
      <c r="Z6" s="15">
        <v>-2169.674</v>
      </c>
      <c r="AA6" s="15">
        <v>-2657.27</v>
      </c>
      <c r="AB6" s="15">
        <v>-828.5</v>
      </c>
      <c r="AC6" s="15">
        <v>-1417.548</v>
      </c>
      <c r="AD6" s="15">
        <v>-1155.347</v>
      </c>
      <c r="AE6" s="15">
        <v>-859.70399999999995</v>
      </c>
      <c r="AF6" s="15">
        <v>-607.55200000000002</v>
      </c>
      <c r="AG6" s="15">
        <v>-615.10199999999998</v>
      </c>
      <c r="AH6" s="15">
        <v>-516.39599999999996</v>
      </c>
      <c r="AI6" s="15">
        <v>-325.11099999999999</v>
      </c>
      <c r="AJ6" s="15">
        <v>-165</v>
      </c>
      <c r="AK6" s="15">
        <v>-719.9</v>
      </c>
      <c r="AL6" s="15">
        <v>-890.62</v>
      </c>
      <c r="AM6" s="15">
        <v>-375.80599999999998</v>
      </c>
      <c r="AN6" s="15">
        <v>-1061.9829999999999</v>
      </c>
      <c r="AO6" s="15">
        <v>-719.94399999999996</v>
      </c>
      <c r="AP6" s="15">
        <v>-829.07899999999995</v>
      </c>
      <c r="AQ6" s="15">
        <v>-1257.885</v>
      </c>
      <c r="AR6" s="15">
        <v>-795.255</v>
      </c>
      <c r="AS6" s="15">
        <v>-533.5</v>
      </c>
      <c r="AT6" s="15">
        <v>-682.31100000000004</v>
      </c>
      <c r="AU6" s="15">
        <v>-947.15700000000004</v>
      </c>
      <c r="AV6" s="15">
        <v>-781.96900000000005</v>
      </c>
      <c r="AW6" s="15">
        <v>-605.61199999999997</v>
      </c>
      <c r="AX6" s="15">
        <v>-1170.115</v>
      </c>
      <c r="AY6" s="15">
        <v>-1083.279</v>
      </c>
      <c r="AZ6" s="15">
        <v>-973.44500000000005</v>
      </c>
      <c r="BA6" s="15">
        <v>-1158.203</v>
      </c>
      <c r="BB6" s="15">
        <v>-922.51599999999996</v>
      </c>
      <c r="BC6" s="15">
        <v>-292.83999999999997</v>
      </c>
      <c r="BD6" s="15">
        <v>-707.68700000000001</v>
      </c>
      <c r="BE6" s="15">
        <v>-1025.511</v>
      </c>
      <c r="BF6" s="15">
        <v>-1336.8340000000001</v>
      </c>
      <c r="BG6" s="15">
        <v>-583.5</v>
      </c>
      <c r="BH6" s="15">
        <v>-831.46100000000001</v>
      </c>
      <c r="BI6" s="15">
        <v>-951.40700000000004</v>
      </c>
      <c r="BJ6" s="15">
        <v>-1962.4</v>
      </c>
      <c r="BK6" s="15">
        <v>-1604.2619999999999</v>
      </c>
      <c r="BL6" s="15">
        <v>-1186.547</v>
      </c>
      <c r="BM6" s="15">
        <v>-1252.9269999999999</v>
      </c>
      <c r="BN6" s="15">
        <v>-915.85599999999999</v>
      </c>
      <c r="BO6" s="15">
        <v>-1320.9760000000001</v>
      </c>
      <c r="BP6" s="15">
        <v>-1347.412</v>
      </c>
      <c r="BQ6" s="15">
        <v>-1783.4559999999999</v>
      </c>
      <c r="BR6" s="15">
        <v>-1474.8989999999999</v>
      </c>
      <c r="BS6" s="15">
        <v>-500.66699999999997</v>
      </c>
      <c r="BT6" s="15">
        <v>-1055.325</v>
      </c>
      <c r="BU6" s="15">
        <v>-1052.502</v>
      </c>
      <c r="BV6" s="15">
        <v>-1925.826</v>
      </c>
      <c r="BW6" s="15">
        <v>-2049.0709999999999</v>
      </c>
      <c r="BX6" s="15">
        <v>-1020.18</v>
      </c>
      <c r="BY6" s="15">
        <v>-984.47699999999998</v>
      </c>
      <c r="BZ6" s="15">
        <v>-1088.088</v>
      </c>
      <c r="CA6" s="15">
        <v>-1097.8710000000001</v>
      </c>
      <c r="CB6" s="15">
        <v>-1766.4010000000001</v>
      </c>
      <c r="CC6" s="15">
        <v>-1919.9380000000001</v>
      </c>
      <c r="CD6" s="15">
        <v>-1649.857</v>
      </c>
      <c r="CE6" s="15">
        <v>-1402.1610000000001</v>
      </c>
      <c r="CF6" s="15">
        <v>-788.04399999999998</v>
      </c>
      <c r="CG6" s="15">
        <v>-1499</v>
      </c>
      <c r="CH6" s="15">
        <v>-2915.6060000000002</v>
      </c>
      <c r="CI6" s="15">
        <v>-1816.825</v>
      </c>
      <c r="CJ6" s="15">
        <v>-1772</v>
      </c>
      <c r="CK6" s="15">
        <v>-2631.9870000000001</v>
      </c>
      <c r="CL6" s="15">
        <v>-2175.0349999999999</v>
      </c>
      <c r="CM6" s="15">
        <v>-568</v>
      </c>
      <c r="CN6" s="15">
        <v>-2214.3850000000002</v>
      </c>
      <c r="CO6" s="15">
        <v>-1356.7560000000001</v>
      </c>
      <c r="CP6" s="15">
        <v>-704.09</v>
      </c>
      <c r="CQ6" s="15">
        <v>-648.26300000000003</v>
      </c>
      <c r="CR6" s="15">
        <v>-1071.4549999999999</v>
      </c>
      <c r="CS6" s="15">
        <v>-1158.413</v>
      </c>
      <c r="CT6" s="15">
        <v>-3166.2710000000002</v>
      </c>
      <c r="CU6" s="15">
        <v>-2041.115</v>
      </c>
      <c r="CV6" s="15">
        <v>-1194.0519999999999</v>
      </c>
      <c r="CW6" s="15">
        <v>-1554</v>
      </c>
      <c r="CX6" s="15">
        <v>-1859.94</v>
      </c>
      <c r="CY6" s="15">
        <v>-2183.5129999999999</v>
      </c>
      <c r="CZ6" s="15">
        <v>-995.76</v>
      </c>
      <c r="DA6" s="15">
        <v>-882</v>
      </c>
      <c r="DB6" s="15">
        <v>-901</v>
      </c>
      <c r="DC6" s="15">
        <v>-1522.6890000000001</v>
      </c>
      <c r="DD6" s="15">
        <v>-1124</v>
      </c>
      <c r="DE6" s="15">
        <v>-1880</v>
      </c>
      <c r="DF6" s="15">
        <v>-1611.3150000000001</v>
      </c>
      <c r="DG6" s="15">
        <v>-1066</v>
      </c>
      <c r="DH6" s="15">
        <v>-1631.124</v>
      </c>
      <c r="DI6" s="15">
        <v>-2612.6999999999998</v>
      </c>
      <c r="DJ6" s="15">
        <v>-1166</v>
      </c>
      <c r="DK6" s="15">
        <v>-653</v>
      </c>
      <c r="DL6" s="15">
        <v>-1357</v>
      </c>
      <c r="DM6" s="15">
        <v>-677</v>
      </c>
      <c r="DN6" s="15">
        <v>-1203</v>
      </c>
      <c r="DO6" s="15">
        <v>-1628</v>
      </c>
      <c r="DP6" s="15">
        <v>-797</v>
      </c>
      <c r="DQ6" s="15">
        <v>-1262</v>
      </c>
      <c r="DR6" s="15">
        <v>-1746</v>
      </c>
      <c r="DS6" s="15">
        <v>-540</v>
      </c>
      <c r="DT6" s="15">
        <v>-1183</v>
      </c>
      <c r="DU6" s="15">
        <v>-2275</v>
      </c>
      <c r="DV6" s="15">
        <v>-1422</v>
      </c>
      <c r="DW6" s="15">
        <v>-1026</v>
      </c>
      <c r="DX6" s="15">
        <v>-560</v>
      </c>
      <c r="DY6" s="15">
        <v>-1126</v>
      </c>
      <c r="DZ6" s="15">
        <v>-1084</v>
      </c>
      <c r="EA6" s="15">
        <v>-1012</v>
      </c>
      <c r="EB6" s="15">
        <v>-1014</v>
      </c>
      <c r="EC6" s="15">
        <v>-1618</v>
      </c>
      <c r="ED6" s="15">
        <v>-2014</v>
      </c>
      <c r="EE6" s="15">
        <v>-2613</v>
      </c>
      <c r="EF6" s="15">
        <v>-1519</v>
      </c>
      <c r="EG6" s="15">
        <v>-713</v>
      </c>
      <c r="EH6" s="15">
        <v>-941</v>
      </c>
      <c r="EI6" s="15">
        <v>-1028</v>
      </c>
      <c r="EJ6" s="15">
        <v>-663</v>
      </c>
      <c r="EK6" s="15">
        <v>-1522</v>
      </c>
      <c r="EL6" s="15">
        <v>-615</v>
      </c>
      <c r="EM6" s="15">
        <v>-973</v>
      </c>
      <c r="EN6" s="15">
        <v>-450</v>
      </c>
      <c r="EO6" s="15">
        <v>-963</v>
      </c>
      <c r="EP6" s="15">
        <v>-2167.326</v>
      </c>
      <c r="EQ6" s="15">
        <v>-1956</v>
      </c>
      <c r="ER6" s="15">
        <v>-2859</v>
      </c>
      <c r="ES6" s="15">
        <v>-2648</v>
      </c>
      <c r="ET6" s="15">
        <v>-943</v>
      </c>
      <c r="EU6" s="15">
        <v>-1425</v>
      </c>
      <c r="EV6" s="15">
        <v>-525</v>
      </c>
      <c r="EW6" s="15">
        <v>-1005</v>
      </c>
      <c r="EX6" s="15">
        <v>-1571</v>
      </c>
      <c r="EY6" s="15">
        <v>-864</v>
      </c>
      <c r="EZ6" s="15">
        <v>-1072</v>
      </c>
      <c r="FA6" s="15">
        <v>-475</v>
      </c>
      <c r="FB6" s="15">
        <v>-1059</v>
      </c>
      <c r="FC6" s="15">
        <v>-1767</v>
      </c>
      <c r="FD6" s="15">
        <v>-1042</v>
      </c>
      <c r="FE6" s="15">
        <v>-1756.931</v>
      </c>
      <c r="FF6" s="15">
        <v>-1728</v>
      </c>
      <c r="FG6" s="15">
        <v>-431</v>
      </c>
      <c r="FH6" s="15">
        <v>-90</v>
      </c>
      <c r="FI6" s="15">
        <v>-425</v>
      </c>
      <c r="FJ6" s="15">
        <v>-890</v>
      </c>
      <c r="FK6" s="15">
        <v>-851</v>
      </c>
      <c r="FL6" s="15">
        <v>-275</v>
      </c>
      <c r="FM6" s="15">
        <v>-475</v>
      </c>
      <c r="FN6" s="15">
        <v>-715</v>
      </c>
      <c r="FO6" s="15">
        <v>-480</v>
      </c>
      <c r="FP6" s="15">
        <v>-512</v>
      </c>
      <c r="FQ6" s="15">
        <v>-628</v>
      </c>
      <c r="FR6" s="15">
        <v>-296</v>
      </c>
      <c r="FS6" s="15">
        <v>-174</v>
      </c>
      <c r="FT6" s="15">
        <v>-524</v>
      </c>
      <c r="FU6" s="15">
        <v>-238</v>
      </c>
      <c r="FV6" s="15">
        <v>-175</v>
      </c>
      <c r="FW6" s="15">
        <v>-517</v>
      </c>
      <c r="FX6" s="15">
        <v>-586</v>
      </c>
      <c r="FY6" s="15">
        <v>0</v>
      </c>
      <c r="FZ6" s="15">
        <v>-563</v>
      </c>
      <c r="GA6" s="15">
        <v>-309.209</v>
      </c>
      <c r="GB6" s="15">
        <v>-480</v>
      </c>
      <c r="GC6" s="15">
        <v>-614</v>
      </c>
      <c r="GD6" s="15">
        <v>-450</v>
      </c>
      <c r="GE6" s="15">
        <v>-250</v>
      </c>
      <c r="GF6" s="15">
        <v>0</v>
      </c>
      <c r="GG6" s="15">
        <v>-290</v>
      </c>
      <c r="GH6" s="15">
        <v>-263</v>
      </c>
      <c r="GI6" s="15">
        <v>-285</v>
      </c>
      <c r="GJ6" s="13">
        <v>-291</v>
      </c>
      <c r="GK6" s="13">
        <v>-1232</v>
      </c>
      <c r="GL6" s="13">
        <v>-1447</v>
      </c>
      <c r="GM6" s="13">
        <v>-823</v>
      </c>
      <c r="GN6" s="15">
        <v>-707</v>
      </c>
      <c r="GO6" s="13">
        <v>-150</v>
      </c>
      <c r="GP6" s="13">
        <v>-1489</v>
      </c>
      <c r="GQ6" s="13">
        <v>-1356</v>
      </c>
      <c r="GR6" s="13">
        <v>-1153</v>
      </c>
      <c r="GS6" s="13">
        <v>0</v>
      </c>
      <c r="GT6" s="13">
        <v>0</v>
      </c>
      <c r="GU6" s="13">
        <v>0</v>
      </c>
      <c r="GV6" s="13">
        <v>0</v>
      </c>
      <c r="GW6" s="13">
        <v>0</v>
      </c>
      <c r="GX6" s="13">
        <v>0</v>
      </c>
    </row>
    <row r="7" spans="1:212" x14ac:dyDescent="0.2">
      <c r="A7" s="2" t="s">
        <v>7</v>
      </c>
      <c r="B7" s="3" t="s">
        <v>8</v>
      </c>
      <c r="C7" s="15">
        <v>0</v>
      </c>
      <c r="D7" s="15">
        <v>308.5</v>
      </c>
      <c r="E7" s="15">
        <v>196</v>
      </c>
      <c r="F7" s="15">
        <v>90</v>
      </c>
      <c r="G7" s="15">
        <v>0</v>
      </c>
      <c r="H7" s="15">
        <v>0</v>
      </c>
      <c r="I7" s="15">
        <v>125</v>
      </c>
      <c r="J7" s="15">
        <v>0</v>
      </c>
      <c r="K7" s="15">
        <v>100</v>
      </c>
      <c r="L7" s="15">
        <v>135</v>
      </c>
      <c r="M7" s="15">
        <v>50</v>
      </c>
      <c r="N7" s="15">
        <v>0</v>
      </c>
      <c r="O7" s="15">
        <v>35</v>
      </c>
      <c r="P7" s="15">
        <v>0</v>
      </c>
      <c r="Q7" s="15">
        <v>0</v>
      </c>
      <c r="R7" s="15">
        <v>36.6</v>
      </c>
      <c r="S7" s="15">
        <v>0</v>
      </c>
      <c r="T7" s="15">
        <v>50</v>
      </c>
      <c r="U7" s="15">
        <v>0</v>
      </c>
      <c r="V7" s="15">
        <v>28</v>
      </c>
      <c r="W7" s="15">
        <v>50</v>
      </c>
      <c r="X7" s="15">
        <v>0</v>
      </c>
      <c r="Y7" s="15">
        <v>75</v>
      </c>
      <c r="Z7" s="15">
        <v>0</v>
      </c>
      <c r="AA7" s="15">
        <v>0</v>
      </c>
      <c r="AB7" s="15">
        <v>80</v>
      </c>
      <c r="AC7" s="15">
        <v>0</v>
      </c>
      <c r="AD7" s="15">
        <v>0</v>
      </c>
      <c r="AE7" s="15">
        <v>0</v>
      </c>
      <c r="AF7" s="15">
        <v>0</v>
      </c>
      <c r="AG7" s="15">
        <v>115</v>
      </c>
      <c r="AH7" s="15">
        <v>40</v>
      </c>
      <c r="AI7" s="15">
        <v>35</v>
      </c>
      <c r="AJ7" s="15">
        <v>100</v>
      </c>
      <c r="AK7" s="15">
        <v>0</v>
      </c>
      <c r="AL7" s="15">
        <v>0</v>
      </c>
      <c r="AM7" s="15">
        <v>0</v>
      </c>
      <c r="AN7" s="15">
        <v>0</v>
      </c>
      <c r="AO7" s="15">
        <v>36</v>
      </c>
      <c r="AP7" s="15">
        <v>115</v>
      </c>
      <c r="AQ7" s="15">
        <v>0</v>
      </c>
      <c r="AR7" s="15">
        <v>0</v>
      </c>
      <c r="AS7" s="15">
        <v>40</v>
      </c>
      <c r="AT7" s="15">
        <v>0</v>
      </c>
      <c r="AU7" s="15">
        <v>0</v>
      </c>
      <c r="AV7" s="15">
        <v>0</v>
      </c>
      <c r="AW7" s="15">
        <v>100</v>
      </c>
      <c r="AX7" s="15">
        <v>50</v>
      </c>
      <c r="AY7" s="15">
        <v>0</v>
      </c>
      <c r="AZ7" s="15">
        <v>0</v>
      </c>
      <c r="BA7" s="15">
        <v>0</v>
      </c>
      <c r="BB7" s="15">
        <v>40</v>
      </c>
      <c r="BC7" s="15">
        <v>50</v>
      </c>
      <c r="BD7" s="15">
        <v>120</v>
      </c>
      <c r="BE7" s="15">
        <v>65</v>
      </c>
      <c r="BF7" s="15">
        <v>0</v>
      </c>
      <c r="BG7" s="15">
        <v>35</v>
      </c>
      <c r="BH7" s="15">
        <v>0</v>
      </c>
      <c r="BI7" s="15">
        <v>0</v>
      </c>
      <c r="BJ7" s="15">
        <v>0</v>
      </c>
      <c r="BK7" s="15">
        <v>0</v>
      </c>
      <c r="BL7" s="15">
        <v>0</v>
      </c>
      <c r="BM7" s="15">
        <v>0</v>
      </c>
      <c r="BN7" s="15">
        <v>39</v>
      </c>
      <c r="BO7" s="15">
        <v>0</v>
      </c>
      <c r="BP7" s="15">
        <v>47.5</v>
      </c>
      <c r="BQ7" s="15">
        <v>0</v>
      </c>
      <c r="BR7" s="15">
        <v>0</v>
      </c>
      <c r="BS7" s="15">
        <v>100</v>
      </c>
      <c r="BT7" s="15">
        <v>255</v>
      </c>
      <c r="BU7" s="15">
        <v>50</v>
      </c>
      <c r="BV7" s="15">
        <v>45.4</v>
      </c>
      <c r="BW7" s="15">
        <v>1</v>
      </c>
      <c r="BX7" s="15">
        <v>0</v>
      </c>
      <c r="BY7" s="15">
        <v>80</v>
      </c>
      <c r="BZ7" s="15">
        <v>0</v>
      </c>
      <c r="CA7" s="15">
        <v>30</v>
      </c>
      <c r="CB7" s="15">
        <v>208</v>
      </c>
      <c r="CC7" s="15">
        <v>0</v>
      </c>
      <c r="CD7" s="15">
        <v>0</v>
      </c>
      <c r="CE7" s="15">
        <v>0</v>
      </c>
      <c r="CF7" s="15">
        <v>95</v>
      </c>
      <c r="CG7" s="15">
        <v>10</v>
      </c>
      <c r="CH7" s="15">
        <v>50</v>
      </c>
      <c r="CI7" s="15">
        <v>37</v>
      </c>
      <c r="CJ7" s="15">
        <v>40</v>
      </c>
      <c r="CK7" s="15">
        <v>0</v>
      </c>
      <c r="CL7" s="15">
        <v>102</v>
      </c>
      <c r="CM7" s="15">
        <v>28.5</v>
      </c>
      <c r="CN7" s="15">
        <v>0</v>
      </c>
      <c r="CO7" s="15">
        <v>0</v>
      </c>
      <c r="CP7" s="15">
        <v>83.5</v>
      </c>
      <c r="CQ7" s="15">
        <v>160</v>
      </c>
      <c r="CR7" s="15">
        <v>26</v>
      </c>
      <c r="CS7" s="15">
        <v>106</v>
      </c>
      <c r="CT7" s="15">
        <v>0</v>
      </c>
      <c r="CU7" s="15">
        <v>80</v>
      </c>
      <c r="CV7" s="15">
        <v>0</v>
      </c>
      <c r="CW7" s="15">
        <v>0</v>
      </c>
      <c r="CX7" s="15">
        <v>0</v>
      </c>
      <c r="CY7" s="15">
        <v>62</v>
      </c>
      <c r="CZ7" s="15">
        <v>0</v>
      </c>
      <c r="DA7" s="15">
        <v>0</v>
      </c>
      <c r="DB7" s="15">
        <v>26</v>
      </c>
      <c r="DC7" s="15">
        <v>53</v>
      </c>
      <c r="DD7" s="15">
        <v>50</v>
      </c>
      <c r="DE7" s="15">
        <v>0</v>
      </c>
      <c r="DF7" s="15">
        <v>0</v>
      </c>
      <c r="DG7" s="15">
        <v>0</v>
      </c>
      <c r="DH7" s="15">
        <v>0</v>
      </c>
      <c r="DI7" s="15">
        <v>0</v>
      </c>
      <c r="DJ7" s="15">
        <v>0</v>
      </c>
      <c r="DK7" s="15">
        <v>0</v>
      </c>
      <c r="DL7" s="15">
        <v>0</v>
      </c>
      <c r="DM7" s="15">
        <v>0</v>
      </c>
      <c r="DN7" s="15">
        <v>0</v>
      </c>
      <c r="DO7" s="15">
        <v>0</v>
      </c>
      <c r="DP7" s="15">
        <v>0</v>
      </c>
      <c r="DQ7" s="15">
        <v>0</v>
      </c>
      <c r="DR7" s="15">
        <v>0</v>
      </c>
      <c r="DS7" s="15">
        <v>0</v>
      </c>
      <c r="DT7" s="15">
        <v>0</v>
      </c>
      <c r="DU7" s="15">
        <v>40</v>
      </c>
      <c r="DV7" s="15">
        <v>0</v>
      </c>
      <c r="DW7" s="15">
        <v>0</v>
      </c>
      <c r="DX7" s="15">
        <v>0</v>
      </c>
      <c r="DY7" s="15">
        <v>0</v>
      </c>
      <c r="DZ7" s="15">
        <v>0</v>
      </c>
      <c r="EA7" s="15">
        <v>0</v>
      </c>
      <c r="EB7" s="15">
        <v>0</v>
      </c>
      <c r="EC7" s="15">
        <v>0</v>
      </c>
      <c r="ED7" s="15">
        <v>55</v>
      </c>
      <c r="EE7" s="15">
        <v>0</v>
      </c>
      <c r="EF7" s="15">
        <v>0</v>
      </c>
      <c r="EG7" s="15">
        <v>94</v>
      </c>
      <c r="EH7" s="15">
        <v>0</v>
      </c>
      <c r="EI7" s="15">
        <v>0</v>
      </c>
      <c r="EJ7" s="15">
        <v>0</v>
      </c>
      <c r="EK7" s="15">
        <v>0</v>
      </c>
      <c r="EL7" s="15">
        <v>73</v>
      </c>
      <c r="EM7" s="15">
        <v>75</v>
      </c>
      <c r="EN7" s="15">
        <v>260</v>
      </c>
      <c r="EO7" s="15">
        <v>80</v>
      </c>
      <c r="EP7" s="15">
        <v>179</v>
      </c>
      <c r="EQ7" s="15">
        <v>90</v>
      </c>
      <c r="ER7" s="15">
        <v>0</v>
      </c>
      <c r="ES7" s="15">
        <v>158</v>
      </c>
      <c r="ET7" s="15">
        <v>145</v>
      </c>
      <c r="EU7" s="15">
        <v>65</v>
      </c>
      <c r="EV7" s="15">
        <v>0</v>
      </c>
      <c r="EW7" s="15">
        <v>140</v>
      </c>
      <c r="EX7" s="15">
        <v>135</v>
      </c>
      <c r="EY7" s="15">
        <v>212</v>
      </c>
      <c r="EZ7" s="15">
        <v>110</v>
      </c>
      <c r="FA7" s="15">
        <v>57</v>
      </c>
      <c r="FB7" s="15">
        <v>189</v>
      </c>
      <c r="FC7" s="15">
        <v>0</v>
      </c>
      <c r="FD7" s="15">
        <v>145</v>
      </c>
      <c r="FE7" s="15">
        <v>116</v>
      </c>
      <c r="FF7" s="15">
        <v>0</v>
      </c>
      <c r="FG7" s="15">
        <v>0</v>
      </c>
      <c r="FH7" s="15">
        <v>50</v>
      </c>
      <c r="FI7" s="15">
        <v>407</v>
      </c>
      <c r="FJ7" s="15">
        <v>465</v>
      </c>
      <c r="FK7" s="15">
        <v>304</v>
      </c>
      <c r="FL7" s="15">
        <v>0</v>
      </c>
      <c r="FM7" s="15">
        <v>660</v>
      </c>
      <c r="FN7" s="15">
        <v>423</v>
      </c>
      <c r="FO7" s="15">
        <v>316</v>
      </c>
      <c r="FP7" s="15">
        <v>430</v>
      </c>
      <c r="FQ7" s="15">
        <v>540</v>
      </c>
      <c r="FR7" s="15">
        <v>351</v>
      </c>
      <c r="FS7" s="15">
        <v>465</v>
      </c>
      <c r="FT7" s="15">
        <v>631</v>
      </c>
      <c r="FU7" s="15">
        <v>339</v>
      </c>
      <c r="FV7" s="15">
        <v>698</v>
      </c>
      <c r="FW7" s="15">
        <v>505</v>
      </c>
      <c r="FX7" s="15">
        <v>280</v>
      </c>
      <c r="FY7" s="15">
        <v>285</v>
      </c>
      <c r="FZ7" s="15">
        <v>542</v>
      </c>
      <c r="GA7" s="15">
        <v>301</v>
      </c>
      <c r="GB7" s="15">
        <v>468</v>
      </c>
      <c r="GC7" s="15">
        <v>381</v>
      </c>
      <c r="GD7" s="15">
        <v>351</v>
      </c>
      <c r="GE7" s="15">
        <v>210</v>
      </c>
      <c r="GF7" s="15">
        <v>466</v>
      </c>
      <c r="GG7" s="15">
        <v>556</v>
      </c>
      <c r="GH7" s="15">
        <v>602</v>
      </c>
      <c r="GI7" s="15">
        <v>490</v>
      </c>
      <c r="GJ7" s="13">
        <v>466</v>
      </c>
      <c r="GK7" s="13">
        <v>220</v>
      </c>
      <c r="GL7" s="13">
        <v>178</v>
      </c>
      <c r="GM7" s="13">
        <v>271</v>
      </c>
      <c r="GN7" s="15">
        <v>316</v>
      </c>
      <c r="GO7" s="13">
        <v>213</v>
      </c>
      <c r="GP7" s="13">
        <v>0</v>
      </c>
      <c r="GQ7" s="13">
        <v>0</v>
      </c>
      <c r="GR7" s="13">
        <v>285</v>
      </c>
      <c r="GS7" s="13">
        <v>0</v>
      </c>
      <c r="GT7" s="13">
        <v>0</v>
      </c>
      <c r="GU7" s="13">
        <v>0</v>
      </c>
      <c r="GV7" s="13">
        <v>0</v>
      </c>
      <c r="GW7" s="13">
        <v>0</v>
      </c>
      <c r="GX7" s="13">
        <v>0</v>
      </c>
    </row>
    <row r="8" spans="1:212" x14ac:dyDescent="0.2">
      <c r="A8" s="2" t="s">
        <v>9</v>
      </c>
      <c r="B8" s="3" t="s">
        <v>10</v>
      </c>
      <c r="C8" s="15">
        <v>-60</v>
      </c>
      <c r="D8" s="15">
        <v>-120</v>
      </c>
      <c r="E8" s="15">
        <v>-150</v>
      </c>
      <c r="F8" s="15">
        <v>-158.69999999999999</v>
      </c>
      <c r="G8" s="15">
        <v>-28</v>
      </c>
      <c r="H8" s="15">
        <v>-149</v>
      </c>
      <c r="I8" s="15">
        <v>-100</v>
      </c>
      <c r="J8" s="15">
        <v>-178</v>
      </c>
      <c r="K8" s="15">
        <v>-137</v>
      </c>
      <c r="L8" s="15">
        <v>-353</v>
      </c>
      <c r="M8" s="15">
        <v>-75.5</v>
      </c>
      <c r="N8" s="15">
        <v>-45</v>
      </c>
      <c r="O8" s="15">
        <v>-35</v>
      </c>
      <c r="P8" s="15">
        <v>-165</v>
      </c>
      <c r="Q8" s="15">
        <v>-28</v>
      </c>
      <c r="R8" s="15">
        <v>0</v>
      </c>
      <c r="S8" s="15">
        <v>-43</v>
      </c>
      <c r="T8" s="15">
        <v>-153</v>
      </c>
      <c r="U8" s="15">
        <v>-403.4</v>
      </c>
      <c r="V8" s="15">
        <v>-304</v>
      </c>
      <c r="W8" s="15">
        <v>-305</v>
      </c>
      <c r="X8" s="15">
        <v>-172.7</v>
      </c>
      <c r="Y8" s="15">
        <v>-7</v>
      </c>
      <c r="Z8" s="15">
        <v>-45</v>
      </c>
      <c r="AA8" s="15">
        <v>-297</v>
      </c>
      <c r="AB8" s="15">
        <v>-145</v>
      </c>
      <c r="AC8" s="15">
        <v>0</v>
      </c>
      <c r="AD8" s="15">
        <v>-158</v>
      </c>
      <c r="AE8" s="15">
        <v>-90</v>
      </c>
      <c r="AF8" s="15">
        <v>0</v>
      </c>
      <c r="AG8" s="15">
        <v>0</v>
      </c>
      <c r="AH8" s="15">
        <v>0</v>
      </c>
      <c r="AI8" s="15">
        <v>-301</v>
      </c>
      <c r="AJ8" s="15">
        <v>0</v>
      </c>
      <c r="AK8" s="15">
        <v>-23</v>
      </c>
      <c r="AL8" s="15">
        <v>-93.8</v>
      </c>
      <c r="AM8" s="15">
        <v>-39</v>
      </c>
      <c r="AN8" s="15">
        <v>-14.8</v>
      </c>
      <c r="AO8" s="15">
        <v>-76.5</v>
      </c>
      <c r="AP8" s="15">
        <v>-508</v>
      </c>
      <c r="AQ8" s="15">
        <v>-120.4</v>
      </c>
      <c r="AR8" s="15">
        <v>-410</v>
      </c>
      <c r="AS8" s="15">
        <v>-48</v>
      </c>
      <c r="AT8" s="15">
        <v>-89.5</v>
      </c>
      <c r="AU8" s="15">
        <v>-259.8</v>
      </c>
      <c r="AV8" s="15">
        <v>-319</v>
      </c>
      <c r="AW8" s="15">
        <v>-3</v>
      </c>
      <c r="AX8" s="15">
        <v>-115</v>
      </c>
      <c r="AY8" s="15">
        <v>-49</v>
      </c>
      <c r="AZ8" s="15">
        <v>-129</v>
      </c>
      <c r="BA8" s="15">
        <v>-125</v>
      </c>
      <c r="BB8" s="15">
        <v>-51.2</v>
      </c>
      <c r="BC8" s="15">
        <v>-264</v>
      </c>
      <c r="BD8" s="15">
        <v>-128</v>
      </c>
      <c r="BE8" s="15">
        <v>-60</v>
      </c>
      <c r="BF8" s="15">
        <v>-204</v>
      </c>
      <c r="BG8" s="15">
        <v>-124</v>
      </c>
      <c r="BH8" s="15">
        <v>-239.5</v>
      </c>
      <c r="BI8" s="15">
        <v>0</v>
      </c>
      <c r="BJ8" s="15">
        <v>-68.5</v>
      </c>
      <c r="BK8" s="15">
        <v>-177</v>
      </c>
      <c r="BL8" s="15">
        <v>-153.5</v>
      </c>
      <c r="BM8" s="15">
        <v>-605.5</v>
      </c>
      <c r="BN8" s="15">
        <v>-738.5</v>
      </c>
      <c r="BO8" s="15">
        <v>-195.721</v>
      </c>
      <c r="BP8" s="15">
        <v>-228</v>
      </c>
      <c r="BQ8" s="15">
        <v>-260.5</v>
      </c>
      <c r="BR8" s="15">
        <v>-62.5</v>
      </c>
      <c r="BS8" s="15">
        <v>0</v>
      </c>
      <c r="BT8" s="15">
        <v>0</v>
      </c>
      <c r="BU8" s="15">
        <v>-104</v>
      </c>
      <c r="BV8" s="15">
        <v>0</v>
      </c>
      <c r="BW8" s="15">
        <v>-7</v>
      </c>
      <c r="BX8" s="15">
        <v>-80</v>
      </c>
      <c r="BY8" s="15">
        <v>0</v>
      </c>
      <c r="BZ8" s="15">
        <v>0</v>
      </c>
      <c r="CA8" s="15">
        <v>-88</v>
      </c>
      <c r="CB8" s="15">
        <v>-38.5</v>
      </c>
      <c r="CC8" s="15">
        <v>0</v>
      </c>
      <c r="CD8" s="15">
        <v>-0.3</v>
      </c>
      <c r="CE8" s="15">
        <v>-101</v>
      </c>
      <c r="CF8" s="15">
        <v>-120</v>
      </c>
      <c r="CG8" s="15">
        <v>0</v>
      </c>
      <c r="CH8" s="15">
        <v>-32</v>
      </c>
      <c r="CI8" s="15">
        <v>-40</v>
      </c>
      <c r="CJ8" s="15">
        <v>0</v>
      </c>
      <c r="CK8" s="15">
        <v>-4</v>
      </c>
      <c r="CL8" s="15">
        <v>0</v>
      </c>
      <c r="CM8" s="15">
        <v>-40</v>
      </c>
      <c r="CN8" s="15">
        <v>-204</v>
      </c>
      <c r="CO8" s="15">
        <v>0</v>
      </c>
      <c r="CP8" s="15">
        <v>0</v>
      </c>
      <c r="CQ8" s="15">
        <v>-148</v>
      </c>
      <c r="CR8" s="15">
        <v>0</v>
      </c>
      <c r="CS8" s="15">
        <v>0</v>
      </c>
      <c r="CT8" s="15">
        <v>0</v>
      </c>
      <c r="CU8" s="15">
        <v>0</v>
      </c>
      <c r="CV8" s="15">
        <v>0</v>
      </c>
      <c r="CW8" s="15">
        <v>0</v>
      </c>
      <c r="CX8" s="15">
        <v>-12</v>
      </c>
      <c r="CY8" s="15">
        <v>0</v>
      </c>
      <c r="CZ8" s="15">
        <v>0</v>
      </c>
      <c r="DA8" s="15">
        <v>-158</v>
      </c>
      <c r="DB8" s="15">
        <v>-40</v>
      </c>
      <c r="DC8" s="15">
        <v>0</v>
      </c>
      <c r="DD8" s="15">
        <v>0</v>
      </c>
      <c r="DE8" s="15">
        <v>0</v>
      </c>
      <c r="DF8" s="15">
        <v>0</v>
      </c>
      <c r="DG8" s="15">
        <v>0</v>
      </c>
      <c r="DH8" s="15">
        <v>0</v>
      </c>
      <c r="DI8" s="15">
        <v>0</v>
      </c>
      <c r="DJ8" s="15">
        <v>-140</v>
      </c>
      <c r="DK8" s="15">
        <v>0</v>
      </c>
      <c r="DL8" s="15">
        <v>0</v>
      </c>
      <c r="DM8" s="15">
        <v>-265</v>
      </c>
      <c r="DN8" s="15">
        <v>-270</v>
      </c>
      <c r="DO8" s="15">
        <v>0</v>
      </c>
      <c r="DP8" s="15">
        <v>0</v>
      </c>
      <c r="DQ8" s="15">
        <v>0</v>
      </c>
      <c r="DR8" s="15">
        <v>0</v>
      </c>
      <c r="DS8" s="15">
        <v>0</v>
      </c>
      <c r="DT8" s="15">
        <v>0</v>
      </c>
      <c r="DU8" s="15">
        <v>0</v>
      </c>
      <c r="DV8" s="15">
        <v>-150</v>
      </c>
      <c r="DW8" s="15">
        <v>0</v>
      </c>
      <c r="DX8" s="15">
        <v>0</v>
      </c>
      <c r="DY8" s="15">
        <v>-265</v>
      </c>
      <c r="DZ8" s="15">
        <v>-120</v>
      </c>
      <c r="EA8" s="15">
        <v>0</v>
      </c>
      <c r="EB8" s="15">
        <v>-150</v>
      </c>
      <c r="EC8" s="15">
        <v>0</v>
      </c>
      <c r="ED8" s="15">
        <v>0</v>
      </c>
      <c r="EE8" s="15">
        <v>0</v>
      </c>
      <c r="EF8" s="15">
        <v>0</v>
      </c>
      <c r="EG8" s="15">
        <v>-140</v>
      </c>
      <c r="EH8" s="15">
        <v>-310</v>
      </c>
      <c r="EI8" s="15">
        <v>-612</v>
      </c>
      <c r="EJ8" s="15">
        <v>-85</v>
      </c>
      <c r="EK8" s="15">
        <v>0</v>
      </c>
      <c r="EL8" s="15">
        <v>0</v>
      </c>
      <c r="EM8" s="15">
        <v>0</v>
      </c>
      <c r="EN8" s="15">
        <v>0</v>
      </c>
      <c r="EO8" s="15">
        <v>0</v>
      </c>
      <c r="EP8" s="15">
        <v>-275</v>
      </c>
      <c r="EQ8" s="15">
        <v>0</v>
      </c>
      <c r="ER8" s="15">
        <v>0</v>
      </c>
      <c r="ES8" s="15">
        <v>0</v>
      </c>
      <c r="ET8" s="15">
        <v>0</v>
      </c>
      <c r="EU8" s="15">
        <v>0</v>
      </c>
      <c r="EV8" s="15">
        <v>0</v>
      </c>
      <c r="EW8" s="15">
        <v>0</v>
      </c>
      <c r="EX8" s="15">
        <v>0</v>
      </c>
      <c r="EY8" s="15">
        <v>0</v>
      </c>
      <c r="EZ8" s="15">
        <v>-100</v>
      </c>
      <c r="FA8" s="15">
        <v>0</v>
      </c>
      <c r="FB8" s="15">
        <v>0</v>
      </c>
      <c r="FC8" s="15">
        <v>0</v>
      </c>
      <c r="FD8" s="15">
        <v>0</v>
      </c>
      <c r="FE8" s="15">
        <v>0</v>
      </c>
      <c r="FF8" s="15">
        <v>0</v>
      </c>
      <c r="FG8" s="15">
        <v>0</v>
      </c>
      <c r="FH8" s="15">
        <v>0</v>
      </c>
      <c r="FI8" s="15">
        <v>0</v>
      </c>
      <c r="FJ8" s="15">
        <v>0</v>
      </c>
      <c r="FK8" s="15">
        <v>0</v>
      </c>
      <c r="FL8" s="15">
        <v>0</v>
      </c>
      <c r="FM8" s="15">
        <v>0</v>
      </c>
      <c r="FN8" s="15">
        <v>0</v>
      </c>
      <c r="FO8" s="15">
        <v>0</v>
      </c>
      <c r="FP8" s="15">
        <v>0</v>
      </c>
      <c r="FQ8" s="15">
        <v>0</v>
      </c>
      <c r="FR8" s="15">
        <v>0</v>
      </c>
      <c r="FS8" s="15">
        <v>0</v>
      </c>
      <c r="FT8" s="15">
        <v>-30</v>
      </c>
      <c r="FU8" s="15">
        <v>0</v>
      </c>
      <c r="FV8" s="15">
        <v>0</v>
      </c>
      <c r="FW8" s="15">
        <v>0</v>
      </c>
      <c r="FX8" s="15">
        <v>0</v>
      </c>
      <c r="FY8" s="15">
        <v>0</v>
      </c>
      <c r="FZ8" s="15">
        <v>-50</v>
      </c>
      <c r="GA8" s="15">
        <v>-131</v>
      </c>
      <c r="GB8" s="15">
        <v>0</v>
      </c>
      <c r="GC8" s="15">
        <v>0</v>
      </c>
      <c r="GD8" s="15">
        <v>0</v>
      </c>
      <c r="GE8" s="15">
        <v>0</v>
      </c>
      <c r="GF8" s="15">
        <v>0</v>
      </c>
      <c r="GG8" s="15">
        <v>-60</v>
      </c>
      <c r="GH8" s="15">
        <v>0</v>
      </c>
      <c r="GI8" s="15">
        <v>0</v>
      </c>
      <c r="GJ8" s="13">
        <v>-115</v>
      </c>
      <c r="GK8" s="13">
        <v>0</v>
      </c>
      <c r="GL8" s="13">
        <v>0</v>
      </c>
      <c r="GM8" s="13">
        <v>0</v>
      </c>
      <c r="GN8" s="15">
        <v>0</v>
      </c>
      <c r="GO8" s="13">
        <v>-64</v>
      </c>
      <c r="GP8" s="13">
        <v>-28</v>
      </c>
      <c r="GQ8" s="13">
        <v>0</v>
      </c>
      <c r="GR8" s="13">
        <v>0</v>
      </c>
      <c r="GS8" s="13">
        <v>0</v>
      </c>
      <c r="GT8" s="13">
        <v>0</v>
      </c>
      <c r="GU8" s="13">
        <v>0</v>
      </c>
      <c r="GV8" s="13">
        <v>0</v>
      </c>
      <c r="GW8" s="13">
        <v>0</v>
      </c>
      <c r="GX8" s="13">
        <v>0</v>
      </c>
    </row>
    <row r="9" spans="1:212" x14ac:dyDescent="0.2">
      <c r="A9" s="2" t="s">
        <v>11</v>
      </c>
      <c r="B9" s="3" t="s">
        <v>4</v>
      </c>
      <c r="C9" s="13">
        <v>253.25899999999999</v>
      </c>
      <c r="D9" s="13">
        <v>468</v>
      </c>
      <c r="E9" s="13">
        <v>505</v>
      </c>
      <c r="F9" s="13">
        <v>1003</v>
      </c>
      <c r="G9" s="13">
        <v>262.98700000000002</v>
      </c>
      <c r="H9" s="13">
        <v>833.19100000000003</v>
      </c>
      <c r="I9" s="13">
        <v>774.22799999999995</v>
      </c>
      <c r="J9" s="13">
        <v>901.65499999999997</v>
      </c>
      <c r="K9" s="13">
        <v>49.835999999999999</v>
      </c>
      <c r="L9" s="13">
        <v>250</v>
      </c>
      <c r="M9" s="13">
        <v>0</v>
      </c>
      <c r="N9" s="13">
        <v>255</v>
      </c>
      <c r="O9" s="13">
        <v>289.48200000000003</v>
      </c>
      <c r="P9" s="13">
        <v>0</v>
      </c>
      <c r="Q9" s="13">
        <v>0</v>
      </c>
      <c r="R9" s="13">
        <v>289.46800000000002</v>
      </c>
      <c r="S9" s="13">
        <v>283</v>
      </c>
      <c r="T9" s="13">
        <v>0</v>
      </c>
      <c r="U9" s="13">
        <v>0</v>
      </c>
      <c r="V9" s="13">
        <v>0</v>
      </c>
      <c r="W9" s="13">
        <v>0</v>
      </c>
      <c r="X9" s="13">
        <v>0</v>
      </c>
      <c r="Y9" s="13">
        <v>0</v>
      </c>
      <c r="Z9" s="13">
        <v>0</v>
      </c>
      <c r="AA9" s="13">
        <v>0</v>
      </c>
      <c r="AB9" s="13">
        <v>0</v>
      </c>
      <c r="AC9" s="13">
        <v>0</v>
      </c>
      <c r="AD9" s="13">
        <v>0</v>
      </c>
      <c r="AE9" s="13">
        <v>308.39999999999998</v>
      </c>
      <c r="AF9" s="13">
        <v>0</v>
      </c>
      <c r="AG9" s="13">
        <v>0</v>
      </c>
      <c r="AH9" s="13">
        <v>0</v>
      </c>
      <c r="AI9" s="13">
        <v>408.34800000000001</v>
      </c>
      <c r="AJ9" s="13">
        <v>0</v>
      </c>
      <c r="AK9" s="13">
        <v>0</v>
      </c>
      <c r="AL9" s="13">
        <v>0</v>
      </c>
      <c r="AM9" s="13">
        <v>0</v>
      </c>
      <c r="AN9" s="13">
        <v>0</v>
      </c>
      <c r="AO9" s="13">
        <v>0</v>
      </c>
      <c r="AP9" s="13">
        <v>0</v>
      </c>
      <c r="AQ9" s="13">
        <v>0</v>
      </c>
      <c r="AR9" s="13">
        <v>0</v>
      </c>
      <c r="AS9" s="13">
        <v>100</v>
      </c>
      <c r="AT9" s="13">
        <v>494.06799999999998</v>
      </c>
      <c r="AU9" s="13">
        <v>100</v>
      </c>
      <c r="AV9" s="13">
        <v>0</v>
      </c>
      <c r="AW9" s="13">
        <v>0</v>
      </c>
      <c r="AX9" s="13">
        <v>0</v>
      </c>
      <c r="AY9" s="13">
        <v>0</v>
      </c>
      <c r="AZ9" s="13">
        <v>0</v>
      </c>
      <c r="BA9" s="13">
        <v>0</v>
      </c>
      <c r="BB9" s="13">
        <v>301.45800000000003</v>
      </c>
      <c r="BC9" s="13">
        <v>0</v>
      </c>
      <c r="BD9" s="13">
        <v>0</v>
      </c>
      <c r="BE9" s="13">
        <v>0</v>
      </c>
      <c r="BF9" s="13">
        <v>0</v>
      </c>
      <c r="BG9" s="13">
        <v>0</v>
      </c>
      <c r="BH9" s="13">
        <v>0</v>
      </c>
      <c r="BI9" s="13">
        <v>0</v>
      </c>
      <c r="BJ9" s="13">
        <v>0</v>
      </c>
      <c r="BK9" s="13">
        <v>0</v>
      </c>
      <c r="BL9" s="13">
        <v>0</v>
      </c>
      <c r="BM9" s="13">
        <v>0</v>
      </c>
      <c r="BN9" s="13">
        <v>0</v>
      </c>
      <c r="BO9" s="13">
        <v>0</v>
      </c>
      <c r="BP9" s="13">
        <v>0</v>
      </c>
      <c r="BQ9" s="13">
        <v>0</v>
      </c>
      <c r="BR9" s="13">
        <v>0</v>
      </c>
      <c r="BS9" s="13">
        <v>0</v>
      </c>
      <c r="BT9" s="13">
        <v>0</v>
      </c>
      <c r="BU9" s="13">
        <v>95</v>
      </c>
      <c r="BV9" s="13">
        <v>105</v>
      </c>
      <c r="BW9" s="13">
        <v>0</v>
      </c>
      <c r="BX9" s="13">
        <v>0</v>
      </c>
      <c r="BY9" s="13">
        <v>161</v>
      </c>
      <c r="BZ9" s="13">
        <v>175.23</v>
      </c>
      <c r="CA9" s="13">
        <v>280.34199999999998</v>
      </c>
      <c r="CB9" s="13">
        <v>256.06799999999998</v>
      </c>
      <c r="CC9" s="13">
        <v>225</v>
      </c>
      <c r="CD9" s="13">
        <v>494.7</v>
      </c>
      <c r="CE9" s="13">
        <v>271.28500000000003</v>
      </c>
      <c r="CF9" s="13">
        <v>389.71899999999999</v>
      </c>
      <c r="CG9" s="13">
        <v>551</v>
      </c>
      <c r="CH9" s="13">
        <v>419.80900000000003</v>
      </c>
      <c r="CI9" s="13">
        <v>205.5</v>
      </c>
      <c r="CJ9" s="13">
        <v>149.023</v>
      </c>
      <c r="CK9" s="13">
        <v>339.11799999999999</v>
      </c>
      <c r="CL9" s="13">
        <v>168.715</v>
      </c>
      <c r="CM9" s="13">
        <v>218</v>
      </c>
      <c r="CN9" s="13">
        <v>167.56200000000001</v>
      </c>
      <c r="CO9" s="13">
        <v>501.53</v>
      </c>
      <c r="CP9" s="13">
        <v>135.714</v>
      </c>
      <c r="CQ9" s="13">
        <v>216.17699999999999</v>
      </c>
      <c r="CR9" s="13">
        <v>166.56200000000001</v>
      </c>
      <c r="CS9" s="13">
        <v>181.495</v>
      </c>
      <c r="CT9" s="13">
        <v>260.36900000000003</v>
      </c>
      <c r="CU9" s="13">
        <v>87.25</v>
      </c>
      <c r="CV9" s="13">
        <v>316</v>
      </c>
      <c r="CW9" s="13">
        <v>220</v>
      </c>
      <c r="CX9" s="13">
        <v>302.5</v>
      </c>
      <c r="CY9" s="13">
        <v>246</v>
      </c>
      <c r="CZ9" s="13">
        <v>344.2</v>
      </c>
      <c r="DA9" s="13">
        <v>497.65199999999999</v>
      </c>
      <c r="DB9" s="13">
        <v>526.68299999999999</v>
      </c>
      <c r="DC9" s="13">
        <v>308.00099999999998</v>
      </c>
      <c r="DD9" s="13">
        <v>317</v>
      </c>
      <c r="DE9" s="13">
        <v>262.5</v>
      </c>
      <c r="DF9" s="13">
        <v>402.56299999999999</v>
      </c>
      <c r="DG9" s="13">
        <v>186</v>
      </c>
      <c r="DH9" s="13">
        <v>185</v>
      </c>
      <c r="DI9" s="13">
        <v>205</v>
      </c>
      <c r="DJ9" s="13">
        <v>240</v>
      </c>
      <c r="DK9" s="13">
        <v>219</v>
      </c>
      <c r="DL9" s="13">
        <v>331.60399999999998</v>
      </c>
      <c r="DM9" s="13">
        <v>314.94499999999999</v>
      </c>
      <c r="DN9" s="13">
        <v>268.90600000000001</v>
      </c>
      <c r="DO9" s="13">
        <v>40</v>
      </c>
      <c r="DP9" s="13">
        <v>202</v>
      </c>
      <c r="DQ9" s="13">
        <v>291</v>
      </c>
      <c r="DR9" s="13">
        <v>374</v>
      </c>
      <c r="DS9" s="13">
        <v>172</v>
      </c>
      <c r="DT9" s="13">
        <v>140.005</v>
      </c>
      <c r="DU9" s="13">
        <v>245.108</v>
      </c>
      <c r="DV9" s="13">
        <v>345</v>
      </c>
      <c r="DW9" s="13">
        <v>209</v>
      </c>
      <c r="DX9" s="13">
        <v>222</v>
      </c>
      <c r="DY9" s="13">
        <v>334</v>
      </c>
      <c r="DZ9" s="13">
        <v>409.75</v>
      </c>
      <c r="EA9" s="13">
        <v>135</v>
      </c>
      <c r="EB9" s="13">
        <v>65</v>
      </c>
      <c r="EC9" s="13">
        <v>107.081</v>
      </c>
      <c r="ED9" s="13">
        <v>121.636</v>
      </c>
      <c r="EE9" s="13">
        <v>102</v>
      </c>
      <c r="EF9" s="13">
        <v>108</v>
      </c>
      <c r="EG9" s="13">
        <v>63</v>
      </c>
      <c r="EH9" s="13">
        <v>41</v>
      </c>
      <c r="EI9" s="13">
        <v>0</v>
      </c>
      <c r="EJ9" s="13">
        <v>0</v>
      </c>
      <c r="EK9" s="13">
        <v>85</v>
      </c>
      <c r="EL9" s="13">
        <v>68</v>
      </c>
      <c r="EM9" s="13">
        <v>61</v>
      </c>
      <c r="EN9" s="13">
        <v>171.22300000000001</v>
      </c>
      <c r="EO9" s="13">
        <v>293.73700000000002</v>
      </c>
      <c r="EP9" s="13">
        <v>210</v>
      </c>
      <c r="EQ9" s="13">
        <v>210</v>
      </c>
      <c r="ER9" s="13">
        <v>100</v>
      </c>
      <c r="ES9" s="13">
        <v>369</v>
      </c>
      <c r="ET9" s="13">
        <v>132</v>
      </c>
      <c r="EU9" s="13">
        <v>177</v>
      </c>
      <c r="EV9" s="13">
        <v>154</v>
      </c>
      <c r="EW9" s="13">
        <v>72</v>
      </c>
      <c r="EX9" s="13">
        <v>80</v>
      </c>
      <c r="EY9" s="13">
        <v>0</v>
      </c>
      <c r="EZ9" s="13">
        <v>237.12899999999999</v>
      </c>
      <c r="FA9" s="13">
        <v>221.5</v>
      </c>
      <c r="FB9" s="13">
        <v>275</v>
      </c>
      <c r="FC9" s="13">
        <v>165</v>
      </c>
      <c r="FD9" s="13">
        <v>70</v>
      </c>
      <c r="FE9" s="13">
        <v>216.44900000000001</v>
      </c>
      <c r="FF9" s="13">
        <v>227</v>
      </c>
      <c r="FG9" s="13">
        <v>183</v>
      </c>
      <c r="FH9" s="13">
        <v>164</v>
      </c>
      <c r="FI9" s="13">
        <v>218.05600000000001</v>
      </c>
      <c r="FJ9" s="13">
        <v>218.42699999999999</v>
      </c>
      <c r="FK9" s="13">
        <v>520</v>
      </c>
      <c r="FL9" s="13">
        <v>276</v>
      </c>
      <c r="FM9" s="13">
        <v>338</v>
      </c>
      <c r="FN9" s="13">
        <v>380</v>
      </c>
      <c r="FO9" s="13">
        <v>360</v>
      </c>
      <c r="FP9" s="13">
        <v>478</v>
      </c>
      <c r="FQ9" s="13">
        <v>610</v>
      </c>
      <c r="FR9" s="13">
        <v>473</v>
      </c>
      <c r="FS9" s="13">
        <v>529</v>
      </c>
      <c r="FT9" s="13">
        <v>814</v>
      </c>
      <c r="FU9" s="13">
        <v>438</v>
      </c>
      <c r="FV9" s="13">
        <v>240</v>
      </c>
      <c r="FW9" s="13">
        <v>402</v>
      </c>
      <c r="FX9" s="13">
        <v>584</v>
      </c>
      <c r="FY9" s="13">
        <v>916</v>
      </c>
      <c r="FZ9" s="13">
        <v>365</v>
      </c>
      <c r="GA9" s="13">
        <v>444</v>
      </c>
      <c r="GB9" s="13">
        <v>295</v>
      </c>
      <c r="GC9" s="13">
        <v>731</v>
      </c>
      <c r="GD9" s="13">
        <v>496</v>
      </c>
      <c r="GE9" s="13">
        <v>448</v>
      </c>
      <c r="GF9" s="13">
        <v>618</v>
      </c>
      <c r="GG9" s="15">
        <v>289</v>
      </c>
      <c r="GH9" s="15">
        <v>0</v>
      </c>
      <c r="GI9" s="15">
        <v>0</v>
      </c>
      <c r="GJ9" s="13">
        <v>0</v>
      </c>
      <c r="GK9" s="13">
        <v>0</v>
      </c>
      <c r="GL9" s="13">
        <v>0</v>
      </c>
      <c r="GM9" s="13">
        <v>0</v>
      </c>
      <c r="GN9" s="13">
        <v>0</v>
      </c>
      <c r="GO9" s="13">
        <v>0</v>
      </c>
      <c r="GP9" s="13">
        <v>0</v>
      </c>
      <c r="GQ9" s="13">
        <v>0</v>
      </c>
      <c r="GR9" s="13">
        <v>0</v>
      </c>
      <c r="GS9" s="13">
        <v>0</v>
      </c>
      <c r="GT9" s="13">
        <v>0</v>
      </c>
      <c r="GU9" s="13">
        <v>0</v>
      </c>
      <c r="GV9" s="13">
        <v>0</v>
      </c>
      <c r="GW9" s="13">
        <v>0</v>
      </c>
      <c r="GX9" s="13">
        <v>0</v>
      </c>
    </row>
    <row r="10" spans="1:212" x14ac:dyDescent="0.2">
      <c r="A10" s="2" t="s">
        <v>12</v>
      </c>
      <c r="B10" s="3" t="s">
        <v>6</v>
      </c>
      <c r="C10" s="13">
        <v>0</v>
      </c>
      <c r="D10" s="13">
        <v>0</v>
      </c>
      <c r="E10" s="13">
        <v>-50</v>
      </c>
      <c r="F10" s="13">
        <v>0</v>
      </c>
      <c r="G10" s="13">
        <v>-530</v>
      </c>
      <c r="H10" s="13">
        <v>0</v>
      </c>
      <c r="I10" s="13">
        <v>0</v>
      </c>
      <c r="J10" s="13">
        <v>0</v>
      </c>
      <c r="K10" s="13">
        <v>0</v>
      </c>
      <c r="L10" s="13">
        <v>-220</v>
      </c>
      <c r="M10" s="13">
        <v>0</v>
      </c>
      <c r="N10" s="13">
        <v>0</v>
      </c>
      <c r="O10" s="13">
        <v>-348.67500000000001</v>
      </c>
      <c r="P10" s="13">
        <v>-41.747999999999998</v>
      </c>
      <c r="Q10" s="13">
        <v>-300</v>
      </c>
      <c r="R10" s="13">
        <v>-150</v>
      </c>
      <c r="S10" s="13">
        <v>-275</v>
      </c>
      <c r="T10" s="13">
        <v>-298.75099999999998</v>
      </c>
      <c r="U10" s="13">
        <v>-842.41899999999998</v>
      </c>
      <c r="V10" s="13">
        <v>-703.64499999999998</v>
      </c>
      <c r="W10" s="13">
        <v>-463.39299999999997</v>
      </c>
      <c r="X10" s="13">
        <v>-376</v>
      </c>
      <c r="Y10" s="13">
        <v>-283.94299999999998</v>
      </c>
      <c r="Z10" s="13">
        <v>-1136.7550000000001</v>
      </c>
      <c r="AA10" s="13">
        <v>-1134.71</v>
      </c>
      <c r="AB10" s="13">
        <v>-671.71400000000006</v>
      </c>
      <c r="AC10" s="13">
        <v>-475.17599999999999</v>
      </c>
      <c r="AD10" s="13">
        <v>-401.20800000000003</v>
      </c>
      <c r="AE10" s="13">
        <v>-914.29</v>
      </c>
      <c r="AF10" s="13">
        <v>-328.471</v>
      </c>
      <c r="AG10" s="13">
        <v>-164.53200000000001</v>
      </c>
      <c r="AH10" s="13">
        <v>-372.02600000000001</v>
      </c>
      <c r="AI10" s="13">
        <v>0</v>
      </c>
      <c r="AJ10" s="13">
        <v>0</v>
      </c>
      <c r="AK10" s="13">
        <v>0</v>
      </c>
      <c r="AL10" s="13">
        <v>0</v>
      </c>
      <c r="AM10" s="13">
        <v>0</v>
      </c>
      <c r="AN10" s="13">
        <v>0</v>
      </c>
      <c r="AO10" s="13">
        <v>0</v>
      </c>
      <c r="AP10" s="13">
        <v>-4.3</v>
      </c>
      <c r="AQ10" s="13">
        <v>0</v>
      </c>
      <c r="AR10" s="13">
        <v>0</v>
      </c>
      <c r="AS10" s="13">
        <v>-0.36</v>
      </c>
      <c r="AT10" s="13">
        <v>0</v>
      </c>
      <c r="AU10" s="13">
        <v>-164.505</v>
      </c>
      <c r="AV10" s="13">
        <v>0</v>
      </c>
      <c r="AW10" s="13">
        <v>-220.572</v>
      </c>
      <c r="AX10" s="13">
        <v>0</v>
      </c>
      <c r="AY10" s="13">
        <v>-346</v>
      </c>
      <c r="AZ10" s="13">
        <v>-48.6</v>
      </c>
      <c r="BA10" s="13">
        <v>0</v>
      </c>
      <c r="BB10" s="13">
        <v>-240</v>
      </c>
      <c r="BC10" s="13">
        <v>-165</v>
      </c>
      <c r="BD10" s="13">
        <v>-389.75400000000002</v>
      </c>
      <c r="BE10" s="13">
        <v>-429.77100000000002</v>
      </c>
      <c r="BF10" s="13">
        <v>-1099.8499999999999</v>
      </c>
      <c r="BG10" s="13">
        <v>-285</v>
      </c>
      <c r="BH10" s="13">
        <v>-575.08100000000002</v>
      </c>
      <c r="BI10" s="13">
        <v>0</v>
      </c>
      <c r="BJ10" s="13">
        <v>0</v>
      </c>
      <c r="BK10" s="13">
        <v>-628.37099999999998</v>
      </c>
      <c r="BL10" s="13">
        <v>0</v>
      </c>
      <c r="BM10" s="13">
        <v>0</v>
      </c>
      <c r="BN10" s="13">
        <v>-275</v>
      </c>
      <c r="BO10" s="13">
        <v>-49.639000000000003</v>
      </c>
      <c r="BP10" s="13">
        <v>-58.302999999999997</v>
      </c>
      <c r="BQ10" s="13">
        <v>-160</v>
      </c>
      <c r="BR10" s="13">
        <v>-184.142</v>
      </c>
      <c r="BS10" s="13">
        <v>0</v>
      </c>
      <c r="BT10" s="13">
        <v>-77.5</v>
      </c>
      <c r="BU10" s="13">
        <v>0</v>
      </c>
      <c r="BV10" s="13">
        <v>-59.654000000000003</v>
      </c>
      <c r="BW10" s="13">
        <v>0</v>
      </c>
      <c r="BX10" s="13">
        <v>-300</v>
      </c>
      <c r="BY10" s="13">
        <v>0</v>
      </c>
      <c r="BZ10" s="13">
        <v>-270</v>
      </c>
      <c r="CA10" s="13">
        <v>-185.81</v>
      </c>
      <c r="CB10" s="13">
        <v>-189.88</v>
      </c>
      <c r="CC10" s="13">
        <v>-350.25799999999998</v>
      </c>
      <c r="CD10" s="13">
        <v>-175.67500000000001</v>
      </c>
      <c r="CE10" s="13">
        <v>-164.054</v>
      </c>
      <c r="CF10" s="13">
        <v>-247</v>
      </c>
      <c r="CG10" s="13">
        <v>-854</v>
      </c>
      <c r="CH10" s="13">
        <v>-358.988</v>
      </c>
      <c r="CI10" s="13">
        <v>-790.19299999999998</v>
      </c>
      <c r="CJ10" s="13">
        <v>-51</v>
      </c>
      <c r="CK10" s="13">
        <v>-997.41499999999996</v>
      </c>
      <c r="CL10" s="13">
        <v>-821.39499999999998</v>
      </c>
      <c r="CM10" s="13">
        <v>0</v>
      </c>
      <c r="CN10" s="13">
        <v>-145.90199999999999</v>
      </c>
      <c r="CO10" s="13">
        <v>-120</v>
      </c>
      <c r="CP10" s="13">
        <v>-153.75</v>
      </c>
      <c r="CQ10" s="13">
        <v>-89.66</v>
      </c>
      <c r="CR10" s="13">
        <v>-352.74900000000002</v>
      </c>
      <c r="CS10" s="13">
        <v>-172.369</v>
      </c>
      <c r="CT10" s="13">
        <v>-384.601</v>
      </c>
      <c r="CU10" s="13">
        <v>-283.29399999999998</v>
      </c>
      <c r="CV10" s="13">
        <v>-448.18099999999998</v>
      </c>
      <c r="CW10" s="13">
        <v>-524.22</v>
      </c>
      <c r="CX10" s="13">
        <v>-947.79899999999998</v>
      </c>
      <c r="CY10" s="13">
        <v>-226.85900000000001</v>
      </c>
      <c r="CZ10" s="13">
        <v>-168.78100000000001</v>
      </c>
      <c r="DA10" s="13">
        <v>-124.31699999999999</v>
      </c>
      <c r="DB10" s="13">
        <v>0</v>
      </c>
      <c r="DC10" s="13">
        <v>-195.28399999999999</v>
      </c>
      <c r="DD10" s="13">
        <v>-263</v>
      </c>
      <c r="DE10" s="13">
        <v>0</v>
      </c>
      <c r="DF10" s="13">
        <v>-89</v>
      </c>
      <c r="DG10" s="13">
        <v>0</v>
      </c>
      <c r="DH10" s="13">
        <v>0</v>
      </c>
      <c r="DI10" s="13">
        <v>-451</v>
      </c>
      <c r="DJ10" s="13">
        <v>-41</v>
      </c>
      <c r="DK10" s="13">
        <v>0</v>
      </c>
      <c r="DL10" s="13">
        <v>-66</v>
      </c>
      <c r="DM10" s="13">
        <v>-115</v>
      </c>
      <c r="DN10" s="13">
        <v>-83</v>
      </c>
      <c r="DO10" s="13">
        <v>-175</v>
      </c>
      <c r="DP10" s="13">
        <v>-113</v>
      </c>
      <c r="DQ10" s="13">
        <v>-201</v>
      </c>
      <c r="DR10" s="13">
        <v>-608</v>
      </c>
      <c r="DS10" s="13">
        <v>-260</v>
      </c>
      <c r="DT10" s="13">
        <v>-199</v>
      </c>
      <c r="DU10" s="13">
        <v>-57</v>
      </c>
      <c r="DV10" s="13">
        <v>-229</v>
      </c>
      <c r="DW10" s="13">
        <v>-119</v>
      </c>
      <c r="DX10" s="13">
        <v>-351</v>
      </c>
      <c r="DY10" s="13">
        <v>0</v>
      </c>
      <c r="DZ10" s="13">
        <v>-45</v>
      </c>
      <c r="EA10" s="13">
        <v>-89</v>
      </c>
      <c r="EB10" s="13">
        <v>-95</v>
      </c>
      <c r="EC10" s="13">
        <v>-324</v>
      </c>
      <c r="ED10" s="13">
        <v>-172</v>
      </c>
      <c r="EE10" s="13">
        <v>-96</v>
      </c>
      <c r="EF10" s="13">
        <v>-25</v>
      </c>
      <c r="EG10" s="13">
        <v>-193.3</v>
      </c>
      <c r="EH10" s="13">
        <v>-24</v>
      </c>
      <c r="EI10" s="13">
        <v>0</v>
      </c>
      <c r="EJ10" s="13">
        <v>-29</v>
      </c>
      <c r="EK10" s="13">
        <v>0</v>
      </c>
      <c r="EL10" s="13">
        <v>0</v>
      </c>
      <c r="EM10" s="13">
        <v>0</v>
      </c>
      <c r="EN10" s="13">
        <v>-140.006</v>
      </c>
      <c r="EO10" s="13">
        <v>0</v>
      </c>
      <c r="EP10" s="13">
        <v>-50</v>
      </c>
      <c r="EQ10" s="13">
        <v>0</v>
      </c>
      <c r="ER10" s="13">
        <v>-237</v>
      </c>
      <c r="ES10" s="13">
        <v>-367</v>
      </c>
      <c r="ET10" s="13">
        <v>-12</v>
      </c>
      <c r="EU10" s="13">
        <v>0</v>
      </c>
      <c r="EV10" s="13">
        <v>0</v>
      </c>
      <c r="EW10" s="13">
        <v>0</v>
      </c>
      <c r="EX10" s="13">
        <v>0</v>
      </c>
      <c r="EY10" s="13">
        <v>0</v>
      </c>
      <c r="EZ10" s="13">
        <v>0</v>
      </c>
      <c r="FA10" s="13">
        <v>0</v>
      </c>
      <c r="FB10" s="13">
        <v>-270.291</v>
      </c>
      <c r="FC10" s="13">
        <v>0</v>
      </c>
      <c r="FD10" s="13">
        <v>0</v>
      </c>
      <c r="FE10" s="13">
        <v>0</v>
      </c>
      <c r="FF10" s="13">
        <v>0</v>
      </c>
      <c r="FG10" s="13">
        <v>-158</v>
      </c>
      <c r="FH10" s="13">
        <v>0</v>
      </c>
      <c r="FI10" s="13">
        <v>0</v>
      </c>
      <c r="FJ10" s="13">
        <v>0</v>
      </c>
      <c r="FK10" s="13">
        <v>0</v>
      </c>
      <c r="FL10" s="13">
        <v>-100</v>
      </c>
      <c r="FM10" s="13">
        <v>0</v>
      </c>
      <c r="FN10" s="13">
        <v>0</v>
      </c>
      <c r="FO10" s="13">
        <v>-320</v>
      </c>
      <c r="FP10" s="13">
        <v>0</v>
      </c>
      <c r="FQ10" s="13">
        <v>0</v>
      </c>
      <c r="FR10" s="13">
        <v>0</v>
      </c>
      <c r="FS10" s="13">
        <v>0</v>
      </c>
      <c r="FT10" s="13">
        <v>-315</v>
      </c>
      <c r="FU10" s="13">
        <v>-210</v>
      </c>
      <c r="FV10" s="13">
        <v>0</v>
      </c>
      <c r="FW10" s="13">
        <v>0</v>
      </c>
      <c r="FX10" s="13">
        <v>0</v>
      </c>
      <c r="FY10" s="13">
        <v>-197</v>
      </c>
      <c r="FZ10" s="13">
        <v>0</v>
      </c>
      <c r="GA10" s="13">
        <v>0</v>
      </c>
      <c r="GB10" s="13">
        <v>0</v>
      </c>
      <c r="GC10" s="13">
        <v>-296</v>
      </c>
      <c r="GD10" s="13">
        <v>-297</v>
      </c>
      <c r="GE10" s="13">
        <v>-597</v>
      </c>
      <c r="GF10" s="13">
        <v>0</v>
      </c>
      <c r="GG10" s="15">
        <v>-211</v>
      </c>
      <c r="GH10" s="15">
        <v>-517</v>
      </c>
      <c r="GI10" s="15">
        <v>0</v>
      </c>
      <c r="GJ10" s="13">
        <v>0</v>
      </c>
      <c r="GK10" s="13">
        <v>-1200</v>
      </c>
      <c r="GL10" s="13">
        <v>-850</v>
      </c>
      <c r="GM10" s="13">
        <v>-608</v>
      </c>
      <c r="GN10" s="13">
        <v>0</v>
      </c>
      <c r="GO10" s="13">
        <v>0</v>
      </c>
      <c r="GP10" s="13">
        <v>-220</v>
      </c>
      <c r="GQ10" s="13">
        <v>0</v>
      </c>
      <c r="GR10" s="13">
        <v>-490</v>
      </c>
      <c r="GS10" s="13">
        <v>0</v>
      </c>
      <c r="GT10" s="13">
        <v>0</v>
      </c>
      <c r="GU10" s="13">
        <v>0</v>
      </c>
      <c r="GV10" s="13">
        <v>0</v>
      </c>
      <c r="GW10" s="13">
        <v>0</v>
      </c>
      <c r="GX10" s="13">
        <v>0</v>
      </c>
    </row>
    <row r="11" spans="1:212" x14ac:dyDescent="0.2">
      <c r="A11" s="2" t="s">
        <v>13</v>
      </c>
      <c r="B11" s="3" t="s">
        <v>8</v>
      </c>
      <c r="C11" s="13">
        <v>0</v>
      </c>
      <c r="D11" s="13">
        <v>77.400000000000006</v>
      </c>
      <c r="E11" s="13">
        <v>0</v>
      </c>
      <c r="F11" s="13">
        <v>85</v>
      </c>
      <c r="G11" s="13">
        <v>50</v>
      </c>
      <c r="H11" s="13">
        <v>0</v>
      </c>
      <c r="I11" s="13">
        <v>0</v>
      </c>
      <c r="J11" s="13">
        <v>0</v>
      </c>
      <c r="K11" s="13">
        <v>0</v>
      </c>
      <c r="L11" s="13">
        <v>0</v>
      </c>
      <c r="M11" s="13">
        <v>127</v>
      </c>
      <c r="N11" s="13">
        <v>0</v>
      </c>
      <c r="O11" s="13">
        <v>0</v>
      </c>
      <c r="P11" s="13">
        <v>0</v>
      </c>
      <c r="Q11" s="13">
        <v>0</v>
      </c>
      <c r="R11" s="13">
        <v>0</v>
      </c>
      <c r="S11" s="13">
        <v>96</v>
      </c>
      <c r="T11" s="13">
        <v>0</v>
      </c>
      <c r="U11" s="13">
        <v>0</v>
      </c>
      <c r="V11" s="13">
        <v>219.3</v>
      </c>
      <c r="W11" s="13">
        <v>0</v>
      </c>
      <c r="X11" s="13">
        <v>0</v>
      </c>
      <c r="Y11" s="13">
        <v>95</v>
      </c>
      <c r="Z11" s="13">
        <v>50</v>
      </c>
      <c r="AA11" s="13">
        <v>80</v>
      </c>
      <c r="AB11" s="13">
        <v>0</v>
      </c>
      <c r="AC11" s="13">
        <v>0</v>
      </c>
      <c r="AD11" s="13">
        <v>0</v>
      </c>
      <c r="AE11" s="13">
        <v>0</v>
      </c>
      <c r="AF11" s="13">
        <v>0</v>
      </c>
      <c r="AG11" s="13">
        <v>0</v>
      </c>
      <c r="AH11" s="13">
        <v>0</v>
      </c>
      <c r="AI11" s="13">
        <v>0</v>
      </c>
      <c r="AJ11" s="13">
        <v>45</v>
      </c>
      <c r="AK11" s="13">
        <v>0</v>
      </c>
      <c r="AL11" s="13">
        <v>50</v>
      </c>
      <c r="AM11" s="13">
        <v>45</v>
      </c>
      <c r="AN11" s="13">
        <v>0</v>
      </c>
      <c r="AO11" s="13">
        <v>40</v>
      </c>
      <c r="AP11" s="13">
        <v>0</v>
      </c>
      <c r="AQ11" s="13">
        <v>0</v>
      </c>
      <c r="AR11" s="13">
        <v>0</v>
      </c>
      <c r="AS11" s="13">
        <v>100</v>
      </c>
      <c r="AT11" s="13">
        <v>56</v>
      </c>
      <c r="AU11" s="13">
        <v>175</v>
      </c>
      <c r="AV11" s="13">
        <v>0</v>
      </c>
      <c r="AW11" s="13">
        <v>65</v>
      </c>
      <c r="AX11" s="13">
        <v>0</v>
      </c>
      <c r="AY11" s="13">
        <v>0</v>
      </c>
      <c r="AZ11" s="13">
        <v>0</v>
      </c>
      <c r="BA11" s="13">
        <v>0</v>
      </c>
      <c r="BB11" s="13">
        <v>0</v>
      </c>
      <c r="BC11" s="13">
        <v>0</v>
      </c>
      <c r="BD11" s="13">
        <v>0</v>
      </c>
      <c r="BE11" s="13">
        <v>0</v>
      </c>
      <c r="BF11" s="13">
        <v>24</v>
      </c>
      <c r="BG11" s="13">
        <v>220</v>
      </c>
      <c r="BH11" s="13">
        <v>53</v>
      </c>
      <c r="BI11" s="13">
        <v>0</v>
      </c>
      <c r="BJ11" s="13">
        <v>0</v>
      </c>
      <c r="BK11" s="13">
        <v>150</v>
      </c>
      <c r="BL11" s="13">
        <v>78</v>
      </c>
      <c r="BM11" s="13">
        <v>25</v>
      </c>
      <c r="BN11" s="13">
        <v>0</v>
      </c>
      <c r="BO11" s="13">
        <v>0</v>
      </c>
      <c r="BP11" s="13">
        <v>0</v>
      </c>
      <c r="BQ11" s="13">
        <v>0</v>
      </c>
      <c r="BR11" s="13">
        <v>0</v>
      </c>
      <c r="BS11" s="13">
        <v>0</v>
      </c>
      <c r="BT11" s="13">
        <v>2.69</v>
      </c>
      <c r="BU11" s="13">
        <v>0</v>
      </c>
      <c r="BV11" s="13">
        <v>0</v>
      </c>
      <c r="BW11" s="13">
        <v>0</v>
      </c>
      <c r="BX11" s="13">
        <v>0</v>
      </c>
      <c r="BY11" s="13">
        <v>0</v>
      </c>
      <c r="BZ11" s="13">
        <v>0</v>
      </c>
      <c r="CA11" s="13">
        <v>4.2300000000000004</v>
      </c>
      <c r="CB11" s="13">
        <v>0</v>
      </c>
      <c r="CC11" s="13">
        <v>0</v>
      </c>
      <c r="CD11" s="13">
        <v>0</v>
      </c>
      <c r="CE11" s="13">
        <v>0</v>
      </c>
      <c r="CF11" s="13">
        <v>24.5</v>
      </c>
      <c r="CG11" s="13">
        <v>0</v>
      </c>
      <c r="CH11" s="13">
        <v>24.742999999999999</v>
      </c>
      <c r="CI11" s="13">
        <v>0</v>
      </c>
      <c r="CJ11" s="13">
        <v>24.98</v>
      </c>
      <c r="CK11" s="13">
        <v>0</v>
      </c>
      <c r="CL11" s="13">
        <v>24.023</v>
      </c>
      <c r="CM11" s="13">
        <v>28</v>
      </c>
      <c r="CN11" s="13">
        <v>0</v>
      </c>
      <c r="CO11" s="13">
        <v>123.31699999999999</v>
      </c>
      <c r="CP11" s="13">
        <v>28.023</v>
      </c>
      <c r="CQ11" s="13">
        <v>0</v>
      </c>
      <c r="CR11" s="13">
        <v>2.5</v>
      </c>
      <c r="CS11" s="13">
        <v>16.7</v>
      </c>
      <c r="CT11" s="13">
        <v>23</v>
      </c>
      <c r="CU11" s="13">
        <v>23.126000000000001</v>
      </c>
      <c r="CV11" s="13">
        <v>33</v>
      </c>
      <c r="CW11" s="13">
        <v>0</v>
      </c>
      <c r="CX11" s="13">
        <v>0</v>
      </c>
      <c r="CY11" s="13">
        <v>0</v>
      </c>
      <c r="CZ11" s="13">
        <v>0</v>
      </c>
      <c r="DA11" s="13">
        <v>0</v>
      </c>
      <c r="DB11" s="13">
        <v>0</v>
      </c>
      <c r="DC11" s="13">
        <v>0</v>
      </c>
      <c r="DD11" s="13">
        <v>0</v>
      </c>
      <c r="DE11" s="13">
        <v>110</v>
      </c>
      <c r="DF11" s="13">
        <v>58</v>
      </c>
      <c r="DG11" s="13">
        <v>79.908000000000001</v>
      </c>
      <c r="DH11" s="13">
        <v>109</v>
      </c>
      <c r="DI11" s="13">
        <v>0</v>
      </c>
      <c r="DJ11" s="13">
        <v>58</v>
      </c>
      <c r="DK11" s="13">
        <v>0</v>
      </c>
      <c r="DL11" s="13">
        <v>0</v>
      </c>
      <c r="DM11" s="13">
        <v>0</v>
      </c>
      <c r="DN11" s="13">
        <v>0</v>
      </c>
      <c r="DO11" s="13">
        <v>0</v>
      </c>
      <c r="DP11" s="13">
        <v>78</v>
      </c>
      <c r="DQ11" s="13">
        <v>0</v>
      </c>
      <c r="DR11" s="13">
        <v>154</v>
      </c>
      <c r="DS11" s="13">
        <v>139</v>
      </c>
      <c r="DT11" s="13">
        <v>399</v>
      </c>
      <c r="DU11" s="13">
        <v>128</v>
      </c>
      <c r="DV11" s="13">
        <v>28</v>
      </c>
      <c r="DW11" s="13">
        <v>176</v>
      </c>
      <c r="DX11" s="13">
        <v>135</v>
      </c>
      <c r="DY11" s="13">
        <v>99</v>
      </c>
      <c r="DZ11" s="13">
        <v>0</v>
      </c>
      <c r="EA11" s="13">
        <v>106</v>
      </c>
      <c r="EB11" s="13">
        <v>127</v>
      </c>
      <c r="EC11" s="13">
        <v>375.315</v>
      </c>
      <c r="ED11" s="13">
        <v>96</v>
      </c>
      <c r="EE11" s="13">
        <v>375</v>
      </c>
      <c r="EF11" s="13">
        <v>164</v>
      </c>
      <c r="EG11" s="13">
        <v>460</v>
      </c>
      <c r="EH11" s="13">
        <v>0</v>
      </c>
      <c r="EI11" s="13">
        <v>0</v>
      </c>
      <c r="EJ11" s="13">
        <v>201</v>
      </c>
      <c r="EK11" s="13">
        <v>0</v>
      </c>
      <c r="EL11" s="13">
        <v>177</v>
      </c>
      <c r="EM11" s="13">
        <v>151</v>
      </c>
      <c r="EN11" s="13">
        <v>0</v>
      </c>
      <c r="EO11" s="13">
        <v>70</v>
      </c>
      <c r="EP11" s="13">
        <v>40</v>
      </c>
      <c r="EQ11" s="13">
        <v>399</v>
      </c>
      <c r="ER11" s="13">
        <v>136</v>
      </c>
      <c r="ES11" s="13">
        <v>67</v>
      </c>
      <c r="ET11" s="13">
        <v>347</v>
      </c>
      <c r="EU11" s="13">
        <v>100</v>
      </c>
      <c r="EV11" s="13">
        <v>305</v>
      </c>
      <c r="EW11" s="13">
        <v>0</v>
      </c>
      <c r="EX11" s="13">
        <v>277</v>
      </c>
      <c r="EY11" s="13">
        <v>183</v>
      </c>
      <c r="EZ11" s="13">
        <v>95</v>
      </c>
      <c r="FA11" s="13">
        <v>240</v>
      </c>
      <c r="FB11" s="13">
        <v>195</v>
      </c>
      <c r="FC11" s="13">
        <v>292</v>
      </c>
      <c r="FD11" s="13">
        <v>337</v>
      </c>
      <c r="FE11" s="13">
        <v>315</v>
      </c>
      <c r="FF11" s="13">
        <v>75</v>
      </c>
      <c r="FG11" s="13">
        <v>110</v>
      </c>
      <c r="FH11" s="13">
        <v>186</v>
      </c>
      <c r="FI11" s="13">
        <v>286</v>
      </c>
      <c r="FJ11" s="13">
        <v>52</v>
      </c>
      <c r="FK11" s="13">
        <v>314.16000000000003</v>
      </c>
      <c r="FL11" s="13">
        <v>244</v>
      </c>
      <c r="FM11" s="13">
        <v>135</v>
      </c>
      <c r="FN11" s="13">
        <v>78</v>
      </c>
      <c r="FO11" s="13">
        <v>150</v>
      </c>
      <c r="FP11" s="13">
        <v>275</v>
      </c>
      <c r="FQ11" s="13">
        <v>180</v>
      </c>
      <c r="FR11" s="13">
        <v>261</v>
      </c>
      <c r="FS11" s="13">
        <v>265</v>
      </c>
      <c r="FT11" s="13">
        <v>0</v>
      </c>
      <c r="FU11" s="13">
        <v>315</v>
      </c>
      <c r="FV11" s="13">
        <v>307</v>
      </c>
      <c r="FW11" s="13">
        <v>312</v>
      </c>
      <c r="FX11" s="13">
        <v>145</v>
      </c>
      <c r="FY11" s="13">
        <v>532</v>
      </c>
      <c r="FZ11" s="13">
        <v>353</v>
      </c>
      <c r="GA11" s="13">
        <v>625</v>
      </c>
      <c r="GB11" s="13">
        <v>506</v>
      </c>
      <c r="GC11" s="13">
        <v>612</v>
      </c>
      <c r="GD11" s="13">
        <v>325</v>
      </c>
      <c r="GE11" s="13">
        <v>530</v>
      </c>
      <c r="GF11" s="13">
        <v>659</v>
      </c>
      <c r="GG11" s="15">
        <v>0</v>
      </c>
      <c r="GH11" s="15">
        <v>0</v>
      </c>
      <c r="GI11" s="15">
        <v>0</v>
      </c>
      <c r="GJ11" s="13">
        <v>235</v>
      </c>
      <c r="GK11" s="13">
        <v>303</v>
      </c>
      <c r="GL11" s="13">
        <v>74</v>
      </c>
      <c r="GM11" s="13">
        <v>0</v>
      </c>
      <c r="GN11" s="13">
        <v>0</v>
      </c>
      <c r="GO11" s="13">
        <v>5</v>
      </c>
      <c r="GP11" s="13">
        <v>0</v>
      </c>
      <c r="GQ11" s="13">
        <v>0</v>
      </c>
      <c r="GR11" s="13">
        <v>0</v>
      </c>
      <c r="GS11" s="13">
        <v>0</v>
      </c>
      <c r="GT11" s="13">
        <v>0</v>
      </c>
      <c r="GU11" s="13">
        <v>0</v>
      </c>
      <c r="GV11" s="13">
        <v>0</v>
      </c>
      <c r="GW11" s="13">
        <v>0</v>
      </c>
      <c r="GX11" s="13">
        <v>0</v>
      </c>
    </row>
    <row r="12" spans="1:212" x14ac:dyDescent="0.2">
      <c r="A12" s="2" t="s">
        <v>14</v>
      </c>
      <c r="B12" s="3" t="s">
        <v>10</v>
      </c>
      <c r="C12" s="13">
        <v>-0.4</v>
      </c>
      <c r="D12" s="13">
        <v>-5</v>
      </c>
      <c r="E12" s="13">
        <v>0</v>
      </c>
      <c r="F12" s="13">
        <v>-2.7490000000000001</v>
      </c>
      <c r="G12" s="13">
        <v>-0.21099999999999999</v>
      </c>
      <c r="H12" s="13">
        <v>0</v>
      </c>
      <c r="I12" s="13">
        <v>0</v>
      </c>
      <c r="J12" s="13">
        <v>-54</v>
      </c>
      <c r="K12" s="13">
        <v>0</v>
      </c>
      <c r="L12" s="13">
        <v>-1.3</v>
      </c>
      <c r="M12" s="13">
        <v>-75.555999999999997</v>
      </c>
      <c r="N12" s="13">
        <v>0</v>
      </c>
      <c r="O12" s="13">
        <v>0</v>
      </c>
      <c r="P12" s="13">
        <v>0</v>
      </c>
      <c r="Q12" s="13">
        <v>-1.0329999999999999</v>
      </c>
      <c r="R12" s="13">
        <v>-255.39500000000001</v>
      </c>
      <c r="S12" s="13">
        <v>0</v>
      </c>
      <c r="T12" s="13">
        <v>-31</v>
      </c>
      <c r="U12" s="13">
        <v>-200</v>
      </c>
      <c r="V12" s="13">
        <v>-183</v>
      </c>
      <c r="W12" s="13">
        <v>-385.69200000000001</v>
      </c>
      <c r="X12" s="13">
        <v>-0.23799999999999999</v>
      </c>
      <c r="Y12" s="13">
        <v>-30.2</v>
      </c>
      <c r="Z12" s="13">
        <v>-6.5350000000000001</v>
      </c>
      <c r="AA12" s="13">
        <v>0</v>
      </c>
      <c r="AB12" s="13">
        <v>0</v>
      </c>
      <c r="AC12" s="13">
        <v>0</v>
      </c>
      <c r="AD12" s="13">
        <v>-100</v>
      </c>
      <c r="AE12" s="13">
        <v>0</v>
      </c>
      <c r="AF12" s="13">
        <v>-58.5</v>
      </c>
      <c r="AG12" s="13">
        <v>0</v>
      </c>
      <c r="AH12" s="13">
        <v>-50</v>
      </c>
      <c r="AI12" s="13">
        <v>0</v>
      </c>
      <c r="AJ12" s="13">
        <v>0</v>
      </c>
      <c r="AK12" s="13">
        <v>0</v>
      </c>
      <c r="AL12" s="13">
        <v>0</v>
      </c>
      <c r="AM12" s="13">
        <v>-44.9</v>
      </c>
      <c r="AN12" s="13">
        <v>0</v>
      </c>
      <c r="AO12" s="13">
        <v>0</v>
      </c>
      <c r="AP12" s="13">
        <v>0</v>
      </c>
      <c r="AQ12" s="13">
        <v>-40</v>
      </c>
      <c r="AR12" s="13">
        <v>0</v>
      </c>
      <c r="AS12" s="13">
        <v>-174.36</v>
      </c>
      <c r="AT12" s="13">
        <v>-267.714</v>
      </c>
      <c r="AU12" s="13">
        <v>0</v>
      </c>
      <c r="AV12" s="13">
        <v>-283</v>
      </c>
      <c r="AW12" s="13">
        <v>0</v>
      </c>
      <c r="AX12" s="13">
        <v>-128</v>
      </c>
      <c r="AY12" s="13">
        <v>0</v>
      </c>
      <c r="AZ12" s="13">
        <v>0</v>
      </c>
      <c r="BA12" s="13">
        <v>-96</v>
      </c>
      <c r="BB12" s="13">
        <v>-283.95</v>
      </c>
      <c r="BC12" s="13">
        <v>-255</v>
      </c>
      <c r="BD12" s="13">
        <v>-49</v>
      </c>
      <c r="BE12" s="13">
        <v>-119.5</v>
      </c>
      <c r="BF12" s="13">
        <v>-39</v>
      </c>
      <c r="BG12" s="13">
        <v>-115</v>
      </c>
      <c r="BH12" s="13">
        <v>-162.5</v>
      </c>
      <c r="BI12" s="13">
        <v>-61</v>
      </c>
      <c r="BJ12" s="13">
        <v>-100</v>
      </c>
      <c r="BK12" s="13">
        <v>0</v>
      </c>
      <c r="BL12" s="13">
        <v>-151.4</v>
      </c>
      <c r="BM12" s="13">
        <v>-91</v>
      </c>
      <c r="BN12" s="13">
        <v>-132</v>
      </c>
      <c r="BO12" s="13">
        <v>-289</v>
      </c>
      <c r="BP12" s="13">
        <v>-90</v>
      </c>
      <c r="BQ12" s="13">
        <v>-178</v>
      </c>
      <c r="BR12" s="13">
        <v>-187</v>
      </c>
      <c r="BS12" s="13">
        <v>-98.5</v>
      </c>
      <c r="BT12" s="13">
        <v>-80</v>
      </c>
      <c r="BU12" s="13">
        <v>-90</v>
      </c>
      <c r="BV12" s="13">
        <v>-85</v>
      </c>
      <c r="BW12" s="13">
        <v>-270</v>
      </c>
      <c r="BX12" s="13">
        <v>0</v>
      </c>
      <c r="BY12" s="13">
        <v>-245</v>
      </c>
      <c r="BZ12" s="13">
        <v>-154</v>
      </c>
      <c r="CA12" s="13">
        <v>-256.75400000000002</v>
      </c>
      <c r="CB12" s="13">
        <v>0</v>
      </c>
      <c r="CC12" s="13">
        <v>-74</v>
      </c>
      <c r="CD12" s="13">
        <v>-323</v>
      </c>
      <c r="CE12" s="13">
        <v>0</v>
      </c>
      <c r="CF12" s="13">
        <v>0</v>
      </c>
      <c r="CG12" s="13">
        <v>-73</v>
      </c>
      <c r="CH12" s="13">
        <v>-58</v>
      </c>
      <c r="CI12" s="13">
        <v>0</v>
      </c>
      <c r="CJ12" s="13">
        <v>0</v>
      </c>
      <c r="CK12" s="13">
        <v>0</v>
      </c>
      <c r="CL12" s="13">
        <v>0</v>
      </c>
      <c r="CM12" s="13">
        <v>0</v>
      </c>
      <c r="CN12" s="13">
        <v>0</v>
      </c>
      <c r="CO12" s="13">
        <v>-231.5</v>
      </c>
      <c r="CP12" s="13">
        <v>0</v>
      </c>
      <c r="CQ12" s="13">
        <v>-218.99799999999999</v>
      </c>
      <c r="CR12" s="13">
        <v>0</v>
      </c>
      <c r="CS12" s="13">
        <v>-139.911</v>
      </c>
      <c r="CT12" s="13">
        <v>-79.819999999999993</v>
      </c>
      <c r="CU12" s="13">
        <v>-158</v>
      </c>
      <c r="CV12" s="13">
        <v>0</v>
      </c>
      <c r="CW12" s="13">
        <v>0</v>
      </c>
      <c r="CX12" s="13">
        <v>0</v>
      </c>
      <c r="CY12" s="13">
        <v>0</v>
      </c>
      <c r="CZ12" s="13">
        <v>0</v>
      </c>
      <c r="DA12" s="13">
        <v>0</v>
      </c>
      <c r="DB12" s="13">
        <v>0</v>
      </c>
      <c r="DC12" s="13">
        <v>-5.69</v>
      </c>
      <c r="DD12" s="13">
        <v>0</v>
      </c>
      <c r="DE12" s="13">
        <v>0</v>
      </c>
      <c r="DF12" s="13">
        <v>0</v>
      </c>
      <c r="DG12" s="13">
        <v>-35</v>
      </c>
      <c r="DH12" s="13">
        <v>0</v>
      </c>
      <c r="DI12" s="13">
        <v>0</v>
      </c>
      <c r="DJ12" s="13">
        <v>0</v>
      </c>
      <c r="DK12" s="13">
        <v>0</v>
      </c>
      <c r="DL12" s="13">
        <v>-40</v>
      </c>
      <c r="DM12" s="13">
        <v>0</v>
      </c>
      <c r="DN12" s="13">
        <v>0</v>
      </c>
      <c r="DO12" s="13">
        <v>0</v>
      </c>
      <c r="DP12" s="13">
        <v>0</v>
      </c>
      <c r="DQ12" s="13">
        <v>0</v>
      </c>
      <c r="DR12" s="13">
        <v>0</v>
      </c>
      <c r="DS12" s="13">
        <v>0</v>
      </c>
      <c r="DT12" s="13">
        <v>-112</v>
      </c>
      <c r="DU12" s="13">
        <v>0</v>
      </c>
      <c r="DV12" s="13">
        <v>0</v>
      </c>
      <c r="DW12" s="13">
        <v>-128</v>
      </c>
      <c r="DX12" s="13">
        <v>0</v>
      </c>
      <c r="DY12" s="13">
        <v>0</v>
      </c>
      <c r="DZ12" s="13">
        <v>-57</v>
      </c>
      <c r="EA12" s="13">
        <v>-4</v>
      </c>
      <c r="EB12" s="13">
        <v>0</v>
      </c>
      <c r="EC12" s="13">
        <v>0</v>
      </c>
      <c r="ED12" s="13">
        <v>-51</v>
      </c>
      <c r="EE12" s="13">
        <v>0</v>
      </c>
      <c r="EF12" s="13">
        <v>-5</v>
      </c>
      <c r="EG12" s="13">
        <v>-8</v>
      </c>
      <c r="EH12" s="13">
        <v>-217</v>
      </c>
      <c r="EI12" s="13">
        <v>0</v>
      </c>
      <c r="EJ12" s="13">
        <v>-72</v>
      </c>
      <c r="EK12" s="13">
        <v>0</v>
      </c>
      <c r="EL12" s="13">
        <v>0</v>
      </c>
      <c r="EM12" s="13">
        <v>-160</v>
      </c>
      <c r="EN12" s="13">
        <v>0</v>
      </c>
      <c r="EO12" s="13">
        <v>-52</v>
      </c>
      <c r="EP12" s="13">
        <v>0</v>
      </c>
      <c r="EQ12" s="13">
        <v>0</v>
      </c>
      <c r="ER12" s="13">
        <v>-2</v>
      </c>
      <c r="ES12" s="13">
        <v>0</v>
      </c>
      <c r="ET12" s="13">
        <v>-89</v>
      </c>
      <c r="EU12" s="13">
        <v>0</v>
      </c>
      <c r="EV12" s="13">
        <v>0</v>
      </c>
      <c r="EW12" s="13">
        <v>0</v>
      </c>
      <c r="EX12" s="13">
        <v>0</v>
      </c>
      <c r="EY12" s="13">
        <v>0</v>
      </c>
      <c r="EZ12" s="13">
        <v>0</v>
      </c>
      <c r="FA12" s="13">
        <v>0</v>
      </c>
      <c r="FB12" s="13">
        <v>0</v>
      </c>
      <c r="FC12" s="13">
        <v>0</v>
      </c>
      <c r="FD12" s="13">
        <v>0</v>
      </c>
      <c r="FE12" s="13">
        <v>0</v>
      </c>
      <c r="FF12" s="13">
        <v>0</v>
      </c>
      <c r="FG12" s="13">
        <v>0</v>
      </c>
      <c r="FH12" s="13">
        <v>0</v>
      </c>
      <c r="FI12" s="13">
        <v>0</v>
      </c>
      <c r="FJ12" s="13">
        <v>0</v>
      </c>
      <c r="FK12" s="13">
        <v>0</v>
      </c>
      <c r="FL12" s="13">
        <v>0</v>
      </c>
      <c r="FM12" s="13">
        <v>0</v>
      </c>
      <c r="FN12" s="13">
        <v>0</v>
      </c>
      <c r="FO12" s="13">
        <v>0</v>
      </c>
      <c r="FP12" s="13">
        <v>0</v>
      </c>
      <c r="FQ12" s="13">
        <v>0</v>
      </c>
      <c r="FR12" s="13">
        <v>0</v>
      </c>
      <c r="FS12" s="13">
        <v>0</v>
      </c>
      <c r="FT12" s="13">
        <v>0</v>
      </c>
      <c r="FU12" s="13">
        <v>0</v>
      </c>
      <c r="FV12" s="13">
        <v>0</v>
      </c>
      <c r="FW12" s="13">
        <v>0</v>
      </c>
      <c r="FX12" s="13">
        <v>0</v>
      </c>
      <c r="FY12" s="13">
        <v>0</v>
      </c>
      <c r="FZ12" s="13">
        <v>0</v>
      </c>
      <c r="GA12" s="13">
        <v>0</v>
      </c>
      <c r="GB12" s="13">
        <v>0</v>
      </c>
      <c r="GC12" s="13">
        <v>0</v>
      </c>
      <c r="GD12" s="13">
        <v>0</v>
      </c>
      <c r="GE12" s="13">
        <v>0</v>
      </c>
      <c r="GF12" s="13">
        <v>0</v>
      </c>
      <c r="GG12" s="15">
        <v>-36</v>
      </c>
      <c r="GH12" s="15">
        <v>0</v>
      </c>
      <c r="GI12" s="15">
        <v>0</v>
      </c>
      <c r="GJ12" s="13">
        <v>-75</v>
      </c>
      <c r="GK12" s="13">
        <v>0</v>
      </c>
      <c r="GL12" s="13">
        <v>0</v>
      </c>
      <c r="GM12" s="13">
        <v>0</v>
      </c>
      <c r="GN12" s="13">
        <v>0</v>
      </c>
      <c r="GO12" s="13">
        <v>0</v>
      </c>
      <c r="GP12" s="13">
        <v>0</v>
      </c>
      <c r="GQ12" s="13">
        <v>0</v>
      </c>
      <c r="GR12" s="13">
        <v>0</v>
      </c>
      <c r="GS12" s="13">
        <v>0</v>
      </c>
      <c r="GT12" s="13">
        <v>0</v>
      </c>
      <c r="GU12" s="13">
        <v>0</v>
      </c>
      <c r="GV12" s="13">
        <v>0</v>
      </c>
      <c r="GW12" s="13">
        <v>0</v>
      </c>
      <c r="GX12" s="13">
        <v>0</v>
      </c>
    </row>
    <row r="13" spans="1:212" x14ac:dyDescent="0.2">
      <c r="A13" s="2" t="s">
        <v>15</v>
      </c>
      <c r="B13" s="3" t="s">
        <v>16</v>
      </c>
      <c r="C13" s="15">
        <v>494</v>
      </c>
      <c r="D13" s="15">
        <v>96</v>
      </c>
      <c r="E13" s="15">
        <v>232</v>
      </c>
      <c r="F13" s="15">
        <v>484</v>
      </c>
      <c r="G13" s="15">
        <v>919</v>
      </c>
      <c r="H13" s="15">
        <v>799</v>
      </c>
      <c r="I13" s="15">
        <v>732.2</v>
      </c>
      <c r="J13" s="15">
        <v>566</v>
      </c>
      <c r="K13" s="15">
        <v>378</v>
      </c>
      <c r="L13" s="15">
        <v>395</v>
      </c>
      <c r="M13" s="15">
        <v>319</v>
      </c>
      <c r="N13" s="15">
        <v>574</v>
      </c>
      <c r="O13" s="15">
        <v>764</v>
      </c>
      <c r="P13" s="15">
        <v>567.5</v>
      </c>
      <c r="Q13" s="15">
        <v>208</v>
      </c>
      <c r="R13" s="15">
        <v>148</v>
      </c>
      <c r="S13" s="15">
        <v>320.5</v>
      </c>
      <c r="T13" s="15">
        <v>435</v>
      </c>
      <c r="U13" s="15">
        <v>139</v>
      </c>
      <c r="V13" s="15">
        <v>177</v>
      </c>
      <c r="W13" s="15">
        <v>0</v>
      </c>
      <c r="X13" s="15">
        <v>270</v>
      </c>
      <c r="Y13" s="15">
        <v>585</v>
      </c>
      <c r="Z13" s="15">
        <v>598.56299999999999</v>
      </c>
      <c r="AA13" s="15">
        <v>298</v>
      </c>
      <c r="AB13" s="15">
        <v>234.7</v>
      </c>
      <c r="AC13" s="15">
        <v>140</v>
      </c>
      <c r="AD13" s="15">
        <v>81.3</v>
      </c>
      <c r="AE13" s="15">
        <v>93</v>
      </c>
      <c r="AF13" s="15">
        <v>5</v>
      </c>
      <c r="AG13" s="15">
        <v>60.75</v>
      </c>
      <c r="AH13" s="15">
        <v>0</v>
      </c>
      <c r="AI13" s="15">
        <v>1</v>
      </c>
      <c r="AJ13" s="15">
        <v>213</v>
      </c>
      <c r="AK13" s="15">
        <v>380</v>
      </c>
      <c r="AL13" s="15">
        <v>493</v>
      </c>
      <c r="AM13" s="15">
        <v>240</v>
      </c>
      <c r="AN13" s="15">
        <v>6</v>
      </c>
      <c r="AO13" s="15">
        <v>0</v>
      </c>
      <c r="AP13" s="15">
        <v>30</v>
      </c>
      <c r="AQ13" s="15">
        <v>6.4</v>
      </c>
      <c r="AR13" s="15">
        <v>90.8</v>
      </c>
      <c r="AS13" s="15">
        <v>50</v>
      </c>
      <c r="AT13" s="15">
        <v>704.8</v>
      </c>
      <c r="AU13" s="15">
        <v>105.5</v>
      </c>
      <c r="AV13" s="15">
        <v>75</v>
      </c>
      <c r="AW13" s="15">
        <v>4.8</v>
      </c>
      <c r="AX13" s="15">
        <v>250.2</v>
      </c>
      <c r="AY13" s="15">
        <v>80</v>
      </c>
      <c r="AZ13" s="15">
        <v>75</v>
      </c>
      <c r="BA13" s="15">
        <v>145</v>
      </c>
      <c r="BB13" s="15">
        <v>497</v>
      </c>
      <c r="BC13" s="15">
        <v>50</v>
      </c>
      <c r="BD13" s="15">
        <v>4</v>
      </c>
      <c r="BE13" s="15">
        <v>110</v>
      </c>
      <c r="BF13" s="15">
        <v>380</v>
      </c>
      <c r="BG13" s="15">
        <v>2.5</v>
      </c>
      <c r="BH13" s="15">
        <v>0</v>
      </c>
      <c r="BI13" s="15">
        <v>0</v>
      </c>
      <c r="BJ13" s="15">
        <v>50</v>
      </c>
      <c r="BK13" s="15">
        <v>72.5</v>
      </c>
      <c r="BL13" s="15">
        <v>33.4</v>
      </c>
      <c r="BM13" s="15">
        <v>198.7</v>
      </c>
      <c r="BN13" s="15">
        <v>0</v>
      </c>
      <c r="BO13" s="15">
        <v>0</v>
      </c>
      <c r="BP13" s="15">
        <v>44</v>
      </c>
      <c r="BQ13" s="15">
        <v>49</v>
      </c>
      <c r="BR13" s="15">
        <v>0</v>
      </c>
      <c r="BS13" s="15">
        <v>100</v>
      </c>
      <c r="BT13" s="15">
        <v>2</v>
      </c>
      <c r="BU13" s="15">
        <v>2</v>
      </c>
      <c r="BV13" s="15">
        <v>0</v>
      </c>
      <c r="BW13" s="15">
        <v>50</v>
      </c>
      <c r="BX13" s="15">
        <v>0</v>
      </c>
      <c r="BY13" s="15">
        <v>0</v>
      </c>
      <c r="BZ13" s="15">
        <v>0</v>
      </c>
      <c r="CA13" s="15">
        <v>0</v>
      </c>
      <c r="CB13" s="15">
        <v>0</v>
      </c>
      <c r="CC13" s="15">
        <v>49</v>
      </c>
      <c r="CD13" s="15">
        <v>85</v>
      </c>
      <c r="CE13" s="15">
        <v>188</v>
      </c>
      <c r="CF13" s="15">
        <v>3</v>
      </c>
      <c r="CG13" s="15">
        <v>0</v>
      </c>
      <c r="CH13" s="15">
        <v>0</v>
      </c>
      <c r="CI13" s="15">
        <v>50</v>
      </c>
      <c r="CJ13" s="15">
        <v>2.2999999999999998</v>
      </c>
      <c r="CK13" s="15">
        <v>50</v>
      </c>
      <c r="CL13" s="15">
        <v>294</v>
      </c>
      <c r="CM13" s="15">
        <v>896.98</v>
      </c>
      <c r="CN13" s="15">
        <v>49</v>
      </c>
      <c r="CO13" s="15">
        <v>160</v>
      </c>
      <c r="CP13" s="15">
        <v>0</v>
      </c>
      <c r="CQ13" s="15">
        <v>0</v>
      </c>
      <c r="CR13" s="15">
        <v>98</v>
      </c>
      <c r="CS13" s="15">
        <v>222</v>
      </c>
      <c r="CT13" s="15">
        <v>0</v>
      </c>
      <c r="CU13" s="15">
        <v>164</v>
      </c>
      <c r="CV13" s="15">
        <v>0</v>
      </c>
      <c r="CW13" s="15">
        <v>85</v>
      </c>
      <c r="CX13" s="15">
        <v>0</v>
      </c>
      <c r="CY13" s="15">
        <v>95.688000000000002</v>
      </c>
      <c r="CZ13" s="15">
        <v>502</v>
      </c>
      <c r="DA13" s="15">
        <v>0</v>
      </c>
      <c r="DB13" s="15">
        <v>216</v>
      </c>
      <c r="DC13" s="15">
        <v>5.9909999999999997</v>
      </c>
      <c r="DD13" s="15">
        <v>98</v>
      </c>
      <c r="DE13" s="15">
        <v>0</v>
      </c>
      <c r="DF13" s="15">
        <v>0</v>
      </c>
      <c r="DG13" s="15">
        <v>0</v>
      </c>
      <c r="DH13" s="15">
        <v>0</v>
      </c>
      <c r="DI13" s="15">
        <v>100</v>
      </c>
      <c r="DJ13" s="15">
        <v>0</v>
      </c>
      <c r="DK13" s="15">
        <v>0</v>
      </c>
      <c r="DL13" s="15">
        <v>0</v>
      </c>
      <c r="DM13" s="15">
        <v>49</v>
      </c>
      <c r="DN13" s="15">
        <v>101</v>
      </c>
      <c r="DO13" s="15">
        <v>106</v>
      </c>
      <c r="DP13" s="15">
        <v>2</v>
      </c>
      <c r="DQ13" s="15">
        <v>0</v>
      </c>
      <c r="DR13" s="15">
        <v>0</v>
      </c>
      <c r="DS13" s="15">
        <v>0</v>
      </c>
      <c r="DT13" s="15">
        <v>17</v>
      </c>
      <c r="DU13" s="15">
        <v>100</v>
      </c>
      <c r="DV13" s="15">
        <v>100</v>
      </c>
      <c r="DW13" s="15">
        <v>0</v>
      </c>
      <c r="DX13" s="15">
        <v>0</v>
      </c>
      <c r="DY13" s="15">
        <v>5</v>
      </c>
      <c r="DZ13" s="15">
        <v>0</v>
      </c>
      <c r="EA13" s="15">
        <v>48</v>
      </c>
      <c r="EB13" s="15">
        <v>165</v>
      </c>
      <c r="EC13" s="15">
        <v>2</v>
      </c>
      <c r="ED13" s="15">
        <v>0</v>
      </c>
      <c r="EE13" s="15">
        <v>580</v>
      </c>
      <c r="EF13" s="15">
        <v>25</v>
      </c>
      <c r="EG13" s="15">
        <v>85</v>
      </c>
      <c r="EH13" s="15">
        <v>65</v>
      </c>
      <c r="EI13" s="15">
        <v>5</v>
      </c>
      <c r="EJ13" s="15">
        <v>0</v>
      </c>
      <c r="EK13" s="15">
        <v>470</v>
      </c>
      <c r="EL13" s="15">
        <v>283</v>
      </c>
      <c r="EM13" s="15">
        <v>565</v>
      </c>
      <c r="EN13" s="15">
        <v>49</v>
      </c>
      <c r="EO13" s="15">
        <v>0</v>
      </c>
      <c r="EP13" s="15">
        <v>98</v>
      </c>
      <c r="EQ13" s="15">
        <v>368</v>
      </c>
      <c r="ER13" s="15">
        <v>50</v>
      </c>
      <c r="ES13" s="15">
        <v>25</v>
      </c>
      <c r="ET13" s="15">
        <v>48</v>
      </c>
      <c r="EU13" s="15">
        <v>48</v>
      </c>
      <c r="EV13" s="15">
        <v>48</v>
      </c>
      <c r="EW13" s="15">
        <v>49</v>
      </c>
      <c r="EX13" s="15">
        <v>47</v>
      </c>
      <c r="EY13" s="15">
        <v>47</v>
      </c>
      <c r="EZ13" s="15">
        <v>196</v>
      </c>
      <c r="FA13" s="15">
        <v>59</v>
      </c>
      <c r="FB13" s="15">
        <v>207</v>
      </c>
      <c r="FC13" s="15">
        <v>240</v>
      </c>
      <c r="FD13" s="15">
        <v>145</v>
      </c>
      <c r="FE13" s="15">
        <v>0</v>
      </c>
      <c r="FF13" s="15">
        <v>198</v>
      </c>
      <c r="FG13" s="15">
        <v>251</v>
      </c>
      <c r="FH13" s="15">
        <v>303</v>
      </c>
      <c r="FI13" s="15">
        <v>292</v>
      </c>
      <c r="FJ13" s="15">
        <v>147</v>
      </c>
      <c r="FK13" s="15">
        <v>0</v>
      </c>
      <c r="FL13" s="15">
        <v>0</v>
      </c>
      <c r="FM13" s="15">
        <v>0</v>
      </c>
      <c r="FN13" s="15">
        <v>50</v>
      </c>
      <c r="FO13" s="15">
        <v>0</v>
      </c>
      <c r="FP13" s="15">
        <v>75</v>
      </c>
      <c r="FQ13" s="15">
        <v>115</v>
      </c>
      <c r="FR13" s="15">
        <v>0</v>
      </c>
      <c r="FS13" s="15">
        <v>183</v>
      </c>
      <c r="FT13" s="15">
        <v>0</v>
      </c>
      <c r="FU13" s="15">
        <v>100</v>
      </c>
      <c r="FV13" s="15">
        <v>62</v>
      </c>
      <c r="FW13" s="15">
        <v>138</v>
      </c>
      <c r="FX13" s="15">
        <v>0</v>
      </c>
      <c r="FY13" s="15">
        <v>0</v>
      </c>
      <c r="FZ13" s="15">
        <v>50</v>
      </c>
      <c r="GA13" s="15">
        <v>50</v>
      </c>
      <c r="GB13" s="15">
        <v>0</v>
      </c>
      <c r="GC13" s="15">
        <v>10</v>
      </c>
      <c r="GD13" s="15">
        <v>14</v>
      </c>
      <c r="GE13" s="15">
        <v>138</v>
      </c>
      <c r="GF13" s="15">
        <v>0</v>
      </c>
      <c r="GG13" s="13">
        <v>49</v>
      </c>
      <c r="GH13" s="13">
        <v>41</v>
      </c>
      <c r="GI13" s="13">
        <v>20</v>
      </c>
      <c r="GJ13" s="13">
        <v>20</v>
      </c>
      <c r="GK13" s="13">
        <v>0</v>
      </c>
      <c r="GL13" s="13">
        <v>0</v>
      </c>
      <c r="GM13" s="13">
        <v>56</v>
      </c>
      <c r="GN13" s="13">
        <v>0</v>
      </c>
      <c r="GO13" s="13">
        <v>0</v>
      </c>
      <c r="GP13" s="13">
        <v>0</v>
      </c>
      <c r="GQ13" s="13">
        <v>281</v>
      </c>
      <c r="GR13" s="13">
        <v>0</v>
      </c>
      <c r="GS13" s="13">
        <v>0</v>
      </c>
      <c r="GT13" s="13">
        <v>0</v>
      </c>
      <c r="GU13" s="13">
        <v>0</v>
      </c>
      <c r="GV13" s="13">
        <v>0</v>
      </c>
      <c r="GW13" s="13">
        <v>0</v>
      </c>
      <c r="GX13" s="13">
        <v>0</v>
      </c>
    </row>
    <row r="14" spans="1:212" x14ac:dyDescent="0.2">
      <c r="A14" s="2" t="s">
        <v>17</v>
      </c>
      <c r="B14" s="3" t="s">
        <v>18</v>
      </c>
      <c r="C14" s="15">
        <v>353</v>
      </c>
      <c r="D14" s="15">
        <v>363</v>
      </c>
      <c r="E14" s="15">
        <v>220</v>
      </c>
      <c r="F14" s="15">
        <v>252.5</v>
      </c>
      <c r="G14" s="15">
        <v>15</v>
      </c>
      <c r="H14" s="15">
        <v>180</v>
      </c>
      <c r="I14" s="15">
        <v>90</v>
      </c>
      <c r="J14" s="15">
        <v>110</v>
      </c>
      <c r="K14" s="15">
        <v>205</v>
      </c>
      <c r="L14" s="15">
        <v>90</v>
      </c>
      <c r="M14" s="15">
        <v>95</v>
      </c>
      <c r="N14" s="15">
        <v>0</v>
      </c>
      <c r="O14" s="15">
        <v>161</v>
      </c>
      <c r="P14" s="15">
        <v>130</v>
      </c>
      <c r="Q14" s="15">
        <v>0</v>
      </c>
      <c r="R14" s="15">
        <v>290</v>
      </c>
      <c r="S14" s="15">
        <v>210</v>
      </c>
      <c r="T14" s="15">
        <v>81.2</v>
      </c>
      <c r="U14" s="15">
        <v>200</v>
      </c>
      <c r="V14" s="15">
        <v>105</v>
      </c>
      <c r="W14" s="15">
        <v>280</v>
      </c>
      <c r="X14" s="15">
        <v>80</v>
      </c>
      <c r="Y14" s="15">
        <v>70</v>
      </c>
      <c r="Z14" s="15">
        <v>89</v>
      </c>
      <c r="AA14" s="15">
        <v>120</v>
      </c>
      <c r="AB14" s="15">
        <v>0</v>
      </c>
      <c r="AC14" s="15">
        <v>100</v>
      </c>
      <c r="AD14" s="15">
        <v>65</v>
      </c>
      <c r="AE14" s="15">
        <v>150</v>
      </c>
      <c r="AF14" s="15">
        <v>0</v>
      </c>
      <c r="AG14" s="15">
        <v>231</v>
      </c>
      <c r="AH14" s="15">
        <v>552</v>
      </c>
      <c r="AI14" s="15">
        <v>0</v>
      </c>
      <c r="AJ14" s="15">
        <v>0</v>
      </c>
      <c r="AK14" s="15">
        <v>0</v>
      </c>
      <c r="AL14" s="15">
        <v>0</v>
      </c>
      <c r="AM14" s="15">
        <v>100</v>
      </c>
      <c r="AN14" s="15">
        <v>90</v>
      </c>
      <c r="AO14" s="15">
        <v>0</v>
      </c>
      <c r="AP14" s="15">
        <v>0</v>
      </c>
      <c r="AQ14" s="15">
        <v>0</v>
      </c>
      <c r="AR14" s="15">
        <v>0</v>
      </c>
      <c r="AS14" s="15">
        <v>130</v>
      </c>
      <c r="AT14" s="15">
        <v>45</v>
      </c>
      <c r="AU14" s="15">
        <v>63</v>
      </c>
      <c r="AV14" s="15">
        <v>406</v>
      </c>
      <c r="AW14" s="15">
        <v>300</v>
      </c>
      <c r="AX14" s="15">
        <v>0</v>
      </c>
      <c r="AY14" s="15">
        <v>75</v>
      </c>
      <c r="AZ14" s="15">
        <v>0</v>
      </c>
      <c r="BA14" s="15">
        <v>21</v>
      </c>
      <c r="BB14" s="15">
        <v>140</v>
      </c>
      <c r="BC14" s="15">
        <v>196.4</v>
      </c>
      <c r="BD14" s="15">
        <v>104</v>
      </c>
      <c r="BE14" s="15">
        <v>122.5</v>
      </c>
      <c r="BF14" s="15">
        <v>60</v>
      </c>
      <c r="BG14" s="15">
        <v>270</v>
      </c>
      <c r="BH14" s="15">
        <v>385.4</v>
      </c>
      <c r="BI14" s="15">
        <v>192</v>
      </c>
      <c r="BJ14" s="15">
        <v>0</v>
      </c>
      <c r="BK14" s="15">
        <v>60</v>
      </c>
      <c r="BL14" s="15">
        <v>0</v>
      </c>
      <c r="BM14" s="15">
        <v>0</v>
      </c>
      <c r="BN14" s="15">
        <v>49</v>
      </c>
      <c r="BO14" s="15">
        <v>136.5</v>
      </c>
      <c r="BP14" s="15">
        <v>0</v>
      </c>
      <c r="BQ14" s="15">
        <v>49</v>
      </c>
      <c r="BR14" s="15">
        <v>438</v>
      </c>
      <c r="BS14" s="15">
        <v>486</v>
      </c>
      <c r="BT14" s="15">
        <v>584</v>
      </c>
      <c r="BU14" s="15">
        <v>195</v>
      </c>
      <c r="BV14" s="15">
        <v>551.5</v>
      </c>
      <c r="BW14" s="15">
        <v>441</v>
      </c>
      <c r="BX14" s="15">
        <v>297</v>
      </c>
      <c r="BY14" s="15">
        <v>473</v>
      </c>
      <c r="BZ14" s="15">
        <v>669</v>
      </c>
      <c r="CA14" s="15">
        <v>399</v>
      </c>
      <c r="CB14" s="15">
        <v>175</v>
      </c>
      <c r="CC14" s="15">
        <v>0</v>
      </c>
      <c r="CD14" s="15">
        <v>0</v>
      </c>
      <c r="CE14" s="15">
        <v>80</v>
      </c>
      <c r="CF14" s="15">
        <v>49</v>
      </c>
      <c r="CG14" s="15">
        <v>98</v>
      </c>
      <c r="CH14" s="15">
        <v>98</v>
      </c>
      <c r="CI14" s="15">
        <v>48</v>
      </c>
      <c r="CJ14" s="15">
        <v>83.5</v>
      </c>
      <c r="CK14" s="15">
        <v>144</v>
      </c>
      <c r="CL14" s="15">
        <v>0</v>
      </c>
      <c r="CM14" s="15">
        <v>0</v>
      </c>
      <c r="CN14" s="15">
        <v>0</v>
      </c>
      <c r="CO14" s="15">
        <v>0</v>
      </c>
      <c r="CP14" s="15">
        <v>1.0580000000000001</v>
      </c>
      <c r="CQ14" s="15">
        <v>100.253</v>
      </c>
      <c r="CR14" s="15">
        <v>325</v>
      </c>
      <c r="CS14" s="15">
        <v>0</v>
      </c>
      <c r="CT14" s="15">
        <v>49</v>
      </c>
      <c r="CU14" s="15">
        <v>49</v>
      </c>
      <c r="CV14" s="15">
        <v>626.245</v>
      </c>
      <c r="CW14" s="15">
        <v>256.86500000000001</v>
      </c>
      <c r="CX14" s="15">
        <v>73</v>
      </c>
      <c r="CY14" s="15">
        <v>0</v>
      </c>
      <c r="CZ14" s="15">
        <v>4.1319999999999997</v>
      </c>
      <c r="DA14" s="15">
        <v>0</v>
      </c>
      <c r="DB14" s="15">
        <v>0</v>
      </c>
      <c r="DC14" s="15">
        <v>0</v>
      </c>
      <c r="DD14" s="15">
        <v>120</v>
      </c>
      <c r="DE14" s="15">
        <v>22</v>
      </c>
      <c r="DF14" s="15">
        <v>0</v>
      </c>
      <c r="DG14" s="15">
        <v>0</v>
      </c>
      <c r="DH14" s="15">
        <v>0</v>
      </c>
      <c r="DI14" s="15">
        <v>0</v>
      </c>
      <c r="DJ14" s="15">
        <v>0</v>
      </c>
      <c r="DK14" s="15">
        <v>155.62799999999999</v>
      </c>
      <c r="DL14" s="15">
        <v>0</v>
      </c>
      <c r="DM14" s="15">
        <v>0</v>
      </c>
      <c r="DN14" s="15">
        <v>0</v>
      </c>
      <c r="DO14" s="15">
        <v>0</v>
      </c>
      <c r="DP14" s="15">
        <v>186</v>
      </c>
      <c r="DQ14" s="15">
        <v>0</v>
      </c>
      <c r="DR14" s="15">
        <v>120</v>
      </c>
      <c r="DS14" s="15">
        <v>196</v>
      </c>
      <c r="DT14" s="15">
        <v>0</v>
      </c>
      <c r="DU14" s="15">
        <v>0</v>
      </c>
      <c r="DV14" s="15">
        <v>0</v>
      </c>
      <c r="DW14" s="15">
        <v>0</v>
      </c>
      <c r="DX14" s="15">
        <v>0</v>
      </c>
      <c r="DY14" s="15">
        <v>95</v>
      </c>
      <c r="DZ14" s="15">
        <v>0</v>
      </c>
      <c r="EA14" s="15">
        <v>0</v>
      </c>
      <c r="EB14" s="15">
        <v>0</v>
      </c>
      <c r="EC14" s="15">
        <v>0</v>
      </c>
      <c r="ED14" s="15">
        <v>0</v>
      </c>
      <c r="EE14" s="15">
        <v>48</v>
      </c>
      <c r="EF14" s="15">
        <v>143</v>
      </c>
      <c r="EG14" s="15">
        <v>145</v>
      </c>
      <c r="EH14" s="15">
        <v>0</v>
      </c>
      <c r="EI14" s="15">
        <v>0</v>
      </c>
      <c r="EJ14" s="15">
        <v>0</v>
      </c>
      <c r="EK14" s="15">
        <v>0</v>
      </c>
      <c r="EL14" s="15">
        <v>0</v>
      </c>
      <c r="EM14" s="15">
        <v>0</v>
      </c>
      <c r="EN14" s="15">
        <v>9</v>
      </c>
      <c r="EO14" s="15">
        <v>0</v>
      </c>
      <c r="EP14" s="15">
        <v>85</v>
      </c>
      <c r="EQ14" s="15">
        <v>0</v>
      </c>
      <c r="ER14" s="15">
        <v>0</v>
      </c>
      <c r="ES14" s="15">
        <v>0</v>
      </c>
      <c r="ET14" s="15">
        <v>126</v>
      </c>
      <c r="EU14" s="15">
        <v>0</v>
      </c>
      <c r="EV14" s="15">
        <v>0</v>
      </c>
      <c r="EW14" s="15">
        <v>48</v>
      </c>
      <c r="EX14" s="15">
        <v>0</v>
      </c>
      <c r="EY14" s="15">
        <v>0</v>
      </c>
      <c r="EZ14" s="15">
        <v>0</v>
      </c>
      <c r="FA14" s="15">
        <v>0</v>
      </c>
      <c r="FB14" s="15">
        <v>0</v>
      </c>
      <c r="FC14" s="15">
        <v>0</v>
      </c>
      <c r="FD14" s="15">
        <v>0</v>
      </c>
      <c r="FE14" s="15">
        <v>0</v>
      </c>
      <c r="FF14" s="15">
        <v>0</v>
      </c>
      <c r="FG14" s="15">
        <v>0</v>
      </c>
      <c r="FH14" s="15">
        <v>0</v>
      </c>
      <c r="FI14" s="15">
        <v>0</v>
      </c>
      <c r="FJ14" s="15">
        <v>0</v>
      </c>
      <c r="FK14" s="15">
        <v>187</v>
      </c>
      <c r="FL14" s="15">
        <v>49</v>
      </c>
      <c r="FM14" s="15">
        <v>0</v>
      </c>
      <c r="FN14" s="15">
        <v>0</v>
      </c>
      <c r="FO14" s="15">
        <v>0</v>
      </c>
      <c r="FP14" s="15">
        <v>0</v>
      </c>
      <c r="FQ14" s="15">
        <v>0</v>
      </c>
      <c r="FR14" s="15">
        <v>0</v>
      </c>
      <c r="FS14" s="15">
        <v>0</v>
      </c>
      <c r="FT14" s="15">
        <v>115</v>
      </c>
      <c r="FU14" s="15">
        <v>86</v>
      </c>
      <c r="FV14" s="15">
        <v>341</v>
      </c>
      <c r="FW14" s="15">
        <v>198</v>
      </c>
      <c r="FX14" s="15">
        <v>296</v>
      </c>
      <c r="FY14" s="15">
        <v>288</v>
      </c>
      <c r="FZ14" s="15">
        <v>205</v>
      </c>
      <c r="GA14" s="15">
        <v>30</v>
      </c>
      <c r="GB14" s="15">
        <v>0</v>
      </c>
      <c r="GC14" s="15">
        <v>114</v>
      </c>
      <c r="GD14" s="15">
        <v>14</v>
      </c>
      <c r="GE14" s="15">
        <v>0</v>
      </c>
      <c r="GF14" s="15">
        <v>235</v>
      </c>
      <c r="GG14" s="13">
        <v>79</v>
      </c>
      <c r="GH14" s="13">
        <v>272</v>
      </c>
      <c r="GI14" s="13">
        <v>140</v>
      </c>
      <c r="GJ14" s="13">
        <v>146</v>
      </c>
      <c r="GK14" s="13">
        <v>38</v>
      </c>
      <c r="GL14" s="13">
        <v>270</v>
      </c>
      <c r="GM14" s="13">
        <v>0</v>
      </c>
      <c r="GN14" s="13">
        <v>0</v>
      </c>
      <c r="GO14" s="13">
        <v>0</v>
      </c>
      <c r="GP14" s="13">
        <v>80</v>
      </c>
      <c r="GQ14" s="13">
        <v>74</v>
      </c>
      <c r="GR14" s="13">
        <v>134</v>
      </c>
      <c r="GS14" s="13">
        <v>0</v>
      </c>
      <c r="GT14" s="13">
        <v>0</v>
      </c>
      <c r="GU14" s="13">
        <v>0</v>
      </c>
      <c r="GV14" s="13">
        <v>0</v>
      </c>
      <c r="GW14" s="13">
        <v>0</v>
      </c>
      <c r="GX14" s="13">
        <v>0</v>
      </c>
    </row>
    <row r="15" spans="1:212" x14ac:dyDescent="0.2">
      <c r="A15" s="2" t="s">
        <v>30</v>
      </c>
      <c r="B15" s="3" t="s">
        <v>16</v>
      </c>
      <c r="C15" s="9">
        <f>C13*-1</f>
        <v>-494</v>
      </c>
      <c r="D15" s="9">
        <f t="shared" ref="D15:BO16" si="0">D13*-1</f>
        <v>-96</v>
      </c>
      <c r="E15" s="9">
        <f t="shared" si="0"/>
        <v>-232</v>
      </c>
      <c r="F15" s="9">
        <f t="shared" si="0"/>
        <v>-484</v>
      </c>
      <c r="G15" s="9">
        <f t="shared" si="0"/>
        <v>-919</v>
      </c>
      <c r="H15" s="9">
        <f t="shared" si="0"/>
        <v>-799</v>
      </c>
      <c r="I15" s="9">
        <f t="shared" si="0"/>
        <v>-732.2</v>
      </c>
      <c r="J15" s="9">
        <f t="shared" si="0"/>
        <v>-566</v>
      </c>
      <c r="K15" s="9">
        <f t="shared" si="0"/>
        <v>-378</v>
      </c>
      <c r="L15" s="9">
        <f t="shared" si="0"/>
        <v>-395</v>
      </c>
      <c r="M15" s="9">
        <f t="shared" si="0"/>
        <v>-319</v>
      </c>
      <c r="N15" s="9">
        <f t="shared" si="0"/>
        <v>-574</v>
      </c>
      <c r="O15" s="9">
        <f t="shared" si="0"/>
        <v>-764</v>
      </c>
      <c r="P15" s="9">
        <f t="shared" si="0"/>
        <v>-567.5</v>
      </c>
      <c r="Q15" s="9">
        <f t="shared" si="0"/>
        <v>-208</v>
      </c>
      <c r="R15" s="9">
        <f t="shared" si="0"/>
        <v>-148</v>
      </c>
      <c r="S15" s="9">
        <f t="shared" si="0"/>
        <v>-320.5</v>
      </c>
      <c r="T15" s="9">
        <f t="shared" si="0"/>
        <v>-435</v>
      </c>
      <c r="U15" s="9">
        <f t="shared" si="0"/>
        <v>-139</v>
      </c>
      <c r="V15" s="9">
        <f t="shared" si="0"/>
        <v>-177</v>
      </c>
      <c r="W15" s="9">
        <f t="shared" si="0"/>
        <v>0</v>
      </c>
      <c r="X15" s="9">
        <f t="shared" si="0"/>
        <v>-270</v>
      </c>
      <c r="Y15" s="9">
        <f t="shared" si="0"/>
        <v>-585</v>
      </c>
      <c r="Z15" s="9">
        <f t="shared" si="0"/>
        <v>-598.56299999999999</v>
      </c>
      <c r="AA15" s="9">
        <f t="shared" si="0"/>
        <v>-298</v>
      </c>
      <c r="AB15" s="9">
        <f t="shared" si="0"/>
        <v>-234.7</v>
      </c>
      <c r="AC15" s="9">
        <f t="shared" si="0"/>
        <v>-140</v>
      </c>
      <c r="AD15" s="9">
        <f t="shared" si="0"/>
        <v>-81.3</v>
      </c>
      <c r="AE15" s="9">
        <f t="shared" si="0"/>
        <v>-93</v>
      </c>
      <c r="AF15" s="9">
        <f t="shared" si="0"/>
        <v>-5</v>
      </c>
      <c r="AG15" s="9">
        <f t="shared" si="0"/>
        <v>-60.75</v>
      </c>
      <c r="AH15" s="9">
        <f t="shared" si="0"/>
        <v>0</v>
      </c>
      <c r="AI15" s="9">
        <f t="shared" si="0"/>
        <v>-1</v>
      </c>
      <c r="AJ15" s="9">
        <f t="shared" si="0"/>
        <v>-213</v>
      </c>
      <c r="AK15" s="9">
        <f t="shared" si="0"/>
        <v>-380</v>
      </c>
      <c r="AL15" s="9">
        <f t="shared" si="0"/>
        <v>-493</v>
      </c>
      <c r="AM15" s="9">
        <f t="shared" si="0"/>
        <v>-240</v>
      </c>
      <c r="AN15" s="9">
        <f t="shared" si="0"/>
        <v>-6</v>
      </c>
      <c r="AO15" s="9">
        <f t="shared" si="0"/>
        <v>0</v>
      </c>
      <c r="AP15" s="9">
        <f t="shared" si="0"/>
        <v>-30</v>
      </c>
      <c r="AQ15" s="9">
        <f t="shared" si="0"/>
        <v>-6.4</v>
      </c>
      <c r="AR15" s="9">
        <f t="shared" si="0"/>
        <v>-90.8</v>
      </c>
      <c r="AS15" s="9">
        <f t="shared" si="0"/>
        <v>-50</v>
      </c>
      <c r="AT15" s="9">
        <f t="shared" si="0"/>
        <v>-704.8</v>
      </c>
      <c r="AU15" s="9">
        <f t="shared" si="0"/>
        <v>-105.5</v>
      </c>
      <c r="AV15" s="9">
        <f t="shared" si="0"/>
        <v>-75</v>
      </c>
      <c r="AW15" s="9">
        <f t="shared" si="0"/>
        <v>-4.8</v>
      </c>
      <c r="AX15" s="9">
        <f t="shared" si="0"/>
        <v>-250.2</v>
      </c>
      <c r="AY15" s="9">
        <f t="shared" si="0"/>
        <v>-80</v>
      </c>
      <c r="AZ15" s="9">
        <f t="shared" si="0"/>
        <v>-75</v>
      </c>
      <c r="BA15" s="9">
        <f t="shared" si="0"/>
        <v>-145</v>
      </c>
      <c r="BB15" s="9">
        <f t="shared" si="0"/>
        <v>-497</v>
      </c>
      <c r="BC15" s="9">
        <f t="shared" si="0"/>
        <v>-50</v>
      </c>
      <c r="BD15" s="9">
        <f t="shared" si="0"/>
        <v>-4</v>
      </c>
      <c r="BE15" s="9">
        <f t="shared" si="0"/>
        <v>-110</v>
      </c>
      <c r="BF15" s="9">
        <f t="shared" si="0"/>
        <v>-380</v>
      </c>
      <c r="BG15" s="9">
        <f t="shared" si="0"/>
        <v>-2.5</v>
      </c>
      <c r="BH15" s="9">
        <f t="shared" si="0"/>
        <v>0</v>
      </c>
      <c r="BI15" s="9">
        <f t="shared" si="0"/>
        <v>0</v>
      </c>
      <c r="BJ15" s="9">
        <f t="shared" si="0"/>
        <v>-50</v>
      </c>
      <c r="BK15" s="9">
        <f t="shared" si="0"/>
        <v>-72.5</v>
      </c>
      <c r="BL15" s="9">
        <f t="shared" si="0"/>
        <v>-33.4</v>
      </c>
      <c r="BM15" s="9">
        <f t="shared" si="0"/>
        <v>-198.7</v>
      </c>
      <c r="BN15" s="9">
        <f t="shared" si="0"/>
        <v>0</v>
      </c>
      <c r="BO15" s="9">
        <f t="shared" si="0"/>
        <v>0</v>
      </c>
      <c r="BP15" s="9">
        <f t="shared" ref="BP15:EA16" si="1">BP13*-1</f>
        <v>-44</v>
      </c>
      <c r="BQ15" s="9">
        <f t="shared" si="1"/>
        <v>-49</v>
      </c>
      <c r="BR15" s="9">
        <f t="shared" si="1"/>
        <v>0</v>
      </c>
      <c r="BS15" s="9">
        <f t="shared" si="1"/>
        <v>-100</v>
      </c>
      <c r="BT15" s="9">
        <f t="shared" si="1"/>
        <v>-2</v>
      </c>
      <c r="BU15" s="9">
        <f t="shared" si="1"/>
        <v>-2</v>
      </c>
      <c r="BV15" s="9">
        <f t="shared" si="1"/>
        <v>0</v>
      </c>
      <c r="BW15" s="9">
        <f t="shared" si="1"/>
        <v>-50</v>
      </c>
      <c r="BX15" s="9">
        <f t="shared" si="1"/>
        <v>0</v>
      </c>
      <c r="BY15" s="9">
        <f t="shared" si="1"/>
        <v>0</v>
      </c>
      <c r="BZ15" s="9">
        <f t="shared" si="1"/>
        <v>0</v>
      </c>
      <c r="CA15" s="9">
        <f t="shared" si="1"/>
        <v>0</v>
      </c>
      <c r="CB15" s="9">
        <f t="shared" si="1"/>
        <v>0</v>
      </c>
      <c r="CC15" s="9">
        <f t="shared" si="1"/>
        <v>-49</v>
      </c>
      <c r="CD15" s="9">
        <f t="shared" si="1"/>
        <v>-85</v>
      </c>
      <c r="CE15" s="9">
        <f t="shared" si="1"/>
        <v>-188</v>
      </c>
      <c r="CF15" s="9">
        <f t="shared" si="1"/>
        <v>-3</v>
      </c>
      <c r="CG15" s="9">
        <f t="shared" si="1"/>
        <v>0</v>
      </c>
      <c r="CH15" s="9">
        <f t="shared" si="1"/>
        <v>0</v>
      </c>
      <c r="CI15" s="9">
        <f t="shared" si="1"/>
        <v>-50</v>
      </c>
      <c r="CJ15" s="9">
        <f t="shared" si="1"/>
        <v>-2.2999999999999998</v>
      </c>
      <c r="CK15" s="9">
        <f t="shared" si="1"/>
        <v>-50</v>
      </c>
      <c r="CL15" s="9">
        <f t="shared" si="1"/>
        <v>-294</v>
      </c>
      <c r="CM15" s="9">
        <f t="shared" si="1"/>
        <v>-896.98</v>
      </c>
      <c r="CN15" s="9">
        <f t="shared" si="1"/>
        <v>-49</v>
      </c>
      <c r="CO15" s="9">
        <f t="shared" si="1"/>
        <v>-160</v>
      </c>
      <c r="CP15" s="9">
        <f t="shared" si="1"/>
        <v>0</v>
      </c>
      <c r="CQ15" s="9">
        <f t="shared" si="1"/>
        <v>0</v>
      </c>
      <c r="CR15" s="9">
        <f t="shared" si="1"/>
        <v>-98</v>
      </c>
      <c r="CS15" s="9">
        <f t="shared" si="1"/>
        <v>-222</v>
      </c>
      <c r="CT15" s="9">
        <f t="shared" si="1"/>
        <v>0</v>
      </c>
      <c r="CU15" s="9">
        <f t="shared" si="1"/>
        <v>-164</v>
      </c>
      <c r="CV15" s="9">
        <f t="shared" si="1"/>
        <v>0</v>
      </c>
      <c r="CW15" s="9">
        <f t="shared" si="1"/>
        <v>-85</v>
      </c>
      <c r="CX15" s="9">
        <f t="shared" si="1"/>
        <v>0</v>
      </c>
      <c r="CY15" s="9">
        <f t="shared" si="1"/>
        <v>-95.688000000000002</v>
      </c>
      <c r="CZ15" s="9">
        <f t="shared" si="1"/>
        <v>-502</v>
      </c>
      <c r="DA15" s="9">
        <f t="shared" si="1"/>
        <v>0</v>
      </c>
      <c r="DB15" s="9">
        <f t="shared" si="1"/>
        <v>-216</v>
      </c>
      <c r="DC15" s="9">
        <f t="shared" si="1"/>
        <v>-5.9909999999999997</v>
      </c>
      <c r="DD15" s="9">
        <f t="shared" si="1"/>
        <v>-98</v>
      </c>
      <c r="DE15" s="9">
        <f t="shared" si="1"/>
        <v>0</v>
      </c>
      <c r="DF15" s="9">
        <f t="shared" si="1"/>
        <v>0</v>
      </c>
      <c r="DG15" s="9">
        <f t="shared" si="1"/>
        <v>0</v>
      </c>
      <c r="DH15" s="9">
        <f t="shared" si="1"/>
        <v>0</v>
      </c>
      <c r="DI15" s="9">
        <f t="shared" si="1"/>
        <v>-100</v>
      </c>
      <c r="DJ15" s="9">
        <f t="shared" si="1"/>
        <v>0</v>
      </c>
      <c r="DK15" s="9">
        <f t="shared" si="1"/>
        <v>0</v>
      </c>
      <c r="DL15" s="9">
        <f t="shared" si="1"/>
        <v>0</v>
      </c>
      <c r="DM15" s="9">
        <f t="shared" si="1"/>
        <v>-49</v>
      </c>
      <c r="DN15" s="9">
        <f t="shared" si="1"/>
        <v>-101</v>
      </c>
      <c r="DO15" s="9">
        <f t="shared" si="1"/>
        <v>-106</v>
      </c>
      <c r="DP15" s="9">
        <f t="shared" si="1"/>
        <v>-2</v>
      </c>
      <c r="DQ15" s="9">
        <f t="shared" si="1"/>
        <v>0</v>
      </c>
      <c r="DR15" s="9">
        <f t="shared" si="1"/>
        <v>0</v>
      </c>
      <c r="DS15" s="9">
        <f t="shared" si="1"/>
        <v>0</v>
      </c>
      <c r="DT15" s="9">
        <f t="shared" si="1"/>
        <v>-17</v>
      </c>
      <c r="DU15" s="9">
        <f t="shared" si="1"/>
        <v>-100</v>
      </c>
      <c r="DV15" s="9">
        <f t="shared" si="1"/>
        <v>-100</v>
      </c>
      <c r="DW15" s="9">
        <f t="shared" si="1"/>
        <v>0</v>
      </c>
      <c r="DX15" s="9">
        <f t="shared" si="1"/>
        <v>0</v>
      </c>
      <c r="DY15" s="9">
        <f t="shared" si="1"/>
        <v>-5</v>
      </c>
      <c r="DZ15" s="9">
        <f t="shared" si="1"/>
        <v>0</v>
      </c>
      <c r="EA15" s="9">
        <f t="shared" si="1"/>
        <v>-48</v>
      </c>
      <c r="EB15" s="9">
        <f t="shared" ref="EB15:GF16" si="2">EB13*-1</f>
        <v>-165</v>
      </c>
      <c r="EC15" s="9">
        <f t="shared" si="2"/>
        <v>-2</v>
      </c>
      <c r="ED15" s="9">
        <f t="shared" si="2"/>
        <v>0</v>
      </c>
      <c r="EE15" s="9">
        <f t="shared" si="2"/>
        <v>-580</v>
      </c>
      <c r="EF15" s="9">
        <f t="shared" si="2"/>
        <v>-25</v>
      </c>
      <c r="EG15" s="9">
        <f t="shared" si="2"/>
        <v>-85</v>
      </c>
      <c r="EH15" s="9">
        <f t="shared" si="2"/>
        <v>-65</v>
      </c>
      <c r="EI15" s="9">
        <f t="shared" si="2"/>
        <v>-5</v>
      </c>
      <c r="EJ15" s="9">
        <f t="shared" si="2"/>
        <v>0</v>
      </c>
      <c r="EK15" s="9">
        <f t="shared" si="2"/>
        <v>-470</v>
      </c>
      <c r="EL15" s="9">
        <f t="shared" si="2"/>
        <v>-283</v>
      </c>
      <c r="EM15" s="9">
        <f t="shared" si="2"/>
        <v>-565</v>
      </c>
      <c r="EN15" s="9">
        <f t="shared" si="2"/>
        <v>-49</v>
      </c>
      <c r="EO15" s="9">
        <f t="shared" si="2"/>
        <v>0</v>
      </c>
      <c r="EP15" s="9">
        <f t="shared" si="2"/>
        <v>-98</v>
      </c>
      <c r="EQ15" s="9">
        <f t="shared" si="2"/>
        <v>-368</v>
      </c>
      <c r="ER15" s="9">
        <f t="shared" si="2"/>
        <v>-50</v>
      </c>
      <c r="ES15" s="9">
        <f t="shared" si="2"/>
        <v>-25</v>
      </c>
      <c r="ET15" s="9">
        <f t="shared" si="2"/>
        <v>-48</v>
      </c>
      <c r="EU15" s="9">
        <f t="shared" si="2"/>
        <v>-48</v>
      </c>
      <c r="EV15" s="9">
        <f t="shared" si="2"/>
        <v>-48</v>
      </c>
      <c r="EW15" s="9">
        <f t="shared" si="2"/>
        <v>-49</v>
      </c>
      <c r="EX15" s="9">
        <f t="shared" si="2"/>
        <v>-47</v>
      </c>
      <c r="EY15" s="9">
        <f t="shared" si="2"/>
        <v>-47</v>
      </c>
      <c r="EZ15" s="9">
        <f t="shared" si="2"/>
        <v>-196</v>
      </c>
      <c r="FA15" s="9">
        <f t="shared" si="2"/>
        <v>-59</v>
      </c>
      <c r="FB15" s="9">
        <f t="shared" si="2"/>
        <v>-207</v>
      </c>
      <c r="FC15" s="9">
        <f t="shared" si="2"/>
        <v>-240</v>
      </c>
      <c r="FD15" s="9">
        <f t="shared" si="2"/>
        <v>-145</v>
      </c>
      <c r="FE15" s="9">
        <f t="shared" si="2"/>
        <v>0</v>
      </c>
      <c r="FF15" s="9">
        <f t="shared" si="2"/>
        <v>-198</v>
      </c>
      <c r="FG15" s="9">
        <f t="shared" si="2"/>
        <v>-251</v>
      </c>
      <c r="FH15" s="9">
        <f t="shared" si="2"/>
        <v>-303</v>
      </c>
      <c r="FI15" s="9">
        <f t="shared" si="2"/>
        <v>-292</v>
      </c>
      <c r="FJ15" s="9">
        <f t="shared" si="2"/>
        <v>-147</v>
      </c>
      <c r="FK15" s="9">
        <f t="shared" si="2"/>
        <v>0</v>
      </c>
      <c r="FL15" s="9">
        <f t="shared" si="2"/>
        <v>0</v>
      </c>
      <c r="FM15" s="9">
        <f t="shared" si="2"/>
        <v>0</v>
      </c>
      <c r="FN15" s="9">
        <f t="shared" si="2"/>
        <v>-50</v>
      </c>
      <c r="FO15" s="9">
        <f t="shared" si="2"/>
        <v>0</v>
      </c>
      <c r="FP15" s="9">
        <f t="shared" si="2"/>
        <v>-75</v>
      </c>
      <c r="FQ15" s="9">
        <f t="shared" si="2"/>
        <v>-115</v>
      </c>
      <c r="FR15" s="9">
        <f t="shared" si="2"/>
        <v>0</v>
      </c>
      <c r="FS15" s="9">
        <f t="shared" si="2"/>
        <v>-183</v>
      </c>
      <c r="FT15" s="9">
        <f t="shared" si="2"/>
        <v>0</v>
      </c>
      <c r="FU15" s="9">
        <f t="shared" si="2"/>
        <v>-100</v>
      </c>
      <c r="FV15" s="9">
        <f t="shared" si="2"/>
        <v>-62</v>
      </c>
      <c r="FW15" s="9">
        <f t="shared" si="2"/>
        <v>-138</v>
      </c>
      <c r="FX15" s="9">
        <f t="shared" si="2"/>
        <v>0</v>
      </c>
      <c r="FY15" s="9">
        <f t="shared" si="2"/>
        <v>0</v>
      </c>
      <c r="FZ15" s="9">
        <f t="shared" si="2"/>
        <v>-50</v>
      </c>
      <c r="GA15" s="9">
        <f t="shared" si="2"/>
        <v>-50</v>
      </c>
      <c r="GB15" s="9">
        <f t="shared" si="2"/>
        <v>0</v>
      </c>
      <c r="GC15" s="9">
        <f t="shared" si="2"/>
        <v>-10</v>
      </c>
      <c r="GD15" s="9">
        <f t="shared" si="2"/>
        <v>-14</v>
      </c>
      <c r="GE15" s="9">
        <f t="shared" si="2"/>
        <v>-138</v>
      </c>
      <c r="GF15" s="9">
        <f t="shared" si="2"/>
        <v>0</v>
      </c>
      <c r="GG15" s="13">
        <v>-49</v>
      </c>
      <c r="GH15" s="13">
        <v>-41</v>
      </c>
      <c r="GI15" s="13">
        <v>-20</v>
      </c>
      <c r="GJ15" s="13">
        <v>-20</v>
      </c>
      <c r="GK15" s="13">
        <v>0</v>
      </c>
      <c r="GL15" s="13">
        <v>0</v>
      </c>
      <c r="GM15" s="13">
        <v>-56</v>
      </c>
      <c r="GN15" s="13">
        <v>0</v>
      </c>
      <c r="GO15" s="13">
        <v>0</v>
      </c>
      <c r="GP15" s="13">
        <v>0</v>
      </c>
      <c r="GQ15" s="13">
        <v>-281</v>
      </c>
      <c r="GR15" s="13">
        <v>0</v>
      </c>
      <c r="GS15" s="13">
        <v>0</v>
      </c>
      <c r="GT15" s="13">
        <v>0</v>
      </c>
      <c r="GU15" s="13">
        <v>0</v>
      </c>
      <c r="GV15" s="13">
        <v>0</v>
      </c>
      <c r="GW15" s="13">
        <v>0</v>
      </c>
      <c r="GX15" s="13">
        <v>0</v>
      </c>
    </row>
    <row r="16" spans="1:212" x14ac:dyDescent="0.2">
      <c r="A16" s="2" t="s">
        <v>31</v>
      </c>
      <c r="B16" s="3" t="s">
        <v>18</v>
      </c>
      <c r="C16" s="9">
        <f>C14*-1</f>
        <v>-353</v>
      </c>
      <c r="D16" s="9">
        <f t="shared" si="0"/>
        <v>-363</v>
      </c>
      <c r="E16" s="9">
        <f t="shared" si="0"/>
        <v>-220</v>
      </c>
      <c r="F16" s="9">
        <f t="shared" si="0"/>
        <v>-252.5</v>
      </c>
      <c r="G16" s="9">
        <f t="shared" si="0"/>
        <v>-15</v>
      </c>
      <c r="H16" s="9">
        <f t="shared" si="0"/>
        <v>-180</v>
      </c>
      <c r="I16" s="9">
        <f t="shared" si="0"/>
        <v>-90</v>
      </c>
      <c r="J16" s="9">
        <f t="shared" si="0"/>
        <v>-110</v>
      </c>
      <c r="K16" s="9">
        <f t="shared" si="0"/>
        <v>-205</v>
      </c>
      <c r="L16" s="9">
        <f t="shared" si="0"/>
        <v>-90</v>
      </c>
      <c r="M16" s="9">
        <f t="shared" si="0"/>
        <v>-95</v>
      </c>
      <c r="N16" s="9">
        <f t="shared" si="0"/>
        <v>0</v>
      </c>
      <c r="O16" s="9">
        <f t="shared" si="0"/>
        <v>-161</v>
      </c>
      <c r="P16" s="9">
        <f t="shared" si="0"/>
        <v>-130</v>
      </c>
      <c r="Q16" s="9">
        <f t="shared" si="0"/>
        <v>0</v>
      </c>
      <c r="R16" s="9">
        <f t="shared" si="0"/>
        <v>-290</v>
      </c>
      <c r="S16" s="9">
        <f t="shared" si="0"/>
        <v>-210</v>
      </c>
      <c r="T16" s="9">
        <f t="shared" si="0"/>
        <v>-81.2</v>
      </c>
      <c r="U16" s="9">
        <f t="shared" si="0"/>
        <v>-200</v>
      </c>
      <c r="V16" s="9">
        <f t="shared" si="0"/>
        <v>-105</v>
      </c>
      <c r="W16" s="9">
        <f t="shared" si="0"/>
        <v>-280</v>
      </c>
      <c r="X16" s="9">
        <f t="shared" si="0"/>
        <v>-80</v>
      </c>
      <c r="Y16" s="9">
        <f t="shared" si="0"/>
        <v>-70</v>
      </c>
      <c r="Z16" s="9">
        <f t="shared" si="0"/>
        <v>-89</v>
      </c>
      <c r="AA16" s="9">
        <f t="shared" si="0"/>
        <v>-120</v>
      </c>
      <c r="AB16" s="9">
        <f t="shared" si="0"/>
        <v>0</v>
      </c>
      <c r="AC16" s="9">
        <f t="shared" si="0"/>
        <v>-100</v>
      </c>
      <c r="AD16" s="9">
        <f t="shared" si="0"/>
        <v>-65</v>
      </c>
      <c r="AE16" s="9">
        <f t="shared" si="0"/>
        <v>-150</v>
      </c>
      <c r="AF16" s="9">
        <f t="shared" si="0"/>
        <v>0</v>
      </c>
      <c r="AG16" s="9">
        <f t="shared" si="0"/>
        <v>-231</v>
      </c>
      <c r="AH16" s="9">
        <f t="shared" si="0"/>
        <v>-552</v>
      </c>
      <c r="AI16" s="9">
        <f t="shared" si="0"/>
        <v>0</v>
      </c>
      <c r="AJ16" s="9">
        <f t="shared" si="0"/>
        <v>0</v>
      </c>
      <c r="AK16" s="9">
        <f t="shared" si="0"/>
        <v>0</v>
      </c>
      <c r="AL16" s="9">
        <f t="shared" si="0"/>
        <v>0</v>
      </c>
      <c r="AM16" s="9">
        <f t="shared" si="0"/>
        <v>-100</v>
      </c>
      <c r="AN16" s="9">
        <f t="shared" si="0"/>
        <v>-90</v>
      </c>
      <c r="AO16" s="9">
        <f t="shared" si="0"/>
        <v>0</v>
      </c>
      <c r="AP16" s="9">
        <f t="shared" si="0"/>
        <v>0</v>
      </c>
      <c r="AQ16" s="9">
        <f t="shared" si="0"/>
        <v>0</v>
      </c>
      <c r="AR16" s="9">
        <f t="shared" si="0"/>
        <v>0</v>
      </c>
      <c r="AS16" s="9">
        <f t="shared" si="0"/>
        <v>-130</v>
      </c>
      <c r="AT16" s="9">
        <f t="shared" si="0"/>
        <v>-45</v>
      </c>
      <c r="AU16" s="9">
        <f t="shared" si="0"/>
        <v>-63</v>
      </c>
      <c r="AV16" s="9">
        <f t="shared" si="0"/>
        <v>-406</v>
      </c>
      <c r="AW16" s="9">
        <f t="shared" si="0"/>
        <v>-300</v>
      </c>
      <c r="AX16" s="9">
        <f t="shared" si="0"/>
        <v>0</v>
      </c>
      <c r="AY16" s="9">
        <f t="shared" si="0"/>
        <v>-75</v>
      </c>
      <c r="AZ16" s="9">
        <f t="shared" si="0"/>
        <v>0</v>
      </c>
      <c r="BA16" s="9">
        <f t="shared" si="0"/>
        <v>-21</v>
      </c>
      <c r="BB16" s="9">
        <f t="shared" si="0"/>
        <v>-140</v>
      </c>
      <c r="BC16" s="9">
        <f t="shared" si="0"/>
        <v>-196.4</v>
      </c>
      <c r="BD16" s="9">
        <f t="shared" si="0"/>
        <v>-104</v>
      </c>
      <c r="BE16" s="9">
        <f t="shared" si="0"/>
        <v>-122.5</v>
      </c>
      <c r="BF16" s="9">
        <f t="shared" si="0"/>
        <v>-60</v>
      </c>
      <c r="BG16" s="9">
        <f t="shared" si="0"/>
        <v>-270</v>
      </c>
      <c r="BH16" s="9">
        <f t="shared" si="0"/>
        <v>-385.4</v>
      </c>
      <c r="BI16" s="9">
        <f t="shared" si="0"/>
        <v>-192</v>
      </c>
      <c r="BJ16" s="9">
        <f t="shared" si="0"/>
        <v>0</v>
      </c>
      <c r="BK16" s="9">
        <f t="shared" si="0"/>
        <v>-60</v>
      </c>
      <c r="BL16" s="9">
        <f t="shared" si="0"/>
        <v>0</v>
      </c>
      <c r="BM16" s="9">
        <f t="shared" si="0"/>
        <v>0</v>
      </c>
      <c r="BN16" s="9">
        <f t="shared" si="0"/>
        <v>-49</v>
      </c>
      <c r="BO16" s="9">
        <f t="shared" si="0"/>
        <v>-136.5</v>
      </c>
      <c r="BP16" s="9">
        <f t="shared" si="1"/>
        <v>0</v>
      </c>
      <c r="BQ16" s="9">
        <f t="shared" si="1"/>
        <v>-49</v>
      </c>
      <c r="BR16" s="9">
        <f t="shared" si="1"/>
        <v>-438</v>
      </c>
      <c r="BS16" s="9">
        <f t="shared" si="1"/>
        <v>-486</v>
      </c>
      <c r="BT16" s="9">
        <f t="shared" si="1"/>
        <v>-584</v>
      </c>
      <c r="BU16" s="9">
        <f t="shared" si="1"/>
        <v>-195</v>
      </c>
      <c r="BV16" s="9">
        <f t="shared" si="1"/>
        <v>-551.5</v>
      </c>
      <c r="BW16" s="9">
        <f t="shared" si="1"/>
        <v>-441</v>
      </c>
      <c r="BX16" s="9">
        <f t="shared" si="1"/>
        <v>-297</v>
      </c>
      <c r="BY16" s="9">
        <f t="shared" si="1"/>
        <v>-473</v>
      </c>
      <c r="BZ16" s="9">
        <f t="shared" si="1"/>
        <v>-669</v>
      </c>
      <c r="CA16" s="9">
        <f t="shared" si="1"/>
        <v>-399</v>
      </c>
      <c r="CB16" s="9">
        <f t="shared" si="1"/>
        <v>-175</v>
      </c>
      <c r="CC16" s="9">
        <f t="shared" si="1"/>
        <v>0</v>
      </c>
      <c r="CD16" s="9">
        <f t="shared" si="1"/>
        <v>0</v>
      </c>
      <c r="CE16" s="9">
        <f t="shared" si="1"/>
        <v>-80</v>
      </c>
      <c r="CF16" s="9">
        <f t="shared" si="1"/>
        <v>-49</v>
      </c>
      <c r="CG16" s="9">
        <f t="shared" si="1"/>
        <v>-98</v>
      </c>
      <c r="CH16" s="9">
        <f t="shared" si="1"/>
        <v>-98</v>
      </c>
      <c r="CI16" s="9">
        <f t="shared" si="1"/>
        <v>-48</v>
      </c>
      <c r="CJ16" s="9">
        <f t="shared" si="1"/>
        <v>-83.5</v>
      </c>
      <c r="CK16" s="9">
        <f t="shared" si="1"/>
        <v>-144</v>
      </c>
      <c r="CL16" s="9">
        <f t="shared" si="1"/>
        <v>0</v>
      </c>
      <c r="CM16" s="9">
        <f t="shared" si="1"/>
        <v>0</v>
      </c>
      <c r="CN16" s="9">
        <f t="shared" si="1"/>
        <v>0</v>
      </c>
      <c r="CO16" s="9">
        <f t="shared" si="1"/>
        <v>0</v>
      </c>
      <c r="CP16" s="9">
        <f t="shared" si="1"/>
        <v>-1.0580000000000001</v>
      </c>
      <c r="CQ16" s="9">
        <f t="shared" si="1"/>
        <v>-100.253</v>
      </c>
      <c r="CR16" s="9">
        <f t="shared" si="1"/>
        <v>-325</v>
      </c>
      <c r="CS16" s="9">
        <f t="shared" si="1"/>
        <v>0</v>
      </c>
      <c r="CT16" s="9">
        <f t="shared" si="1"/>
        <v>-49</v>
      </c>
      <c r="CU16" s="9">
        <f t="shared" si="1"/>
        <v>-49</v>
      </c>
      <c r="CV16" s="9">
        <f t="shared" si="1"/>
        <v>-626.245</v>
      </c>
      <c r="CW16" s="9">
        <f t="shared" si="1"/>
        <v>-256.86500000000001</v>
      </c>
      <c r="CX16" s="9">
        <f t="shared" si="1"/>
        <v>-73</v>
      </c>
      <c r="CY16" s="9">
        <f t="shared" si="1"/>
        <v>0</v>
      </c>
      <c r="CZ16" s="9">
        <f t="shared" si="1"/>
        <v>-4.1319999999999997</v>
      </c>
      <c r="DA16" s="9">
        <f t="shared" si="1"/>
        <v>0</v>
      </c>
      <c r="DB16" s="9">
        <f t="shared" si="1"/>
        <v>0</v>
      </c>
      <c r="DC16" s="9">
        <f t="shared" si="1"/>
        <v>0</v>
      </c>
      <c r="DD16" s="9">
        <f t="shared" si="1"/>
        <v>-120</v>
      </c>
      <c r="DE16" s="9">
        <f t="shared" si="1"/>
        <v>-22</v>
      </c>
      <c r="DF16" s="9">
        <f t="shared" si="1"/>
        <v>0</v>
      </c>
      <c r="DG16" s="9">
        <f t="shared" si="1"/>
        <v>0</v>
      </c>
      <c r="DH16" s="9">
        <f t="shared" si="1"/>
        <v>0</v>
      </c>
      <c r="DI16" s="9">
        <f t="shared" si="1"/>
        <v>0</v>
      </c>
      <c r="DJ16" s="9">
        <f t="shared" si="1"/>
        <v>0</v>
      </c>
      <c r="DK16" s="9">
        <f t="shared" si="1"/>
        <v>-155.62799999999999</v>
      </c>
      <c r="DL16" s="9">
        <f t="shared" si="1"/>
        <v>0</v>
      </c>
      <c r="DM16" s="9">
        <f t="shared" si="1"/>
        <v>0</v>
      </c>
      <c r="DN16" s="9">
        <f t="shared" si="1"/>
        <v>0</v>
      </c>
      <c r="DO16" s="9">
        <f t="shared" si="1"/>
        <v>0</v>
      </c>
      <c r="DP16" s="9">
        <f t="shared" si="1"/>
        <v>-186</v>
      </c>
      <c r="DQ16" s="9">
        <f t="shared" si="1"/>
        <v>0</v>
      </c>
      <c r="DR16" s="9">
        <f t="shared" si="1"/>
        <v>-120</v>
      </c>
      <c r="DS16" s="9">
        <f t="shared" si="1"/>
        <v>-196</v>
      </c>
      <c r="DT16" s="9">
        <f t="shared" si="1"/>
        <v>0</v>
      </c>
      <c r="DU16" s="9">
        <f t="shared" si="1"/>
        <v>0</v>
      </c>
      <c r="DV16" s="9">
        <f t="shared" si="1"/>
        <v>0</v>
      </c>
      <c r="DW16" s="9">
        <f t="shared" si="1"/>
        <v>0</v>
      </c>
      <c r="DX16" s="9">
        <f t="shared" si="1"/>
        <v>0</v>
      </c>
      <c r="DY16" s="9">
        <f t="shared" si="1"/>
        <v>-95</v>
      </c>
      <c r="DZ16" s="9">
        <f t="shared" si="1"/>
        <v>0</v>
      </c>
      <c r="EA16" s="9">
        <f t="shared" si="1"/>
        <v>0</v>
      </c>
      <c r="EB16" s="9">
        <f t="shared" si="2"/>
        <v>0</v>
      </c>
      <c r="EC16" s="9">
        <f t="shared" si="2"/>
        <v>0</v>
      </c>
      <c r="ED16" s="9">
        <f t="shared" si="2"/>
        <v>0</v>
      </c>
      <c r="EE16" s="9">
        <f t="shared" si="2"/>
        <v>-48</v>
      </c>
      <c r="EF16" s="9">
        <f t="shared" si="2"/>
        <v>-143</v>
      </c>
      <c r="EG16" s="9">
        <f t="shared" si="2"/>
        <v>-145</v>
      </c>
      <c r="EH16" s="9">
        <f t="shared" si="2"/>
        <v>0</v>
      </c>
      <c r="EI16" s="9">
        <f t="shared" si="2"/>
        <v>0</v>
      </c>
      <c r="EJ16" s="9">
        <f t="shared" si="2"/>
        <v>0</v>
      </c>
      <c r="EK16" s="9">
        <f t="shared" si="2"/>
        <v>0</v>
      </c>
      <c r="EL16" s="9">
        <f t="shared" si="2"/>
        <v>0</v>
      </c>
      <c r="EM16" s="9">
        <f t="shared" si="2"/>
        <v>0</v>
      </c>
      <c r="EN16" s="9">
        <f t="shared" si="2"/>
        <v>-9</v>
      </c>
      <c r="EO16" s="9">
        <f t="shared" si="2"/>
        <v>0</v>
      </c>
      <c r="EP16" s="9">
        <f t="shared" si="2"/>
        <v>-85</v>
      </c>
      <c r="EQ16" s="9">
        <f t="shared" si="2"/>
        <v>0</v>
      </c>
      <c r="ER16" s="9">
        <f t="shared" si="2"/>
        <v>0</v>
      </c>
      <c r="ES16" s="9">
        <f t="shared" si="2"/>
        <v>0</v>
      </c>
      <c r="ET16" s="9">
        <f t="shared" si="2"/>
        <v>-126</v>
      </c>
      <c r="EU16" s="9">
        <f t="shared" si="2"/>
        <v>0</v>
      </c>
      <c r="EV16" s="9">
        <f t="shared" si="2"/>
        <v>0</v>
      </c>
      <c r="EW16" s="9">
        <f t="shared" si="2"/>
        <v>-48</v>
      </c>
      <c r="EX16" s="9">
        <f t="shared" si="2"/>
        <v>0</v>
      </c>
      <c r="EY16" s="9">
        <f t="shared" si="2"/>
        <v>0</v>
      </c>
      <c r="EZ16" s="9">
        <f t="shared" si="2"/>
        <v>0</v>
      </c>
      <c r="FA16" s="9">
        <f t="shared" si="2"/>
        <v>0</v>
      </c>
      <c r="FB16" s="9">
        <f t="shared" si="2"/>
        <v>0</v>
      </c>
      <c r="FC16" s="9">
        <f t="shared" si="2"/>
        <v>0</v>
      </c>
      <c r="FD16" s="9">
        <f t="shared" si="2"/>
        <v>0</v>
      </c>
      <c r="FE16" s="9">
        <f t="shared" si="2"/>
        <v>0</v>
      </c>
      <c r="FF16" s="9">
        <f t="shared" si="2"/>
        <v>0</v>
      </c>
      <c r="FG16" s="9">
        <f t="shared" si="2"/>
        <v>0</v>
      </c>
      <c r="FH16" s="9">
        <f t="shared" si="2"/>
        <v>0</v>
      </c>
      <c r="FI16" s="9">
        <f t="shared" si="2"/>
        <v>0</v>
      </c>
      <c r="FJ16" s="9">
        <f t="shared" si="2"/>
        <v>0</v>
      </c>
      <c r="FK16" s="9">
        <f t="shared" si="2"/>
        <v>-187</v>
      </c>
      <c r="FL16" s="9">
        <f t="shared" si="2"/>
        <v>-49</v>
      </c>
      <c r="FM16" s="9">
        <f t="shared" si="2"/>
        <v>0</v>
      </c>
      <c r="FN16" s="9">
        <f t="shared" si="2"/>
        <v>0</v>
      </c>
      <c r="FO16" s="9">
        <f t="shared" si="2"/>
        <v>0</v>
      </c>
      <c r="FP16" s="9">
        <f t="shared" si="2"/>
        <v>0</v>
      </c>
      <c r="FQ16" s="9">
        <f t="shared" si="2"/>
        <v>0</v>
      </c>
      <c r="FR16" s="9">
        <f t="shared" si="2"/>
        <v>0</v>
      </c>
      <c r="FS16" s="9">
        <f t="shared" si="2"/>
        <v>0</v>
      </c>
      <c r="FT16" s="9">
        <f t="shared" si="2"/>
        <v>-115</v>
      </c>
      <c r="FU16" s="9">
        <f t="shared" si="2"/>
        <v>-86</v>
      </c>
      <c r="FV16" s="9">
        <f t="shared" si="2"/>
        <v>-341</v>
      </c>
      <c r="FW16" s="9">
        <f t="shared" si="2"/>
        <v>-198</v>
      </c>
      <c r="FX16" s="9">
        <f t="shared" si="2"/>
        <v>-296</v>
      </c>
      <c r="FY16" s="9">
        <f t="shared" si="2"/>
        <v>-288</v>
      </c>
      <c r="FZ16" s="9">
        <f t="shared" si="2"/>
        <v>-205</v>
      </c>
      <c r="GA16" s="9">
        <f t="shared" si="2"/>
        <v>-30</v>
      </c>
      <c r="GB16" s="9">
        <f t="shared" si="2"/>
        <v>0</v>
      </c>
      <c r="GC16" s="9">
        <f t="shared" si="2"/>
        <v>-114</v>
      </c>
      <c r="GD16" s="9">
        <f t="shared" si="2"/>
        <v>-14</v>
      </c>
      <c r="GE16" s="9">
        <f t="shared" si="2"/>
        <v>0</v>
      </c>
      <c r="GF16" s="9">
        <f t="shared" si="2"/>
        <v>-235</v>
      </c>
      <c r="GG16" s="13">
        <v>-79</v>
      </c>
      <c r="GH16" s="13">
        <v>-272</v>
      </c>
      <c r="GI16" s="13">
        <v>-140</v>
      </c>
      <c r="GJ16" s="13">
        <v>-146</v>
      </c>
      <c r="GK16" s="13">
        <v>-38</v>
      </c>
      <c r="GL16" s="13">
        <v>-270</v>
      </c>
      <c r="GM16" s="13">
        <v>0</v>
      </c>
      <c r="GN16" s="13">
        <v>0</v>
      </c>
      <c r="GO16" s="13">
        <v>0</v>
      </c>
      <c r="GP16" s="13">
        <v>-80</v>
      </c>
      <c r="GQ16" s="13">
        <v>-74</v>
      </c>
      <c r="GR16" s="13">
        <v>-134</v>
      </c>
      <c r="GS16" s="13">
        <v>0</v>
      </c>
      <c r="GT16" s="13">
        <v>0</v>
      </c>
      <c r="GU16" s="13">
        <v>0</v>
      </c>
      <c r="GV16" s="13">
        <v>0</v>
      </c>
      <c r="GW16" s="13">
        <v>0</v>
      </c>
      <c r="GX16" s="13">
        <v>0</v>
      </c>
    </row>
    <row r="19" spans="1:206" x14ac:dyDescent="0.2">
      <c r="A19" s="1" t="s">
        <v>32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</row>
    <row r="20" spans="1:206" x14ac:dyDescent="0.2">
      <c r="A20" s="1" t="s">
        <v>2</v>
      </c>
      <c r="B20" s="2"/>
      <c r="C20" s="10">
        <v>39083</v>
      </c>
      <c r="D20" s="10">
        <v>39114</v>
      </c>
      <c r="E20" s="10">
        <v>39142</v>
      </c>
      <c r="F20" s="10">
        <v>39173</v>
      </c>
      <c r="G20" s="10">
        <v>39203</v>
      </c>
      <c r="H20" s="10">
        <v>39234</v>
      </c>
      <c r="I20" s="10">
        <v>39264</v>
      </c>
      <c r="J20" s="10">
        <v>39295</v>
      </c>
      <c r="K20" s="10">
        <v>39326</v>
      </c>
      <c r="L20" s="10">
        <v>39356</v>
      </c>
      <c r="M20" s="10">
        <v>39387</v>
      </c>
      <c r="N20" s="10">
        <v>39417</v>
      </c>
      <c r="O20" s="10">
        <v>39448</v>
      </c>
      <c r="P20" s="10">
        <v>39479</v>
      </c>
      <c r="Q20" s="10">
        <v>39508</v>
      </c>
      <c r="R20" s="10">
        <v>39539</v>
      </c>
      <c r="S20" s="10">
        <v>39569</v>
      </c>
      <c r="T20" s="10">
        <v>39600</v>
      </c>
      <c r="U20" s="10">
        <v>39630</v>
      </c>
      <c r="V20" s="10">
        <v>39661</v>
      </c>
      <c r="W20" s="10">
        <v>39692</v>
      </c>
      <c r="X20" s="10">
        <v>39722</v>
      </c>
      <c r="Y20" s="10">
        <v>39753</v>
      </c>
      <c r="Z20" s="10">
        <v>39783</v>
      </c>
      <c r="AA20" s="10">
        <v>39814</v>
      </c>
      <c r="AB20" s="10">
        <v>39845</v>
      </c>
      <c r="AC20" s="10">
        <v>39873</v>
      </c>
      <c r="AD20" s="10">
        <v>39904</v>
      </c>
      <c r="AE20" s="10">
        <v>39934</v>
      </c>
      <c r="AF20" s="10">
        <v>39965</v>
      </c>
      <c r="AG20" s="10">
        <v>39995</v>
      </c>
      <c r="AH20" s="10">
        <v>40026</v>
      </c>
      <c r="AI20" s="10">
        <v>40057</v>
      </c>
      <c r="AJ20" s="10">
        <v>40087</v>
      </c>
      <c r="AK20" s="10">
        <v>40118</v>
      </c>
      <c r="AL20" s="10">
        <v>40148</v>
      </c>
      <c r="AM20" s="10">
        <v>40179</v>
      </c>
      <c r="AN20" s="10">
        <v>40210</v>
      </c>
      <c r="AO20" s="10">
        <v>40238</v>
      </c>
      <c r="AP20" s="10">
        <v>40269</v>
      </c>
      <c r="AQ20" s="10">
        <v>40299</v>
      </c>
      <c r="AR20" s="10">
        <v>40330</v>
      </c>
      <c r="AS20" s="10">
        <v>40360</v>
      </c>
      <c r="AT20" s="10">
        <v>40391</v>
      </c>
      <c r="AU20" s="10">
        <v>40422</v>
      </c>
      <c r="AV20" s="10">
        <v>40452</v>
      </c>
      <c r="AW20" s="10">
        <v>40483</v>
      </c>
      <c r="AX20" s="10">
        <v>40513</v>
      </c>
      <c r="AY20" s="10">
        <v>40544</v>
      </c>
      <c r="AZ20" s="10">
        <v>40575</v>
      </c>
      <c r="BA20" s="10">
        <v>40603</v>
      </c>
      <c r="BB20" s="10">
        <v>40634</v>
      </c>
      <c r="BC20" s="10">
        <v>40664</v>
      </c>
      <c r="BD20" s="10">
        <v>40695</v>
      </c>
      <c r="BE20" s="10">
        <v>40725</v>
      </c>
      <c r="BF20" s="10">
        <v>40756</v>
      </c>
      <c r="BG20" s="10">
        <v>40787</v>
      </c>
      <c r="BH20" s="10">
        <v>40817</v>
      </c>
      <c r="BI20" s="10">
        <v>40848</v>
      </c>
      <c r="BJ20" s="10">
        <v>40878</v>
      </c>
      <c r="BK20" s="10">
        <v>40909</v>
      </c>
      <c r="BL20" s="10">
        <v>40940</v>
      </c>
      <c r="BM20" s="10">
        <v>40969</v>
      </c>
      <c r="BN20" s="10">
        <v>41000</v>
      </c>
      <c r="BO20" s="10">
        <v>41030</v>
      </c>
      <c r="BP20" s="10">
        <v>41061</v>
      </c>
      <c r="BQ20" s="10">
        <v>41091</v>
      </c>
      <c r="BR20" s="10">
        <v>41122</v>
      </c>
      <c r="BS20" s="10">
        <v>41153</v>
      </c>
      <c r="BT20" s="10">
        <v>41183</v>
      </c>
      <c r="BU20" s="10">
        <v>41214</v>
      </c>
      <c r="BV20" s="10">
        <v>41244</v>
      </c>
      <c r="BW20" s="10">
        <v>41275</v>
      </c>
      <c r="BX20" s="10">
        <v>41306</v>
      </c>
      <c r="BY20" s="10">
        <v>41334</v>
      </c>
      <c r="BZ20" s="10">
        <v>41365</v>
      </c>
      <c r="CA20" s="10">
        <v>41395</v>
      </c>
      <c r="CB20" s="10">
        <v>41426</v>
      </c>
      <c r="CC20" s="10">
        <v>41456</v>
      </c>
      <c r="CD20" s="10">
        <v>41487</v>
      </c>
      <c r="CE20" s="10">
        <v>41518</v>
      </c>
      <c r="CF20" s="10">
        <v>41548</v>
      </c>
      <c r="CG20" s="10">
        <v>41579</v>
      </c>
      <c r="CH20" s="10">
        <v>41609</v>
      </c>
      <c r="CI20" s="10">
        <v>41640</v>
      </c>
      <c r="CJ20" s="10">
        <v>41671</v>
      </c>
      <c r="CK20" s="10">
        <v>41699</v>
      </c>
      <c r="CL20" s="10">
        <v>41730</v>
      </c>
      <c r="CM20" s="10">
        <v>41760</v>
      </c>
      <c r="CN20" s="10">
        <v>41791</v>
      </c>
      <c r="CO20" s="10">
        <v>41821</v>
      </c>
      <c r="CP20" s="10">
        <v>41852</v>
      </c>
      <c r="CQ20" s="10">
        <v>41883</v>
      </c>
      <c r="CR20" s="10">
        <v>41913</v>
      </c>
      <c r="CS20" s="10">
        <v>41944</v>
      </c>
      <c r="CT20" s="10">
        <v>41974</v>
      </c>
      <c r="CU20" s="10">
        <v>42005</v>
      </c>
      <c r="CV20" s="10">
        <v>42036</v>
      </c>
      <c r="CW20" s="10">
        <v>42064</v>
      </c>
      <c r="CX20" s="10">
        <v>42095</v>
      </c>
      <c r="CY20" s="10">
        <v>42125</v>
      </c>
      <c r="CZ20" s="10">
        <v>42156</v>
      </c>
      <c r="DA20" s="10">
        <v>42186</v>
      </c>
      <c r="DB20" s="10">
        <v>42217</v>
      </c>
      <c r="DC20" s="10">
        <v>42248</v>
      </c>
      <c r="DD20" s="10">
        <v>42278</v>
      </c>
      <c r="DE20" s="10">
        <v>42309</v>
      </c>
      <c r="DF20" s="10">
        <v>42339</v>
      </c>
      <c r="DG20" s="10">
        <v>42370</v>
      </c>
      <c r="DH20" s="10">
        <v>42401</v>
      </c>
      <c r="DI20" s="10">
        <v>42430</v>
      </c>
      <c r="DJ20" s="10">
        <v>42461</v>
      </c>
      <c r="DK20" s="10">
        <v>42491</v>
      </c>
      <c r="DL20" s="10">
        <v>42522</v>
      </c>
      <c r="DM20" s="10">
        <v>42552</v>
      </c>
      <c r="DN20" s="10">
        <v>42583</v>
      </c>
      <c r="DO20" s="10">
        <v>42614</v>
      </c>
      <c r="DP20" s="10">
        <v>42644</v>
      </c>
      <c r="DQ20" s="10">
        <v>42675</v>
      </c>
      <c r="DR20" s="10">
        <v>42705</v>
      </c>
      <c r="DS20" s="10">
        <v>42736</v>
      </c>
      <c r="DT20" s="10">
        <v>42767</v>
      </c>
      <c r="DU20" s="10">
        <v>42795</v>
      </c>
      <c r="DV20" s="10">
        <v>42826</v>
      </c>
      <c r="DW20" s="10">
        <v>42856</v>
      </c>
      <c r="DX20" s="10">
        <v>42887</v>
      </c>
      <c r="DY20" s="10">
        <v>42917</v>
      </c>
      <c r="DZ20" s="10">
        <v>42948</v>
      </c>
      <c r="EA20" s="10">
        <v>42979</v>
      </c>
      <c r="EB20" s="10">
        <v>43009</v>
      </c>
      <c r="EC20" s="10">
        <v>43040</v>
      </c>
      <c r="ED20" s="10">
        <v>43070</v>
      </c>
      <c r="EE20" s="10">
        <v>43101</v>
      </c>
      <c r="EF20" s="10">
        <v>43132</v>
      </c>
      <c r="EG20" s="10">
        <v>43160</v>
      </c>
      <c r="EH20" s="10">
        <v>43191</v>
      </c>
      <c r="EI20" s="10">
        <v>43221</v>
      </c>
      <c r="EJ20" s="10">
        <v>43252</v>
      </c>
      <c r="EK20" s="10">
        <v>43282</v>
      </c>
      <c r="EL20" s="10">
        <v>43313</v>
      </c>
      <c r="EM20" s="10">
        <v>43344</v>
      </c>
      <c r="EN20" s="10">
        <v>43374</v>
      </c>
      <c r="EO20" s="10">
        <v>43405</v>
      </c>
      <c r="EP20" s="10">
        <v>43435</v>
      </c>
      <c r="EQ20" s="10">
        <v>43466</v>
      </c>
      <c r="ER20" s="10">
        <v>43497</v>
      </c>
      <c r="ES20" s="10">
        <v>43525</v>
      </c>
      <c r="ET20" s="10">
        <v>43556</v>
      </c>
      <c r="EU20" s="10">
        <v>43586</v>
      </c>
      <c r="EV20" s="10">
        <v>43617</v>
      </c>
      <c r="EW20" s="10">
        <v>43647</v>
      </c>
      <c r="EX20" s="10">
        <v>43678</v>
      </c>
      <c r="EY20" s="10">
        <v>43709</v>
      </c>
      <c r="EZ20" s="10">
        <v>43739</v>
      </c>
      <c r="FA20" s="10">
        <v>43770</v>
      </c>
      <c r="FB20" s="10">
        <v>43800</v>
      </c>
      <c r="FC20" s="10">
        <v>43831</v>
      </c>
      <c r="FD20" s="10">
        <v>43862</v>
      </c>
      <c r="FE20" s="10">
        <v>43891</v>
      </c>
      <c r="FF20" s="10">
        <v>43922</v>
      </c>
      <c r="FG20" s="10">
        <v>43952</v>
      </c>
      <c r="FH20" s="10">
        <v>43983</v>
      </c>
      <c r="FI20" s="10">
        <v>44013</v>
      </c>
      <c r="FJ20" s="10">
        <v>44044</v>
      </c>
      <c r="FK20" s="10">
        <v>44075</v>
      </c>
      <c r="FL20" s="10">
        <v>44105</v>
      </c>
      <c r="FM20" s="10">
        <v>44136</v>
      </c>
      <c r="FN20" s="10">
        <v>44166</v>
      </c>
      <c r="FO20" s="10">
        <v>44197</v>
      </c>
      <c r="FP20" s="10">
        <v>44228</v>
      </c>
      <c r="FQ20" s="10">
        <v>44256</v>
      </c>
      <c r="FR20" s="10">
        <v>44287</v>
      </c>
      <c r="FS20" s="10">
        <v>44317</v>
      </c>
      <c r="FT20" s="10">
        <v>44348</v>
      </c>
      <c r="FU20" s="10">
        <v>44378</v>
      </c>
      <c r="FV20" s="10">
        <v>44409</v>
      </c>
      <c r="FW20" s="10">
        <v>44440</v>
      </c>
      <c r="FX20" s="10">
        <v>44470</v>
      </c>
      <c r="FY20" s="10">
        <v>44501</v>
      </c>
      <c r="FZ20" s="10">
        <v>44531</v>
      </c>
      <c r="GA20" s="10">
        <v>44562</v>
      </c>
      <c r="GB20" s="10">
        <v>44593</v>
      </c>
      <c r="GC20" s="10">
        <v>44621</v>
      </c>
      <c r="GD20" s="10">
        <v>44652</v>
      </c>
      <c r="GE20" s="10">
        <v>44682</v>
      </c>
      <c r="GF20" s="10">
        <v>44713</v>
      </c>
      <c r="GG20" s="10">
        <v>44743</v>
      </c>
      <c r="GH20" s="10">
        <v>44774</v>
      </c>
      <c r="GI20" s="10">
        <v>44805</v>
      </c>
      <c r="GJ20" s="10">
        <v>44835</v>
      </c>
      <c r="GK20" s="10">
        <v>44866</v>
      </c>
      <c r="GL20" s="10">
        <v>44896</v>
      </c>
      <c r="GM20" s="10">
        <v>44927</v>
      </c>
      <c r="GN20" s="10">
        <v>44958</v>
      </c>
      <c r="GO20" s="10">
        <v>44986</v>
      </c>
      <c r="GP20" s="10">
        <v>45017</v>
      </c>
      <c r="GQ20" s="10">
        <v>45047</v>
      </c>
      <c r="GR20" s="10">
        <v>45078</v>
      </c>
      <c r="GS20" s="10">
        <v>45108</v>
      </c>
      <c r="GT20" s="10">
        <v>45139</v>
      </c>
      <c r="GU20" s="10">
        <v>45170</v>
      </c>
      <c r="GV20" s="10">
        <v>45200</v>
      </c>
      <c r="GW20" s="10">
        <v>45231</v>
      </c>
      <c r="GX20" s="10">
        <v>45261</v>
      </c>
    </row>
    <row r="21" spans="1:206" x14ac:dyDescent="0.2">
      <c r="A21" s="2" t="s">
        <v>3</v>
      </c>
      <c r="B21" s="3" t="s">
        <v>4</v>
      </c>
      <c r="C21" s="15">
        <v>0</v>
      </c>
      <c r="D21" s="15">
        <v>0</v>
      </c>
      <c r="E21" s="15">
        <v>0</v>
      </c>
      <c r="F21" s="15">
        <v>0</v>
      </c>
      <c r="G21" s="15">
        <v>0</v>
      </c>
      <c r="H21" s="15">
        <v>0</v>
      </c>
      <c r="I21" s="15">
        <v>0</v>
      </c>
      <c r="J21" s="15">
        <v>0</v>
      </c>
      <c r="K21" s="15">
        <v>0</v>
      </c>
      <c r="L21" s="15">
        <v>0</v>
      </c>
      <c r="M21" s="15">
        <v>0</v>
      </c>
      <c r="N21" s="15">
        <v>0</v>
      </c>
      <c r="O21" s="15">
        <v>0</v>
      </c>
      <c r="P21" s="15">
        <v>0</v>
      </c>
      <c r="Q21" s="15">
        <v>0</v>
      </c>
      <c r="R21" s="15">
        <v>0</v>
      </c>
      <c r="S21" s="15">
        <v>0</v>
      </c>
      <c r="T21" s="15">
        <v>0</v>
      </c>
      <c r="U21" s="15">
        <v>0</v>
      </c>
      <c r="V21" s="15">
        <v>0</v>
      </c>
      <c r="W21" s="15">
        <v>0</v>
      </c>
      <c r="X21" s="15">
        <v>0</v>
      </c>
      <c r="Y21" s="15">
        <v>0</v>
      </c>
      <c r="Z21" s="15">
        <v>0</v>
      </c>
      <c r="AA21" s="15">
        <v>0</v>
      </c>
      <c r="AB21" s="15">
        <v>0</v>
      </c>
      <c r="AC21" s="15">
        <v>0</v>
      </c>
      <c r="AD21" s="15">
        <v>0</v>
      </c>
      <c r="AE21" s="15">
        <v>0</v>
      </c>
      <c r="AF21" s="15">
        <v>0</v>
      </c>
      <c r="AG21" s="15">
        <v>0</v>
      </c>
      <c r="AH21" s="15">
        <v>0</v>
      </c>
      <c r="AI21" s="15">
        <v>0</v>
      </c>
      <c r="AJ21" s="15">
        <v>0</v>
      </c>
      <c r="AK21" s="15">
        <v>0</v>
      </c>
      <c r="AL21" s="15">
        <v>0</v>
      </c>
      <c r="AM21" s="15">
        <v>0</v>
      </c>
      <c r="AN21" s="15">
        <v>0</v>
      </c>
      <c r="AO21" s="15">
        <v>0</v>
      </c>
      <c r="AP21" s="15">
        <v>0</v>
      </c>
      <c r="AQ21" s="15">
        <v>0</v>
      </c>
      <c r="AR21" s="15">
        <v>0</v>
      </c>
      <c r="AS21" s="15">
        <v>0</v>
      </c>
      <c r="AT21" s="15">
        <v>0</v>
      </c>
      <c r="AU21" s="15">
        <v>0</v>
      </c>
      <c r="AV21" s="15">
        <v>0</v>
      </c>
      <c r="AW21" s="15">
        <v>0</v>
      </c>
      <c r="AX21" s="15">
        <v>0</v>
      </c>
      <c r="AY21" s="15">
        <v>0</v>
      </c>
      <c r="AZ21" s="15">
        <v>0</v>
      </c>
      <c r="BA21" s="15">
        <v>0</v>
      </c>
      <c r="BB21" s="15">
        <v>0</v>
      </c>
      <c r="BC21" s="15">
        <v>0</v>
      </c>
      <c r="BD21" s="15">
        <v>0</v>
      </c>
      <c r="BE21" s="15">
        <v>73</v>
      </c>
      <c r="BF21" s="15">
        <v>0</v>
      </c>
      <c r="BG21" s="15">
        <v>0</v>
      </c>
      <c r="BH21" s="15">
        <v>0</v>
      </c>
      <c r="BI21" s="15">
        <v>0</v>
      </c>
      <c r="BJ21" s="15">
        <v>0</v>
      </c>
      <c r="BK21" s="15">
        <v>0</v>
      </c>
      <c r="BL21" s="15">
        <v>0</v>
      </c>
      <c r="BM21" s="15">
        <v>0</v>
      </c>
      <c r="BN21" s="15">
        <v>0</v>
      </c>
      <c r="BO21" s="15">
        <v>0</v>
      </c>
      <c r="BP21" s="15">
        <v>0</v>
      </c>
      <c r="BQ21" s="15">
        <v>0</v>
      </c>
      <c r="BR21" s="15">
        <v>0</v>
      </c>
      <c r="BS21" s="15">
        <v>0</v>
      </c>
      <c r="BT21" s="15">
        <v>0</v>
      </c>
      <c r="BU21" s="15">
        <v>0</v>
      </c>
      <c r="BV21" s="15">
        <v>110</v>
      </c>
      <c r="BW21" s="15">
        <v>0</v>
      </c>
      <c r="BX21" s="15">
        <v>0</v>
      </c>
      <c r="BY21" s="15">
        <v>0</v>
      </c>
      <c r="BZ21" s="15">
        <v>0</v>
      </c>
      <c r="CA21" s="15">
        <v>21</v>
      </c>
      <c r="CB21" s="15">
        <v>50</v>
      </c>
      <c r="CC21" s="15">
        <v>52</v>
      </c>
      <c r="CD21" s="15">
        <v>59</v>
      </c>
      <c r="CE21" s="15">
        <v>0</v>
      </c>
      <c r="CF21" s="15">
        <v>0</v>
      </c>
      <c r="CG21" s="15">
        <v>0</v>
      </c>
      <c r="CH21" s="15">
        <v>35</v>
      </c>
      <c r="CI21" s="15">
        <v>61.5</v>
      </c>
      <c r="CJ21" s="15">
        <v>20</v>
      </c>
      <c r="CK21" s="15">
        <v>0</v>
      </c>
      <c r="CL21" s="15">
        <v>0</v>
      </c>
      <c r="CM21" s="15">
        <v>57</v>
      </c>
      <c r="CN21" s="15">
        <v>0</v>
      </c>
      <c r="CO21" s="15">
        <v>68</v>
      </c>
      <c r="CP21" s="15">
        <v>0</v>
      </c>
      <c r="CQ21" s="15">
        <v>50</v>
      </c>
      <c r="CR21" s="15">
        <v>67</v>
      </c>
      <c r="CS21" s="15">
        <v>0</v>
      </c>
      <c r="CT21" s="15">
        <v>12.048999999999999</v>
      </c>
      <c r="CU21" s="15">
        <v>0</v>
      </c>
      <c r="CV21" s="15">
        <v>0</v>
      </c>
      <c r="CW21" s="15">
        <v>0</v>
      </c>
      <c r="CX21" s="15">
        <v>0</v>
      </c>
      <c r="CY21" s="15">
        <v>0</v>
      </c>
      <c r="CZ21" s="15">
        <v>0</v>
      </c>
      <c r="DA21" s="15">
        <v>0</v>
      </c>
      <c r="DB21" s="15">
        <v>80</v>
      </c>
      <c r="DC21" s="15">
        <v>28</v>
      </c>
      <c r="DD21" s="15">
        <v>112</v>
      </c>
      <c r="DE21" s="15">
        <v>65</v>
      </c>
      <c r="DF21" s="15">
        <v>50</v>
      </c>
      <c r="DG21" s="15">
        <v>73</v>
      </c>
      <c r="DH21" s="15">
        <v>94</v>
      </c>
      <c r="DI21" s="15">
        <v>67</v>
      </c>
      <c r="DJ21" s="15">
        <v>40</v>
      </c>
      <c r="DK21" s="15">
        <v>112.67</v>
      </c>
      <c r="DL21" s="15">
        <v>89</v>
      </c>
      <c r="DM21" s="15">
        <v>100</v>
      </c>
      <c r="DN21" s="15">
        <v>41</v>
      </c>
      <c r="DO21" s="15">
        <v>34</v>
      </c>
      <c r="DP21" s="15">
        <v>54</v>
      </c>
      <c r="DQ21" s="15">
        <v>50</v>
      </c>
      <c r="DR21" s="15">
        <v>58</v>
      </c>
      <c r="DS21" s="15">
        <v>58</v>
      </c>
      <c r="DT21" s="15">
        <v>0</v>
      </c>
      <c r="DU21" s="15">
        <v>0</v>
      </c>
      <c r="DV21" s="15">
        <v>81</v>
      </c>
      <c r="DW21" s="15">
        <v>305</v>
      </c>
      <c r="DX21" s="15">
        <v>239</v>
      </c>
      <c r="DY21" s="15">
        <v>166</v>
      </c>
      <c r="DZ21" s="15">
        <v>227.01</v>
      </c>
      <c r="EA21" s="15">
        <v>304</v>
      </c>
      <c r="EB21" s="15">
        <v>106</v>
      </c>
      <c r="EC21" s="15">
        <v>140</v>
      </c>
      <c r="ED21" s="15">
        <v>169.5</v>
      </c>
      <c r="EE21" s="15">
        <v>215</v>
      </c>
      <c r="EF21" s="15">
        <v>224</v>
      </c>
      <c r="EG21" s="15">
        <v>129</v>
      </c>
      <c r="EH21" s="15">
        <v>0</v>
      </c>
      <c r="EI21" s="15">
        <v>0</v>
      </c>
      <c r="EJ21" s="15">
        <v>0</v>
      </c>
      <c r="EK21" s="15">
        <v>85</v>
      </c>
      <c r="EL21" s="15">
        <v>38</v>
      </c>
      <c r="EM21" s="15">
        <v>100</v>
      </c>
      <c r="EN21" s="15">
        <v>35</v>
      </c>
      <c r="EO21" s="15">
        <v>698.6</v>
      </c>
      <c r="EP21" s="15">
        <v>0</v>
      </c>
      <c r="EQ21" s="15">
        <v>330.5</v>
      </c>
      <c r="ER21" s="15">
        <v>167</v>
      </c>
      <c r="ES21" s="15">
        <v>124.1</v>
      </c>
      <c r="ET21" s="15">
        <v>228</v>
      </c>
      <c r="EU21" s="15">
        <v>185</v>
      </c>
      <c r="EV21" s="15">
        <v>211</v>
      </c>
      <c r="EW21" s="15">
        <v>30</v>
      </c>
      <c r="EX21" s="15">
        <v>50</v>
      </c>
      <c r="EY21" s="15">
        <v>30</v>
      </c>
      <c r="EZ21" s="15">
        <v>457</v>
      </c>
      <c r="FA21" s="15">
        <v>278</v>
      </c>
      <c r="FB21" s="15">
        <v>362.1</v>
      </c>
      <c r="FC21" s="15">
        <v>108</v>
      </c>
      <c r="FD21" s="15">
        <v>247</v>
      </c>
      <c r="FE21" s="15">
        <v>159</v>
      </c>
      <c r="FF21" s="15">
        <v>437</v>
      </c>
      <c r="FG21" s="15">
        <v>316</v>
      </c>
      <c r="FH21" s="15">
        <v>414</v>
      </c>
      <c r="FI21" s="15">
        <v>144.5</v>
      </c>
      <c r="FJ21" s="15">
        <v>107</v>
      </c>
      <c r="FK21" s="15">
        <v>292.2</v>
      </c>
      <c r="FL21" s="15">
        <v>141</v>
      </c>
      <c r="FM21" s="15">
        <v>231</v>
      </c>
      <c r="FN21" s="15">
        <v>400</v>
      </c>
      <c r="FO21" s="15">
        <v>136</v>
      </c>
      <c r="FP21" s="15">
        <v>371.96499999999997</v>
      </c>
      <c r="FQ21" s="15">
        <v>267</v>
      </c>
      <c r="FR21" s="15">
        <v>230</v>
      </c>
      <c r="FS21" s="15">
        <v>294</v>
      </c>
      <c r="FT21" s="15">
        <v>419</v>
      </c>
      <c r="FU21" s="15">
        <v>328</v>
      </c>
      <c r="FV21" s="15">
        <v>222</v>
      </c>
      <c r="FW21" s="15">
        <v>307</v>
      </c>
      <c r="FX21" s="15">
        <v>435.245</v>
      </c>
      <c r="FY21" s="15">
        <v>135</v>
      </c>
      <c r="FZ21" s="15">
        <v>129</v>
      </c>
      <c r="GA21" s="15">
        <v>190</v>
      </c>
      <c r="GB21" s="15">
        <v>173</v>
      </c>
      <c r="GC21" s="15">
        <v>125</v>
      </c>
      <c r="GD21" s="15">
        <v>154</v>
      </c>
      <c r="GE21" s="15">
        <v>240</v>
      </c>
      <c r="GF21" s="15">
        <v>245</v>
      </c>
      <c r="GG21" s="15">
        <v>424</v>
      </c>
      <c r="GH21" s="15">
        <v>166</v>
      </c>
      <c r="GI21" s="15">
        <v>76</v>
      </c>
      <c r="GJ21" s="15">
        <v>125</v>
      </c>
      <c r="GK21" s="15">
        <v>322</v>
      </c>
      <c r="GL21" s="15">
        <v>274</v>
      </c>
      <c r="GM21" s="13">
        <v>224</v>
      </c>
      <c r="GN21" s="13">
        <v>323</v>
      </c>
      <c r="GO21" s="13">
        <v>152</v>
      </c>
      <c r="GP21" s="13">
        <v>186</v>
      </c>
      <c r="GQ21" s="13">
        <v>367</v>
      </c>
      <c r="GR21" s="13">
        <v>244</v>
      </c>
      <c r="GS21" s="13">
        <v>0</v>
      </c>
      <c r="GT21" s="13">
        <v>0</v>
      </c>
      <c r="GU21" s="13">
        <v>0</v>
      </c>
      <c r="GV21" s="13">
        <v>0</v>
      </c>
      <c r="GW21" s="13">
        <v>0</v>
      </c>
      <c r="GX21" s="13">
        <v>0</v>
      </c>
    </row>
    <row r="22" spans="1:206" x14ac:dyDescent="0.2">
      <c r="A22" s="2" t="s">
        <v>5</v>
      </c>
      <c r="B22" s="3" t="s">
        <v>6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  <c r="P22" s="15">
        <v>0</v>
      </c>
      <c r="Q22" s="15">
        <v>0</v>
      </c>
      <c r="R22" s="15">
        <v>0</v>
      </c>
      <c r="S22" s="15">
        <v>0</v>
      </c>
      <c r="T22" s="15">
        <v>0</v>
      </c>
      <c r="U22" s="15">
        <v>0</v>
      </c>
      <c r="V22" s="15">
        <v>0</v>
      </c>
      <c r="W22" s="15">
        <v>0</v>
      </c>
      <c r="X22" s="15">
        <v>0</v>
      </c>
      <c r="Y22" s="15">
        <v>0</v>
      </c>
      <c r="Z22" s="15">
        <v>0</v>
      </c>
      <c r="AA22" s="15">
        <v>0</v>
      </c>
      <c r="AB22" s="15">
        <v>0</v>
      </c>
      <c r="AC22" s="15">
        <v>0</v>
      </c>
      <c r="AD22" s="15">
        <v>0</v>
      </c>
      <c r="AE22" s="15">
        <v>0</v>
      </c>
      <c r="AF22" s="15">
        <v>0</v>
      </c>
      <c r="AG22" s="15">
        <v>0</v>
      </c>
      <c r="AH22" s="15">
        <v>0</v>
      </c>
      <c r="AI22" s="15">
        <v>0</v>
      </c>
      <c r="AJ22" s="15">
        <v>0</v>
      </c>
      <c r="AK22" s="15">
        <v>0</v>
      </c>
      <c r="AL22" s="15">
        <v>0</v>
      </c>
      <c r="AM22" s="15">
        <v>0</v>
      </c>
      <c r="AN22" s="15">
        <v>0</v>
      </c>
      <c r="AO22" s="15">
        <v>0</v>
      </c>
      <c r="AP22" s="15">
        <v>0</v>
      </c>
      <c r="AQ22" s="15">
        <v>0</v>
      </c>
      <c r="AR22" s="15">
        <v>0</v>
      </c>
      <c r="AS22" s="15">
        <v>0</v>
      </c>
      <c r="AT22" s="15">
        <v>0</v>
      </c>
      <c r="AU22" s="15">
        <v>0</v>
      </c>
      <c r="AV22" s="15">
        <v>0</v>
      </c>
      <c r="AW22" s="15">
        <v>0</v>
      </c>
      <c r="AX22" s="15">
        <v>0</v>
      </c>
      <c r="AY22" s="15">
        <v>0</v>
      </c>
      <c r="AZ22" s="15">
        <v>0</v>
      </c>
      <c r="BA22" s="15">
        <v>0</v>
      </c>
      <c r="BB22" s="15">
        <v>0</v>
      </c>
      <c r="BC22" s="15">
        <v>0</v>
      </c>
      <c r="BD22" s="15">
        <v>0</v>
      </c>
      <c r="BE22" s="15">
        <v>0</v>
      </c>
      <c r="BF22" s="15">
        <v>0</v>
      </c>
      <c r="BG22" s="15">
        <v>0</v>
      </c>
      <c r="BH22" s="15">
        <v>0</v>
      </c>
      <c r="BI22" s="15">
        <v>0</v>
      </c>
      <c r="BJ22" s="15">
        <v>0</v>
      </c>
      <c r="BK22" s="15">
        <v>0</v>
      </c>
      <c r="BL22" s="15">
        <v>0</v>
      </c>
      <c r="BM22" s="15">
        <v>0</v>
      </c>
      <c r="BN22" s="15">
        <v>0</v>
      </c>
      <c r="BO22" s="15">
        <v>0</v>
      </c>
      <c r="BP22" s="15">
        <v>0</v>
      </c>
      <c r="BQ22" s="15">
        <v>0</v>
      </c>
      <c r="BR22" s="15">
        <v>0</v>
      </c>
      <c r="BS22" s="15">
        <v>0</v>
      </c>
      <c r="BT22" s="15">
        <v>0</v>
      </c>
      <c r="BU22" s="15">
        <v>0</v>
      </c>
      <c r="BV22" s="15">
        <v>0</v>
      </c>
      <c r="BW22" s="15">
        <v>0</v>
      </c>
      <c r="BX22" s="15">
        <v>0</v>
      </c>
      <c r="BY22" s="15">
        <v>0</v>
      </c>
      <c r="BZ22" s="15">
        <v>0</v>
      </c>
      <c r="CA22" s="15">
        <v>0</v>
      </c>
      <c r="CB22" s="15">
        <v>0</v>
      </c>
      <c r="CC22" s="15">
        <v>0</v>
      </c>
      <c r="CD22" s="15">
        <v>0</v>
      </c>
      <c r="CE22" s="15">
        <v>0</v>
      </c>
      <c r="CF22" s="15">
        <v>0</v>
      </c>
      <c r="CG22" s="15">
        <v>0</v>
      </c>
      <c r="CH22" s="15">
        <v>0</v>
      </c>
      <c r="CI22" s="15">
        <v>0</v>
      </c>
      <c r="CJ22" s="15">
        <v>0</v>
      </c>
      <c r="CK22" s="15">
        <v>0</v>
      </c>
      <c r="CL22" s="15">
        <v>0</v>
      </c>
      <c r="CM22" s="15">
        <v>0</v>
      </c>
      <c r="CN22" s="15">
        <v>0</v>
      </c>
      <c r="CO22" s="15">
        <v>0</v>
      </c>
      <c r="CP22" s="15">
        <v>0</v>
      </c>
      <c r="CQ22" s="15">
        <v>0</v>
      </c>
      <c r="CR22" s="15">
        <v>0</v>
      </c>
      <c r="CS22" s="15">
        <v>0</v>
      </c>
      <c r="CT22" s="15">
        <v>0</v>
      </c>
      <c r="CU22" s="15">
        <v>0</v>
      </c>
      <c r="CV22" s="15">
        <v>0</v>
      </c>
      <c r="CW22" s="15">
        <v>0</v>
      </c>
      <c r="CX22" s="15">
        <v>0</v>
      </c>
      <c r="CY22" s="15">
        <v>0</v>
      </c>
      <c r="CZ22" s="15">
        <v>0</v>
      </c>
      <c r="DA22" s="15">
        <v>0</v>
      </c>
      <c r="DB22" s="15">
        <v>0</v>
      </c>
      <c r="DC22" s="15">
        <v>0</v>
      </c>
      <c r="DD22" s="15">
        <v>0</v>
      </c>
      <c r="DE22" s="15">
        <v>0</v>
      </c>
      <c r="DF22" s="15">
        <v>0</v>
      </c>
      <c r="DG22" s="15">
        <v>0</v>
      </c>
      <c r="DH22" s="15">
        <v>0</v>
      </c>
      <c r="DI22" s="15">
        <v>0</v>
      </c>
      <c r="DJ22" s="15">
        <v>0</v>
      </c>
      <c r="DK22" s="15">
        <v>0</v>
      </c>
      <c r="DL22" s="15">
        <v>0</v>
      </c>
      <c r="DM22" s="15">
        <v>0</v>
      </c>
      <c r="DN22" s="15">
        <v>0</v>
      </c>
      <c r="DO22" s="15">
        <v>0</v>
      </c>
      <c r="DP22" s="15">
        <v>0</v>
      </c>
      <c r="DQ22" s="15">
        <v>0</v>
      </c>
      <c r="DR22" s="15">
        <v>0</v>
      </c>
      <c r="DS22" s="15">
        <v>0</v>
      </c>
      <c r="DT22" s="15">
        <v>0</v>
      </c>
      <c r="DU22" s="15">
        <v>0</v>
      </c>
      <c r="DV22" s="15">
        <v>0</v>
      </c>
      <c r="DW22" s="15">
        <v>0</v>
      </c>
      <c r="DX22" s="15">
        <v>0</v>
      </c>
      <c r="DY22" s="15">
        <v>0</v>
      </c>
      <c r="DZ22" s="15">
        <v>0</v>
      </c>
      <c r="EA22" s="15">
        <v>0</v>
      </c>
      <c r="EB22" s="15">
        <v>0</v>
      </c>
      <c r="EC22" s="15">
        <v>0</v>
      </c>
      <c r="ED22" s="15">
        <v>0</v>
      </c>
      <c r="EE22" s="15">
        <v>0</v>
      </c>
      <c r="EF22" s="15">
        <v>0</v>
      </c>
      <c r="EG22" s="15">
        <v>0</v>
      </c>
      <c r="EH22" s="15">
        <v>0</v>
      </c>
      <c r="EI22" s="15">
        <v>0</v>
      </c>
      <c r="EJ22" s="15">
        <v>0</v>
      </c>
      <c r="EK22" s="15">
        <v>0</v>
      </c>
      <c r="EL22" s="15">
        <v>0</v>
      </c>
      <c r="EM22" s="15">
        <v>0</v>
      </c>
      <c r="EN22" s="15">
        <v>0</v>
      </c>
      <c r="EO22" s="15">
        <v>0</v>
      </c>
      <c r="EP22" s="15">
        <v>0</v>
      </c>
      <c r="EQ22" s="15">
        <v>0</v>
      </c>
      <c r="ER22" s="15">
        <v>0</v>
      </c>
      <c r="ES22" s="15">
        <v>0</v>
      </c>
      <c r="ET22" s="15">
        <v>0</v>
      </c>
      <c r="EU22" s="15">
        <v>0</v>
      </c>
      <c r="EV22" s="15">
        <v>0</v>
      </c>
      <c r="EW22" s="15">
        <v>0</v>
      </c>
      <c r="EX22" s="15">
        <v>0</v>
      </c>
      <c r="EY22" s="15">
        <v>0</v>
      </c>
      <c r="EZ22" s="15">
        <v>0</v>
      </c>
      <c r="FA22" s="15">
        <v>0</v>
      </c>
      <c r="FB22" s="15">
        <v>0</v>
      </c>
      <c r="FC22" s="15">
        <v>0</v>
      </c>
      <c r="FD22" s="15">
        <v>0</v>
      </c>
      <c r="FE22" s="15">
        <v>0</v>
      </c>
      <c r="FF22" s="15">
        <v>0</v>
      </c>
      <c r="FG22" s="15">
        <v>0</v>
      </c>
      <c r="FH22" s="15">
        <v>0</v>
      </c>
      <c r="FI22" s="15">
        <v>0</v>
      </c>
      <c r="FJ22" s="15">
        <v>0</v>
      </c>
      <c r="FK22" s="15">
        <v>0</v>
      </c>
      <c r="FL22" s="15">
        <v>0</v>
      </c>
      <c r="FM22" s="15">
        <v>0</v>
      </c>
      <c r="FN22" s="15">
        <v>0</v>
      </c>
      <c r="FO22" s="15">
        <v>0</v>
      </c>
      <c r="FP22" s="15">
        <v>0</v>
      </c>
      <c r="FQ22" s="15">
        <v>0</v>
      </c>
      <c r="FR22" s="15">
        <v>0</v>
      </c>
      <c r="FS22" s="15">
        <v>0</v>
      </c>
      <c r="FT22" s="15">
        <v>0</v>
      </c>
      <c r="FU22" s="15">
        <v>0</v>
      </c>
      <c r="FV22" s="15">
        <v>0</v>
      </c>
      <c r="FW22" s="15">
        <v>0</v>
      </c>
      <c r="FX22" s="15">
        <v>0</v>
      </c>
      <c r="FY22" s="15">
        <v>0</v>
      </c>
      <c r="FZ22" s="15">
        <v>0</v>
      </c>
      <c r="GA22" s="15">
        <v>0</v>
      </c>
      <c r="GB22" s="15">
        <v>0</v>
      </c>
      <c r="GC22" s="15">
        <v>0</v>
      </c>
      <c r="GD22" s="15">
        <v>0</v>
      </c>
      <c r="GE22" s="15">
        <v>0</v>
      </c>
      <c r="GF22" s="15">
        <v>0</v>
      </c>
      <c r="GG22" s="15">
        <v>0</v>
      </c>
      <c r="GH22" s="15">
        <v>0</v>
      </c>
      <c r="GI22" s="15">
        <v>0</v>
      </c>
      <c r="GJ22" s="15">
        <v>0</v>
      </c>
      <c r="GK22" s="15">
        <v>0</v>
      </c>
      <c r="GL22" s="15">
        <v>0</v>
      </c>
      <c r="GM22" s="13">
        <v>0</v>
      </c>
      <c r="GN22" s="13">
        <v>0</v>
      </c>
      <c r="GO22" s="13">
        <v>0</v>
      </c>
      <c r="GP22" s="13">
        <v>140</v>
      </c>
      <c r="GQ22" s="13">
        <v>0</v>
      </c>
      <c r="GR22" s="13">
        <v>0</v>
      </c>
      <c r="GS22" s="13">
        <v>0</v>
      </c>
      <c r="GT22" s="13">
        <v>0</v>
      </c>
      <c r="GU22" s="13">
        <v>0</v>
      </c>
      <c r="GV22" s="13">
        <v>0</v>
      </c>
      <c r="GW22" s="13">
        <v>0</v>
      </c>
      <c r="GX22" s="13">
        <v>0</v>
      </c>
    </row>
    <row r="23" spans="1:206" x14ac:dyDescent="0.2">
      <c r="A23" s="2" t="s">
        <v>7</v>
      </c>
      <c r="B23" s="3" t="s">
        <v>8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  <c r="P23" s="15">
        <v>0</v>
      </c>
      <c r="Q23" s="15">
        <v>0</v>
      </c>
      <c r="R23" s="15">
        <v>0</v>
      </c>
      <c r="S23" s="15">
        <v>0</v>
      </c>
      <c r="T23" s="15">
        <v>0</v>
      </c>
      <c r="U23" s="15">
        <v>0</v>
      </c>
      <c r="V23" s="15">
        <v>0</v>
      </c>
      <c r="W23" s="15">
        <v>0</v>
      </c>
      <c r="X23" s="15">
        <v>0</v>
      </c>
      <c r="Y23" s="15">
        <v>0</v>
      </c>
      <c r="Z23" s="15">
        <v>0</v>
      </c>
      <c r="AA23" s="15">
        <v>0</v>
      </c>
      <c r="AB23" s="15">
        <v>0</v>
      </c>
      <c r="AC23" s="15">
        <v>0</v>
      </c>
      <c r="AD23" s="15">
        <v>0</v>
      </c>
      <c r="AE23" s="15">
        <v>0</v>
      </c>
      <c r="AF23" s="15">
        <v>0</v>
      </c>
      <c r="AG23" s="15">
        <v>0</v>
      </c>
      <c r="AH23" s="15">
        <v>0</v>
      </c>
      <c r="AI23" s="15">
        <v>0</v>
      </c>
      <c r="AJ23" s="15">
        <v>0</v>
      </c>
      <c r="AK23" s="15">
        <v>0</v>
      </c>
      <c r="AL23" s="15">
        <v>0</v>
      </c>
      <c r="AM23" s="15">
        <v>0</v>
      </c>
      <c r="AN23" s="15">
        <v>0</v>
      </c>
      <c r="AO23" s="15">
        <v>0</v>
      </c>
      <c r="AP23" s="15">
        <v>0</v>
      </c>
      <c r="AQ23" s="15">
        <v>0</v>
      </c>
      <c r="AR23" s="15">
        <v>0</v>
      </c>
      <c r="AS23" s="15">
        <v>0</v>
      </c>
      <c r="AT23" s="15">
        <v>0</v>
      </c>
      <c r="AU23" s="15">
        <v>0</v>
      </c>
      <c r="AV23" s="15">
        <v>0</v>
      </c>
      <c r="AW23" s="15">
        <v>0</v>
      </c>
      <c r="AX23" s="15">
        <v>0</v>
      </c>
      <c r="AY23" s="15">
        <v>0</v>
      </c>
      <c r="AZ23" s="15">
        <v>0</v>
      </c>
      <c r="BA23" s="15">
        <v>0</v>
      </c>
      <c r="BB23" s="15">
        <v>0</v>
      </c>
      <c r="BC23" s="15">
        <v>0</v>
      </c>
      <c r="BD23" s="15">
        <v>0</v>
      </c>
      <c r="BE23" s="15">
        <v>0</v>
      </c>
      <c r="BF23" s="15">
        <v>0</v>
      </c>
      <c r="BG23" s="15">
        <v>0</v>
      </c>
      <c r="BH23" s="15">
        <v>0</v>
      </c>
      <c r="BI23" s="15">
        <v>0</v>
      </c>
      <c r="BJ23" s="15">
        <v>0</v>
      </c>
      <c r="BK23" s="15">
        <v>0</v>
      </c>
      <c r="BL23" s="15">
        <v>0</v>
      </c>
      <c r="BM23" s="15">
        <v>0</v>
      </c>
      <c r="BN23" s="15">
        <v>0</v>
      </c>
      <c r="BO23" s="15">
        <v>0</v>
      </c>
      <c r="BP23" s="15">
        <v>0</v>
      </c>
      <c r="BQ23" s="15">
        <v>0</v>
      </c>
      <c r="BR23" s="15">
        <v>0</v>
      </c>
      <c r="BS23" s="15">
        <v>0</v>
      </c>
      <c r="BT23" s="15">
        <v>0</v>
      </c>
      <c r="BU23" s="15">
        <v>0</v>
      </c>
      <c r="BV23" s="15">
        <v>0</v>
      </c>
      <c r="BW23" s="15">
        <v>0</v>
      </c>
      <c r="BX23" s="15">
        <v>0</v>
      </c>
      <c r="BY23" s="15">
        <v>0</v>
      </c>
      <c r="BZ23" s="15">
        <v>0</v>
      </c>
      <c r="CA23" s="15">
        <v>0</v>
      </c>
      <c r="CB23" s="15">
        <v>0</v>
      </c>
      <c r="CC23" s="15">
        <v>0</v>
      </c>
      <c r="CD23" s="15">
        <v>0</v>
      </c>
      <c r="CE23" s="15">
        <v>0</v>
      </c>
      <c r="CF23" s="15">
        <v>0</v>
      </c>
      <c r="CG23" s="15">
        <v>0</v>
      </c>
      <c r="CH23" s="15">
        <v>0</v>
      </c>
      <c r="CI23" s="15">
        <v>0</v>
      </c>
      <c r="CJ23" s="15">
        <v>0</v>
      </c>
      <c r="CK23" s="15">
        <v>0</v>
      </c>
      <c r="CL23" s="15">
        <v>0</v>
      </c>
      <c r="CM23" s="15">
        <v>0</v>
      </c>
      <c r="CN23" s="15">
        <v>0</v>
      </c>
      <c r="CO23" s="15">
        <v>0</v>
      </c>
      <c r="CP23" s="15">
        <v>0</v>
      </c>
      <c r="CQ23" s="15">
        <v>0</v>
      </c>
      <c r="CR23" s="15">
        <v>0</v>
      </c>
      <c r="CS23" s="15">
        <v>0</v>
      </c>
      <c r="CT23" s="15">
        <v>0</v>
      </c>
      <c r="CU23" s="15">
        <v>0</v>
      </c>
      <c r="CV23" s="15">
        <v>0</v>
      </c>
      <c r="CW23" s="15">
        <v>0</v>
      </c>
      <c r="CX23" s="15">
        <v>0</v>
      </c>
      <c r="CY23" s="15">
        <v>0</v>
      </c>
      <c r="CZ23" s="15">
        <v>0</v>
      </c>
      <c r="DA23" s="15">
        <v>0</v>
      </c>
      <c r="DB23" s="15">
        <v>0</v>
      </c>
      <c r="DC23" s="15">
        <v>0</v>
      </c>
      <c r="DD23" s="15">
        <v>0</v>
      </c>
      <c r="DE23" s="15">
        <v>0</v>
      </c>
      <c r="DF23" s="15">
        <v>0</v>
      </c>
      <c r="DG23" s="15">
        <v>0</v>
      </c>
      <c r="DH23" s="15">
        <v>0</v>
      </c>
      <c r="DI23" s="15">
        <v>0</v>
      </c>
      <c r="DJ23" s="15">
        <v>0</v>
      </c>
      <c r="DK23" s="15">
        <v>0</v>
      </c>
      <c r="DL23" s="15">
        <v>0</v>
      </c>
      <c r="DM23" s="15">
        <v>0</v>
      </c>
      <c r="DN23" s="15">
        <v>0</v>
      </c>
      <c r="DO23" s="15">
        <v>0</v>
      </c>
      <c r="DP23" s="15">
        <v>0</v>
      </c>
      <c r="DQ23" s="15">
        <v>0</v>
      </c>
      <c r="DR23" s="15">
        <v>0</v>
      </c>
      <c r="DS23" s="15">
        <v>0</v>
      </c>
      <c r="DT23" s="15">
        <v>0</v>
      </c>
      <c r="DU23" s="15">
        <v>0</v>
      </c>
      <c r="DV23" s="15">
        <v>0</v>
      </c>
      <c r="DW23" s="15">
        <v>0</v>
      </c>
      <c r="DX23" s="15">
        <v>0</v>
      </c>
      <c r="DY23" s="15">
        <v>0</v>
      </c>
      <c r="DZ23" s="15">
        <v>0</v>
      </c>
      <c r="EA23" s="15">
        <v>0</v>
      </c>
      <c r="EB23" s="15">
        <v>113</v>
      </c>
      <c r="EC23" s="15">
        <v>0</v>
      </c>
      <c r="ED23" s="15">
        <v>0</v>
      </c>
      <c r="EE23" s="15">
        <v>77</v>
      </c>
      <c r="EF23" s="15">
        <v>0</v>
      </c>
      <c r="EG23" s="15">
        <v>126</v>
      </c>
      <c r="EH23" s="15">
        <v>0</v>
      </c>
      <c r="EI23" s="15">
        <v>0</v>
      </c>
      <c r="EJ23" s="15">
        <v>4</v>
      </c>
      <c r="EK23" s="15">
        <v>0</v>
      </c>
      <c r="EL23" s="15">
        <v>102</v>
      </c>
      <c r="EM23" s="15">
        <v>0</v>
      </c>
      <c r="EN23" s="15">
        <v>0</v>
      </c>
      <c r="EO23" s="15">
        <v>0</v>
      </c>
      <c r="EP23" s="15">
        <v>0</v>
      </c>
      <c r="EQ23" s="15">
        <v>0</v>
      </c>
      <c r="ER23" s="15">
        <v>170</v>
      </c>
      <c r="ES23" s="15">
        <v>0</v>
      </c>
      <c r="ET23" s="15">
        <v>93</v>
      </c>
      <c r="EU23" s="15">
        <v>0</v>
      </c>
      <c r="EV23" s="15">
        <v>10</v>
      </c>
      <c r="EW23" s="15">
        <v>0</v>
      </c>
      <c r="EX23" s="15">
        <v>54</v>
      </c>
      <c r="EY23" s="15">
        <v>191</v>
      </c>
      <c r="EZ23" s="15">
        <v>0</v>
      </c>
      <c r="FA23" s="15">
        <v>0</v>
      </c>
      <c r="FB23" s="15">
        <v>108</v>
      </c>
      <c r="FC23" s="15">
        <v>0</v>
      </c>
      <c r="FD23" s="15">
        <v>103</v>
      </c>
      <c r="FE23" s="15">
        <v>0</v>
      </c>
      <c r="FF23" s="15">
        <v>57</v>
      </c>
      <c r="FG23" s="15">
        <v>0</v>
      </c>
      <c r="FH23" s="15">
        <v>110</v>
      </c>
      <c r="FI23" s="15">
        <v>0</v>
      </c>
      <c r="FJ23" s="15">
        <v>0</v>
      </c>
      <c r="FK23" s="15">
        <v>85</v>
      </c>
      <c r="FL23" s="15">
        <v>111</v>
      </c>
      <c r="FM23" s="15">
        <v>0</v>
      </c>
      <c r="FN23" s="15">
        <v>96</v>
      </c>
      <c r="FO23" s="15">
        <v>0</v>
      </c>
      <c r="FP23" s="15">
        <v>75</v>
      </c>
      <c r="FQ23" s="15">
        <v>77</v>
      </c>
      <c r="FR23" s="15">
        <v>34</v>
      </c>
      <c r="FS23" s="15">
        <v>0</v>
      </c>
      <c r="FT23" s="15">
        <v>50</v>
      </c>
      <c r="FU23" s="15">
        <v>112</v>
      </c>
      <c r="FV23" s="15">
        <v>0</v>
      </c>
      <c r="FW23" s="15">
        <v>0</v>
      </c>
      <c r="FX23" s="15">
        <v>3</v>
      </c>
      <c r="FY23" s="15">
        <v>0</v>
      </c>
      <c r="FZ23" s="15">
        <v>0</v>
      </c>
      <c r="GA23" s="15">
        <v>70</v>
      </c>
      <c r="GB23" s="15">
        <v>0</v>
      </c>
      <c r="GC23" s="15">
        <v>0</v>
      </c>
      <c r="GD23" s="15">
        <v>80</v>
      </c>
      <c r="GE23" s="15">
        <v>46</v>
      </c>
      <c r="GF23" s="15">
        <v>56</v>
      </c>
      <c r="GG23" s="15">
        <v>0</v>
      </c>
      <c r="GH23" s="15">
        <v>136</v>
      </c>
      <c r="GI23" s="15">
        <v>71</v>
      </c>
      <c r="GJ23" s="15">
        <v>90</v>
      </c>
      <c r="GK23" s="15">
        <v>0</v>
      </c>
      <c r="GL23" s="15">
        <v>65</v>
      </c>
      <c r="GM23" s="13">
        <v>485</v>
      </c>
      <c r="GN23" s="13">
        <v>0</v>
      </c>
      <c r="GO23" s="13">
        <v>69</v>
      </c>
      <c r="GP23" s="13">
        <v>0</v>
      </c>
      <c r="GQ23" s="13">
        <v>112</v>
      </c>
      <c r="GR23" s="13">
        <v>107</v>
      </c>
      <c r="GS23" s="13">
        <v>0</v>
      </c>
      <c r="GT23" s="13">
        <v>0</v>
      </c>
      <c r="GU23" s="13">
        <v>0</v>
      </c>
      <c r="GV23" s="13">
        <v>0</v>
      </c>
      <c r="GW23" s="13">
        <v>0</v>
      </c>
      <c r="GX23" s="13">
        <v>0</v>
      </c>
    </row>
    <row r="24" spans="1:206" x14ac:dyDescent="0.2">
      <c r="A24" s="2" t="s">
        <v>9</v>
      </c>
      <c r="B24" s="3" t="s">
        <v>10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  <c r="P24" s="15">
        <v>0</v>
      </c>
      <c r="Q24" s="15">
        <v>0</v>
      </c>
      <c r="R24" s="15">
        <v>0</v>
      </c>
      <c r="S24" s="15">
        <v>0</v>
      </c>
      <c r="T24" s="15">
        <v>0</v>
      </c>
      <c r="U24" s="15">
        <v>0</v>
      </c>
      <c r="V24" s="15">
        <v>0</v>
      </c>
      <c r="W24" s="15">
        <v>0</v>
      </c>
      <c r="X24" s="15">
        <v>0</v>
      </c>
      <c r="Y24" s="15">
        <v>0</v>
      </c>
      <c r="Z24" s="15">
        <v>0</v>
      </c>
      <c r="AA24" s="15">
        <v>0</v>
      </c>
      <c r="AB24" s="15">
        <v>0</v>
      </c>
      <c r="AC24" s="15">
        <v>0</v>
      </c>
      <c r="AD24" s="15">
        <v>0</v>
      </c>
      <c r="AE24" s="15">
        <v>0</v>
      </c>
      <c r="AF24" s="15">
        <v>0</v>
      </c>
      <c r="AG24" s="15">
        <v>0</v>
      </c>
      <c r="AH24" s="15">
        <v>0</v>
      </c>
      <c r="AI24" s="15">
        <v>0</v>
      </c>
      <c r="AJ24" s="15">
        <v>0</v>
      </c>
      <c r="AK24" s="15">
        <v>0</v>
      </c>
      <c r="AL24" s="15">
        <v>0</v>
      </c>
      <c r="AM24" s="15">
        <v>0</v>
      </c>
      <c r="AN24" s="15">
        <v>0</v>
      </c>
      <c r="AO24" s="15">
        <v>0</v>
      </c>
      <c r="AP24" s="15">
        <v>0</v>
      </c>
      <c r="AQ24" s="15">
        <v>0</v>
      </c>
      <c r="AR24" s="15">
        <v>0</v>
      </c>
      <c r="AS24" s="15">
        <v>0</v>
      </c>
      <c r="AT24" s="15">
        <v>0</v>
      </c>
      <c r="AU24" s="15">
        <v>0</v>
      </c>
      <c r="AV24" s="15">
        <v>0</v>
      </c>
      <c r="AW24" s="15">
        <v>0</v>
      </c>
      <c r="AX24" s="15">
        <v>0</v>
      </c>
      <c r="AY24" s="15">
        <v>0</v>
      </c>
      <c r="AZ24" s="15">
        <v>0</v>
      </c>
      <c r="BA24" s="15">
        <v>0</v>
      </c>
      <c r="BB24" s="15">
        <v>0</v>
      </c>
      <c r="BC24" s="15">
        <v>0</v>
      </c>
      <c r="BD24" s="15">
        <v>0</v>
      </c>
      <c r="BE24" s="15">
        <v>0</v>
      </c>
      <c r="BF24" s="15">
        <v>0</v>
      </c>
      <c r="BG24" s="15">
        <v>0</v>
      </c>
      <c r="BH24" s="15">
        <v>0</v>
      </c>
      <c r="BI24" s="15">
        <v>0</v>
      </c>
      <c r="BJ24" s="15">
        <v>0</v>
      </c>
      <c r="BK24" s="15">
        <v>0</v>
      </c>
      <c r="BL24" s="15">
        <v>0</v>
      </c>
      <c r="BM24" s="15">
        <v>0</v>
      </c>
      <c r="BN24" s="15">
        <v>0</v>
      </c>
      <c r="BO24" s="15">
        <v>0</v>
      </c>
      <c r="BP24" s="15">
        <v>0</v>
      </c>
      <c r="BQ24" s="15">
        <v>0</v>
      </c>
      <c r="BR24" s="15">
        <v>0</v>
      </c>
      <c r="BS24" s="15">
        <v>0</v>
      </c>
      <c r="BT24" s="15">
        <v>0</v>
      </c>
      <c r="BU24" s="15">
        <v>0</v>
      </c>
      <c r="BV24" s="15">
        <v>0</v>
      </c>
      <c r="BW24" s="15">
        <v>0</v>
      </c>
      <c r="BX24" s="15">
        <v>0</v>
      </c>
      <c r="BY24" s="15">
        <v>0</v>
      </c>
      <c r="BZ24" s="15">
        <v>0</v>
      </c>
      <c r="CA24" s="15">
        <v>0</v>
      </c>
      <c r="CB24" s="15">
        <v>0</v>
      </c>
      <c r="CC24" s="15">
        <v>0</v>
      </c>
      <c r="CD24" s="15">
        <v>0</v>
      </c>
      <c r="CE24" s="15">
        <v>0</v>
      </c>
      <c r="CF24" s="15">
        <v>0</v>
      </c>
      <c r="CG24" s="15">
        <v>0</v>
      </c>
      <c r="CH24" s="15">
        <v>0</v>
      </c>
      <c r="CI24" s="15">
        <v>0</v>
      </c>
      <c r="CJ24" s="15">
        <v>0</v>
      </c>
      <c r="CK24" s="15">
        <v>0</v>
      </c>
      <c r="CL24" s="15">
        <v>0</v>
      </c>
      <c r="CM24" s="15">
        <v>0</v>
      </c>
      <c r="CN24" s="15">
        <v>0</v>
      </c>
      <c r="CO24" s="15">
        <v>0</v>
      </c>
      <c r="CP24" s="15">
        <v>0</v>
      </c>
      <c r="CQ24" s="15">
        <v>0</v>
      </c>
      <c r="CR24" s="15">
        <v>0</v>
      </c>
      <c r="CS24" s="15">
        <v>0</v>
      </c>
      <c r="CT24" s="15">
        <v>0</v>
      </c>
      <c r="CU24" s="15">
        <v>0</v>
      </c>
      <c r="CV24" s="15">
        <v>0</v>
      </c>
      <c r="CW24" s="15">
        <v>0</v>
      </c>
      <c r="CX24" s="15">
        <v>0</v>
      </c>
      <c r="CY24" s="15">
        <v>0</v>
      </c>
      <c r="CZ24" s="15">
        <v>0</v>
      </c>
      <c r="DA24" s="15">
        <v>0</v>
      </c>
      <c r="DB24" s="15">
        <v>0</v>
      </c>
      <c r="DC24" s="15">
        <v>0</v>
      </c>
      <c r="DD24" s="15">
        <v>0</v>
      </c>
      <c r="DE24" s="15">
        <v>0</v>
      </c>
      <c r="DF24" s="15">
        <v>0</v>
      </c>
      <c r="DG24" s="15">
        <v>0</v>
      </c>
      <c r="DH24" s="15">
        <v>0</v>
      </c>
      <c r="DI24" s="15">
        <v>0</v>
      </c>
      <c r="DJ24" s="15">
        <v>0</v>
      </c>
      <c r="DK24" s="15">
        <v>0</v>
      </c>
      <c r="DL24" s="15">
        <v>0</v>
      </c>
      <c r="DM24" s="15">
        <v>0</v>
      </c>
      <c r="DN24" s="15">
        <v>0</v>
      </c>
      <c r="DO24" s="15">
        <v>0</v>
      </c>
      <c r="DP24" s="15">
        <v>0</v>
      </c>
      <c r="DQ24" s="15">
        <v>0</v>
      </c>
      <c r="DR24" s="15">
        <v>0</v>
      </c>
      <c r="DS24" s="15">
        <v>0</v>
      </c>
      <c r="DT24" s="15">
        <v>0</v>
      </c>
      <c r="DU24" s="15">
        <v>0</v>
      </c>
      <c r="DV24" s="15">
        <v>0</v>
      </c>
      <c r="DW24" s="15">
        <v>0</v>
      </c>
      <c r="DX24" s="15">
        <v>0</v>
      </c>
      <c r="DY24" s="15">
        <v>0</v>
      </c>
      <c r="DZ24" s="15">
        <v>0</v>
      </c>
      <c r="EA24" s="15">
        <v>0</v>
      </c>
      <c r="EB24" s="15">
        <v>0</v>
      </c>
      <c r="EC24" s="15">
        <v>0</v>
      </c>
      <c r="ED24" s="15">
        <v>0</v>
      </c>
      <c r="EE24" s="15">
        <v>0</v>
      </c>
      <c r="EF24" s="15">
        <v>0</v>
      </c>
      <c r="EG24" s="15">
        <v>0</v>
      </c>
      <c r="EH24" s="15">
        <v>0</v>
      </c>
      <c r="EI24" s="15">
        <v>0</v>
      </c>
      <c r="EJ24" s="15">
        <v>0</v>
      </c>
      <c r="EK24" s="15">
        <v>0</v>
      </c>
      <c r="EL24" s="15">
        <v>0</v>
      </c>
      <c r="EM24" s="15">
        <v>0</v>
      </c>
      <c r="EN24" s="15">
        <v>0</v>
      </c>
      <c r="EO24" s="15">
        <v>0</v>
      </c>
      <c r="EP24" s="15">
        <v>0</v>
      </c>
      <c r="EQ24" s="15">
        <v>0</v>
      </c>
      <c r="ER24" s="15">
        <v>0</v>
      </c>
      <c r="ES24" s="15">
        <v>0</v>
      </c>
      <c r="ET24" s="15">
        <v>0</v>
      </c>
      <c r="EU24" s="15">
        <v>0</v>
      </c>
      <c r="EV24" s="15">
        <v>0</v>
      </c>
      <c r="EW24" s="15">
        <v>0</v>
      </c>
      <c r="EX24" s="15">
        <v>0</v>
      </c>
      <c r="EY24" s="15">
        <v>0</v>
      </c>
      <c r="EZ24" s="15">
        <v>0</v>
      </c>
      <c r="FA24" s="15">
        <v>0</v>
      </c>
      <c r="FB24" s="15">
        <v>0</v>
      </c>
      <c r="FC24" s="15">
        <v>0</v>
      </c>
      <c r="FD24" s="15">
        <v>0</v>
      </c>
      <c r="FE24" s="15">
        <v>0</v>
      </c>
      <c r="FF24" s="15">
        <v>0</v>
      </c>
      <c r="FG24" s="15">
        <v>0</v>
      </c>
      <c r="FH24" s="15">
        <v>0</v>
      </c>
      <c r="FI24" s="15">
        <v>0</v>
      </c>
      <c r="FJ24" s="15">
        <v>0</v>
      </c>
      <c r="FK24" s="15">
        <v>0</v>
      </c>
      <c r="FL24" s="15">
        <v>0</v>
      </c>
      <c r="FM24" s="15">
        <v>0</v>
      </c>
      <c r="FN24" s="15">
        <v>0</v>
      </c>
      <c r="FO24" s="15">
        <v>0</v>
      </c>
      <c r="FP24" s="15">
        <v>0</v>
      </c>
      <c r="FQ24" s="15">
        <v>0</v>
      </c>
      <c r="FR24" s="15">
        <v>0</v>
      </c>
      <c r="FS24" s="15">
        <v>0</v>
      </c>
      <c r="FT24" s="15">
        <v>0</v>
      </c>
      <c r="FU24" s="15">
        <v>0</v>
      </c>
      <c r="FV24" s="15">
        <v>0</v>
      </c>
      <c r="FW24" s="15">
        <v>0</v>
      </c>
      <c r="FX24" s="15">
        <v>0</v>
      </c>
      <c r="FY24" s="15">
        <v>0</v>
      </c>
      <c r="FZ24" s="15">
        <v>0</v>
      </c>
      <c r="GA24" s="15">
        <v>0</v>
      </c>
      <c r="GB24" s="15">
        <v>0</v>
      </c>
      <c r="GC24" s="15">
        <v>0</v>
      </c>
      <c r="GD24" s="15">
        <v>0</v>
      </c>
      <c r="GE24" s="15">
        <v>0</v>
      </c>
      <c r="GF24" s="15">
        <v>0</v>
      </c>
      <c r="GG24" s="15">
        <v>0</v>
      </c>
      <c r="GH24" s="15">
        <v>0</v>
      </c>
      <c r="GI24" s="15">
        <v>0</v>
      </c>
      <c r="GJ24" s="15">
        <v>0</v>
      </c>
      <c r="GK24" s="15">
        <v>0</v>
      </c>
      <c r="GL24" s="15">
        <v>0</v>
      </c>
      <c r="GM24" s="13">
        <v>0</v>
      </c>
      <c r="GN24" s="13">
        <v>0</v>
      </c>
      <c r="GO24" s="13">
        <v>0</v>
      </c>
      <c r="GP24" s="13">
        <v>0</v>
      </c>
      <c r="GQ24" s="13">
        <v>0</v>
      </c>
      <c r="GR24" s="13">
        <v>0</v>
      </c>
      <c r="GS24" s="13">
        <v>0</v>
      </c>
      <c r="GT24" s="13">
        <v>0</v>
      </c>
      <c r="GU24" s="13">
        <v>0</v>
      </c>
      <c r="GV24" s="13">
        <v>0</v>
      </c>
      <c r="GW24" s="13">
        <v>0</v>
      </c>
      <c r="GX24" s="13">
        <v>0</v>
      </c>
    </row>
    <row r="25" spans="1:206" x14ac:dyDescent="0.2">
      <c r="A25" s="2" t="s">
        <v>11</v>
      </c>
      <c r="B25" s="3" t="s">
        <v>4</v>
      </c>
      <c r="C25" s="15">
        <v>0</v>
      </c>
      <c r="D25" s="15">
        <v>0</v>
      </c>
      <c r="E25" s="15">
        <v>0</v>
      </c>
      <c r="F25" s="15">
        <v>0</v>
      </c>
      <c r="G25" s="15">
        <v>0</v>
      </c>
      <c r="H25" s="15">
        <v>0</v>
      </c>
      <c r="I25" s="15">
        <v>0</v>
      </c>
      <c r="J25" s="15">
        <v>0</v>
      </c>
      <c r="K25" s="15">
        <v>0</v>
      </c>
      <c r="L25" s="15">
        <v>0</v>
      </c>
      <c r="M25" s="15">
        <v>0</v>
      </c>
      <c r="N25" s="15">
        <v>0</v>
      </c>
      <c r="O25" s="15">
        <v>0</v>
      </c>
      <c r="P25" s="15">
        <v>0</v>
      </c>
      <c r="Q25" s="15">
        <v>0</v>
      </c>
      <c r="R25" s="15">
        <v>0</v>
      </c>
      <c r="S25" s="15">
        <v>0</v>
      </c>
      <c r="T25" s="15">
        <v>0</v>
      </c>
      <c r="U25" s="15">
        <v>0</v>
      </c>
      <c r="V25" s="15">
        <v>0</v>
      </c>
      <c r="W25" s="15">
        <v>0</v>
      </c>
      <c r="X25" s="15">
        <v>0</v>
      </c>
      <c r="Y25" s="15">
        <v>0</v>
      </c>
      <c r="Z25" s="15">
        <v>0</v>
      </c>
      <c r="AA25" s="15">
        <v>0</v>
      </c>
      <c r="AB25" s="15">
        <v>0</v>
      </c>
      <c r="AC25" s="15">
        <v>0</v>
      </c>
      <c r="AD25" s="15">
        <v>0</v>
      </c>
      <c r="AE25" s="15">
        <v>0</v>
      </c>
      <c r="AF25" s="15">
        <v>0</v>
      </c>
      <c r="AG25" s="15">
        <v>0</v>
      </c>
      <c r="AH25" s="15">
        <v>0</v>
      </c>
      <c r="AI25" s="15">
        <v>0</v>
      </c>
      <c r="AJ25" s="15">
        <v>0</v>
      </c>
      <c r="AK25" s="15">
        <v>0</v>
      </c>
      <c r="AL25" s="15">
        <v>0</v>
      </c>
      <c r="AM25" s="15">
        <v>0</v>
      </c>
      <c r="AN25" s="15">
        <v>0</v>
      </c>
      <c r="AO25" s="15">
        <v>0</v>
      </c>
      <c r="AP25" s="15">
        <v>0</v>
      </c>
      <c r="AQ25" s="15">
        <v>0</v>
      </c>
      <c r="AR25" s="15">
        <v>0</v>
      </c>
      <c r="AS25" s="15">
        <v>0</v>
      </c>
      <c r="AT25" s="15">
        <v>0</v>
      </c>
      <c r="AU25" s="15">
        <v>0</v>
      </c>
      <c r="AV25" s="15">
        <v>0</v>
      </c>
      <c r="AW25" s="15">
        <v>0</v>
      </c>
      <c r="AX25" s="15">
        <v>0</v>
      </c>
      <c r="AY25" s="15">
        <v>0</v>
      </c>
      <c r="AZ25" s="15">
        <v>0</v>
      </c>
      <c r="BA25" s="15">
        <v>0</v>
      </c>
      <c r="BB25" s="15">
        <v>0</v>
      </c>
      <c r="BC25" s="15">
        <v>0</v>
      </c>
      <c r="BD25" s="15">
        <v>0</v>
      </c>
      <c r="BE25" s="15">
        <v>0</v>
      </c>
      <c r="BF25" s="15">
        <v>0</v>
      </c>
      <c r="BG25" s="15">
        <v>0</v>
      </c>
      <c r="BH25" s="15">
        <v>0</v>
      </c>
      <c r="BI25" s="15">
        <v>0</v>
      </c>
      <c r="BJ25" s="15">
        <v>0</v>
      </c>
      <c r="BK25" s="15">
        <v>0</v>
      </c>
      <c r="BL25" s="15">
        <v>0</v>
      </c>
      <c r="BM25" s="15">
        <v>0</v>
      </c>
      <c r="BN25" s="15">
        <v>0</v>
      </c>
      <c r="BO25" s="15">
        <v>0</v>
      </c>
      <c r="BP25" s="15">
        <v>0</v>
      </c>
      <c r="BQ25" s="15">
        <v>0</v>
      </c>
      <c r="BR25" s="15">
        <v>0</v>
      </c>
      <c r="BS25" s="15">
        <v>0</v>
      </c>
      <c r="BT25" s="15">
        <v>0</v>
      </c>
      <c r="BU25" s="15">
        <v>0</v>
      </c>
      <c r="BV25" s="15">
        <v>105</v>
      </c>
      <c r="BW25" s="15">
        <v>0</v>
      </c>
      <c r="BX25" s="15">
        <v>0</v>
      </c>
      <c r="BY25" s="15">
        <v>161</v>
      </c>
      <c r="BZ25" s="15">
        <v>146</v>
      </c>
      <c r="CA25" s="15">
        <v>251</v>
      </c>
      <c r="CB25" s="15">
        <v>220</v>
      </c>
      <c r="CC25" s="15">
        <v>225</v>
      </c>
      <c r="CD25" s="15">
        <v>495</v>
      </c>
      <c r="CE25" s="15">
        <v>271</v>
      </c>
      <c r="CF25" s="15">
        <v>390</v>
      </c>
      <c r="CG25" s="15">
        <v>481</v>
      </c>
      <c r="CH25" s="15">
        <v>376</v>
      </c>
      <c r="CI25" s="15">
        <v>205.5</v>
      </c>
      <c r="CJ25" s="15">
        <v>113.423</v>
      </c>
      <c r="CK25" s="15">
        <v>267.11799999999999</v>
      </c>
      <c r="CL25" s="15">
        <v>133</v>
      </c>
      <c r="CM25" s="15">
        <v>218</v>
      </c>
      <c r="CN25" s="15">
        <v>134</v>
      </c>
      <c r="CO25" s="15">
        <v>343.53</v>
      </c>
      <c r="CP25" s="15">
        <v>65</v>
      </c>
      <c r="CQ25" s="15">
        <v>216.17699999999999</v>
      </c>
      <c r="CR25" s="15">
        <v>166.56200000000001</v>
      </c>
      <c r="CS25" s="15">
        <v>31</v>
      </c>
      <c r="CT25" s="15">
        <v>260.36900000000003</v>
      </c>
      <c r="CU25" s="15">
        <v>0</v>
      </c>
      <c r="CV25" s="15">
        <v>0</v>
      </c>
      <c r="CW25" s="15">
        <v>25</v>
      </c>
      <c r="CX25" s="15">
        <v>0</v>
      </c>
      <c r="CY25" s="15">
        <v>0</v>
      </c>
      <c r="CZ25" s="15">
        <v>0</v>
      </c>
      <c r="DA25" s="15">
        <v>45</v>
      </c>
      <c r="DB25" s="15">
        <v>137</v>
      </c>
      <c r="DC25" s="15">
        <v>76</v>
      </c>
      <c r="DD25" s="15">
        <v>225</v>
      </c>
      <c r="DE25" s="15">
        <v>209</v>
      </c>
      <c r="DF25" s="15">
        <v>348</v>
      </c>
      <c r="DG25" s="15">
        <v>151</v>
      </c>
      <c r="DH25" s="15">
        <v>185</v>
      </c>
      <c r="DI25" s="15">
        <v>205</v>
      </c>
      <c r="DJ25" s="15">
        <v>240</v>
      </c>
      <c r="DK25" s="15">
        <v>219</v>
      </c>
      <c r="DL25" s="15">
        <v>168</v>
      </c>
      <c r="DM25" s="15">
        <v>270</v>
      </c>
      <c r="DN25" s="15">
        <v>257</v>
      </c>
      <c r="DO25" s="15">
        <v>40</v>
      </c>
      <c r="DP25" s="15">
        <v>202</v>
      </c>
      <c r="DQ25" s="15">
        <v>291</v>
      </c>
      <c r="DR25" s="15">
        <v>304</v>
      </c>
      <c r="DS25" s="15">
        <v>172</v>
      </c>
      <c r="DT25" s="15">
        <v>124</v>
      </c>
      <c r="DU25" s="15">
        <v>245.108</v>
      </c>
      <c r="DV25" s="15">
        <v>288</v>
      </c>
      <c r="DW25" s="15">
        <v>173</v>
      </c>
      <c r="DX25" s="15">
        <v>222</v>
      </c>
      <c r="DY25" s="15">
        <v>188</v>
      </c>
      <c r="DZ25" s="15">
        <v>90</v>
      </c>
      <c r="EA25" s="15">
        <v>114</v>
      </c>
      <c r="EB25" s="15">
        <v>0</v>
      </c>
      <c r="EC25" s="15">
        <v>107.081</v>
      </c>
      <c r="ED25" s="15">
        <v>121.636</v>
      </c>
      <c r="EE25" s="15">
        <v>60</v>
      </c>
      <c r="EF25" s="15">
        <v>108</v>
      </c>
      <c r="EG25" s="15">
        <v>63</v>
      </c>
      <c r="EH25" s="15">
        <v>41</v>
      </c>
      <c r="EI25" s="15">
        <v>0</v>
      </c>
      <c r="EJ25" s="15">
        <v>0</v>
      </c>
      <c r="EK25" s="15">
        <v>85</v>
      </c>
      <c r="EL25" s="15">
        <v>68</v>
      </c>
      <c r="EM25" s="15">
        <v>61</v>
      </c>
      <c r="EN25" s="15">
        <v>171.22300000000001</v>
      </c>
      <c r="EO25" s="15">
        <v>293.73700000000002</v>
      </c>
      <c r="EP25" s="15">
        <v>210</v>
      </c>
      <c r="EQ25" s="15">
        <v>210</v>
      </c>
      <c r="ER25" s="15">
        <v>100</v>
      </c>
      <c r="ES25" s="15">
        <v>55</v>
      </c>
      <c r="ET25" s="15">
        <v>132</v>
      </c>
      <c r="EU25" s="15">
        <v>177</v>
      </c>
      <c r="EV25" s="15">
        <v>125</v>
      </c>
      <c r="EW25" s="15">
        <v>72</v>
      </c>
      <c r="EX25" s="15">
        <v>80</v>
      </c>
      <c r="EY25" s="15">
        <v>0</v>
      </c>
      <c r="EZ25" s="15">
        <v>237.12899999999999</v>
      </c>
      <c r="FA25" s="15">
        <v>221.5</v>
      </c>
      <c r="FB25" s="15">
        <v>275</v>
      </c>
      <c r="FC25" s="15">
        <v>165</v>
      </c>
      <c r="FD25" s="15">
        <v>70</v>
      </c>
      <c r="FE25" s="15">
        <v>216.44900000000001</v>
      </c>
      <c r="FF25" s="15">
        <v>227</v>
      </c>
      <c r="FG25" s="15">
        <v>183</v>
      </c>
      <c r="FH25" s="15">
        <v>164</v>
      </c>
      <c r="FI25" s="15">
        <v>171.43700000000001</v>
      </c>
      <c r="FJ25" s="15">
        <v>218.42699999999999</v>
      </c>
      <c r="FK25" s="15">
        <v>251</v>
      </c>
      <c r="FL25" s="15">
        <v>208</v>
      </c>
      <c r="FM25" s="15">
        <v>258</v>
      </c>
      <c r="FN25" s="15">
        <v>380</v>
      </c>
      <c r="FO25" s="15">
        <v>360</v>
      </c>
      <c r="FP25" s="15">
        <v>478</v>
      </c>
      <c r="FQ25" s="15">
        <v>610</v>
      </c>
      <c r="FR25" s="15">
        <v>448</v>
      </c>
      <c r="FS25" s="15">
        <v>399</v>
      </c>
      <c r="FT25" s="15">
        <v>731</v>
      </c>
      <c r="FU25" s="15">
        <v>208</v>
      </c>
      <c r="FV25" s="15">
        <v>240</v>
      </c>
      <c r="FW25" s="15">
        <v>368</v>
      </c>
      <c r="FX25" s="15">
        <v>374</v>
      </c>
      <c r="FY25" s="15">
        <v>620</v>
      </c>
      <c r="FZ25" s="15">
        <v>365</v>
      </c>
      <c r="GA25" s="15">
        <v>430</v>
      </c>
      <c r="GB25" s="15">
        <v>295</v>
      </c>
      <c r="GC25" s="15">
        <v>554</v>
      </c>
      <c r="GD25" s="15">
        <v>496</v>
      </c>
      <c r="GE25" s="15">
        <v>448</v>
      </c>
      <c r="GF25" s="15">
        <v>375</v>
      </c>
      <c r="GG25" s="15">
        <v>364</v>
      </c>
      <c r="GH25" s="15">
        <v>206</v>
      </c>
      <c r="GI25" s="15">
        <v>200</v>
      </c>
      <c r="GJ25" s="15">
        <v>282</v>
      </c>
      <c r="GK25" s="15">
        <v>262</v>
      </c>
      <c r="GL25" s="15">
        <v>187</v>
      </c>
      <c r="GM25" s="13">
        <v>382</v>
      </c>
      <c r="GN25" s="13">
        <v>160</v>
      </c>
      <c r="GO25" s="13">
        <v>515</v>
      </c>
      <c r="GP25" s="13">
        <v>194</v>
      </c>
      <c r="GQ25" s="13">
        <v>1257</v>
      </c>
      <c r="GR25" s="13">
        <v>218</v>
      </c>
      <c r="GS25" s="13">
        <v>0</v>
      </c>
      <c r="GT25" s="13">
        <v>0</v>
      </c>
      <c r="GU25" s="13">
        <v>0</v>
      </c>
      <c r="GV25" s="13">
        <v>0</v>
      </c>
      <c r="GW25" s="13">
        <v>0</v>
      </c>
      <c r="GX25" s="13">
        <v>0</v>
      </c>
    </row>
    <row r="26" spans="1:206" x14ac:dyDescent="0.2">
      <c r="A26" s="2" t="s">
        <v>12</v>
      </c>
      <c r="B26" s="3" t="s">
        <v>6</v>
      </c>
      <c r="C26" s="15">
        <v>0</v>
      </c>
      <c r="D26" s="15">
        <v>0</v>
      </c>
      <c r="E26" s="15">
        <v>0</v>
      </c>
      <c r="F26" s="15">
        <v>0</v>
      </c>
      <c r="G26" s="15">
        <v>0</v>
      </c>
      <c r="H26" s="15">
        <v>0</v>
      </c>
      <c r="I26" s="15">
        <v>0</v>
      </c>
      <c r="J26" s="15">
        <v>0</v>
      </c>
      <c r="K26" s="15">
        <v>0</v>
      </c>
      <c r="L26" s="15">
        <v>0</v>
      </c>
      <c r="M26" s="15">
        <v>0</v>
      </c>
      <c r="N26" s="15">
        <v>0</v>
      </c>
      <c r="O26" s="15">
        <v>0</v>
      </c>
      <c r="P26" s="15">
        <v>0</v>
      </c>
      <c r="Q26" s="15">
        <v>0</v>
      </c>
      <c r="R26" s="15">
        <v>0</v>
      </c>
      <c r="S26" s="15">
        <v>0</v>
      </c>
      <c r="T26" s="15">
        <v>0</v>
      </c>
      <c r="U26" s="15">
        <v>0</v>
      </c>
      <c r="V26" s="15">
        <v>0</v>
      </c>
      <c r="W26" s="15">
        <v>0</v>
      </c>
      <c r="X26" s="15">
        <v>0</v>
      </c>
      <c r="Y26" s="15">
        <v>0</v>
      </c>
      <c r="Z26" s="15">
        <v>0</v>
      </c>
      <c r="AA26" s="15">
        <v>0</v>
      </c>
      <c r="AB26" s="15">
        <v>0</v>
      </c>
      <c r="AC26" s="15">
        <v>0</v>
      </c>
      <c r="AD26" s="15">
        <v>0</v>
      </c>
      <c r="AE26" s="15">
        <v>0</v>
      </c>
      <c r="AF26" s="15">
        <v>0</v>
      </c>
      <c r="AG26" s="15">
        <v>0</v>
      </c>
      <c r="AH26" s="15">
        <v>0</v>
      </c>
      <c r="AI26" s="15">
        <v>0</v>
      </c>
      <c r="AJ26" s="15">
        <v>0</v>
      </c>
      <c r="AK26" s="15">
        <v>0</v>
      </c>
      <c r="AL26" s="15">
        <v>0</v>
      </c>
      <c r="AM26" s="15">
        <v>0</v>
      </c>
      <c r="AN26" s="15">
        <v>0</v>
      </c>
      <c r="AO26" s="15">
        <v>0</v>
      </c>
      <c r="AP26" s="15">
        <v>0</v>
      </c>
      <c r="AQ26" s="15">
        <v>0</v>
      </c>
      <c r="AR26" s="15">
        <v>0</v>
      </c>
      <c r="AS26" s="15">
        <v>0</v>
      </c>
      <c r="AT26" s="15">
        <v>0</v>
      </c>
      <c r="AU26" s="15">
        <v>0</v>
      </c>
      <c r="AV26" s="15">
        <v>0</v>
      </c>
      <c r="AW26" s="15">
        <v>0</v>
      </c>
      <c r="AX26" s="15">
        <v>0</v>
      </c>
      <c r="AY26" s="15">
        <v>0</v>
      </c>
      <c r="AZ26" s="15">
        <v>0</v>
      </c>
      <c r="BA26" s="15">
        <v>0</v>
      </c>
      <c r="BB26" s="15">
        <v>0</v>
      </c>
      <c r="BC26" s="15">
        <v>0</v>
      </c>
      <c r="BD26" s="15">
        <v>0</v>
      </c>
      <c r="BE26" s="15">
        <v>0</v>
      </c>
      <c r="BF26" s="15">
        <v>0</v>
      </c>
      <c r="BG26" s="15">
        <v>0</v>
      </c>
      <c r="BH26" s="15">
        <v>0</v>
      </c>
      <c r="BI26" s="15">
        <v>0</v>
      </c>
      <c r="BJ26" s="15">
        <v>0</v>
      </c>
      <c r="BK26" s="15">
        <v>0</v>
      </c>
      <c r="BL26" s="15">
        <v>0</v>
      </c>
      <c r="BM26" s="15">
        <v>0</v>
      </c>
      <c r="BN26" s="15">
        <v>0</v>
      </c>
      <c r="BO26" s="15">
        <v>0</v>
      </c>
      <c r="BP26" s="15">
        <v>0</v>
      </c>
      <c r="BQ26" s="15">
        <v>0</v>
      </c>
      <c r="BR26" s="15">
        <v>0</v>
      </c>
      <c r="BS26" s="15">
        <v>0</v>
      </c>
      <c r="BT26" s="15">
        <v>0</v>
      </c>
      <c r="BU26" s="15">
        <v>0</v>
      </c>
      <c r="BV26" s="15">
        <v>0</v>
      </c>
      <c r="BW26" s="15">
        <v>0</v>
      </c>
      <c r="BX26" s="15">
        <v>0</v>
      </c>
      <c r="BY26" s="15">
        <v>0</v>
      </c>
      <c r="BZ26" s="15">
        <v>0</v>
      </c>
      <c r="CA26" s="15">
        <v>0</v>
      </c>
      <c r="CB26" s="15">
        <v>0</v>
      </c>
      <c r="CC26" s="15">
        <v>0</v>
      </c>
      <c r="CD26" s="15">
        <v>0</v>
      </c>
      <c r="CE26" s="15">
        <v>0</v>
      </c>
      <c r="CF26" s="15">
        <v>0</v>
      </c>
      <c r="CG26" s="15">
        <v>0</v>
      </c>
      <c r="CH26" s="15">
        <v>0</v>
      </c>
      <c r="CI26" s="15">
        <v>0</v>
      </c>
      <c r="CJ26" s="15">
        <v>0</v>
      </c>
      <c r="CK26" s="15">
        <v>0</v>
      </c>
      <c r="CL26" s="15">
        <v>0</v>
      </c>
      <c r="CM26" s="15">
        <v>0</v>
      </c>
      <c r="CN26" s="15">
        <v>0</v>
      </c>
      <c r="CO26" s="15">
        <v>0</v>
      </c>
      <c r="CP26" s="15">
        <v>0</v>
      </c>
      <c r="CQ26" s="15">
        <v>0</v>
      </c>
      <c r="CR26" s="15">
        <v>0</v>
      </c>
      <c r="CS26" s="15">
        <v>0</v>
      </c>
      <c r="CT26" s="15">
        <v>0</v>
      </c>
      <c r="CU26" s="15">
        <v>0</v>
      </c>
      <c r="CV26" s="15">
        <v>0</v>
      </c>
      <c r="CW26" s="15">
        <v>0</v>
      </c>
      <c r="CX26" s="15">
        <v>0</v>
      </c>
      <c r="CY26" s="15">
        <v>0</v>
      </c>
      <c r="CZ26" s="15">
        <v>0</v>
      </c>
      <c r="DA26" s="15">
        <v>0</v>
      </c>
      <c r="DB26" s="15">
        <v>0</v>
      </c>
      <c r="DC26" s="15">
        <v>0</v>
      </c>
      <c r="DD26" s="15">
        <v>0</v>
      </c>
      <c r="DE26" s="15">
        <v>0</v>
      </c>
      <c r="DF26" s="15">
        <v>0</v>
      </c>
      <c r="DG26" s="15">
        <v>0</v>
      </c>
      <c r="DH26" s="15">
        <v>0</v>
      </c>
      <c r="DI26" s="15">
        <v>0</v>
      </c>
      <c r="DJ26" s="15">
        <v>0</v>
      </c>
      <c r="DK26" s="15">
        <v>0</v>
      </c>
      <c r="DL26" s="15">
        <v>0</v>
      </c>
      <c r="DM26" s="15">
        <v>0</v>
      </c>
      <c r="DN26" s="15">
        <v>0</v>
      </c>
      <c r="DO26" s="15">
        <v>0</v>
      </c>
      <c r="DP26" s="15">
        <v>0</v>
      </c>
      <c r="DQ26" s="15">
        <v>0</v>
      </c>
      <c r="DR26" s="15">
        <v>0</v>
      </c>
      <c r="DS26" s="15">
        <v>0</v>
      </c>
      <c r="DT26" s="15">
        <v>0</v>
      </c>
      <c r="DU26" s="15">
        <v>0</v>
      </c>
      <c r="DV26" s="15">
        <v>0</v>
      </c>
      <c r="DW26" s="15">
        <v>0</v>
      </c>
      <c r="DX26" s="15">
        <v>0</v>
      </c>
      <c r="DY26" s="15">
        <v>0</v>
      </c>
      <c r="DZ26" s="15">
        <v>0</v>
      </c>
      <c r="EA26" s="15">
        <v>0</v>
      </c>
      <c r="EB26" s="15">
        <v>0</v>
      </c>
      <c r="EC26" s="15">
        <v>0</v>
      </c>
      <c r="ED26" s="15">
        <v>0</v>
      </c>
      <c r="EE26" s="15">
        <v>0</v>
      </c>
      <c r="EF26" s="15">
        <v>25</v>
      </c>
      <c r="EG26" s="15">
        <v>0</v>
      </c>
      <c r="EH26" s="15">
        <v>0</v>
      </c>
      <c r="EI26" s="15">
        <v>0</v>
      </c>
      <c r="EJ26" s="15">
        <v>0</v>
      </c>
      <c r="EK26" s="15">
        <v>0</v>
      </c>
      <c r="EL26" s="15">
        <v>0</v>
      </c>
      <c r="EM26" s="15">
        <v>0</v>
      </c>
      <c r="EN26" s="15">
        <v>0</v>
      </c>
      <c r="EO26" s="15">
        <v>0</v>
      </c>
      <c r="EP26" s="15">
        <v>0</v>
      </c>
      <c r="EQ26" s="15">
        <v>0</v>
      </c>
      <c r="ER26" s="15">
        <v>0</v>
      </c>
      <c r="ES26" s="15">
        <v>0</v>
      </c>
      <c r="ET26" s="15">
        <v>0</v>
      </c>
      <c r="EU26" s="15">
        <v>0</v>
      </c>
      <c r="EV26" s="15">
        <v>0</v>
      </c>
      <c r="EW26" s="15">
        <v>0</v>
      </c>
      <c r="EX26" s="15">
        <v>0</v>
      </c>
      <c r="EY26" s="15">
        <v>0</v>
      </c>
      <c r="EZ26" s="15">
        <v>0</v>
      </c>
      <c r="FA26" s="15">
        <v>0</v>
      </c>
      <c r="FB26" s="15">
        <v>0</v>
      </c>
      <c r="FC26" s="15">
        <v>0</v>
      </c>
      <c r="FD26" s="15">
        <v>0</v>
      </c>
      <c r="FE26" s="15">
        <v>0</v>
      </c>
      <c r="FF26" s="15">
        <v>0</v>
      </c>
      <c r="FG26" s="15">
        <v>0</v>
      </c>
      <c r="FH26" s="15">
        <v>0</v>
      </c>
      <c r="FI26" s="15">
        <v>0</v>
      </c>
      <c r="FJ26" s="15">
        <v>0</v>
      </c>
      <c r="FK26" s="15">
        <v>0</v>
      </c>
      <c r="FL26" s="15">
        <v>0</v>
      </c>
      <c r="FM26" s="15">
        <v>0</v>
      </c>
      <c r="FN26" s="15">
        <v>0</v>
      </c>
      <c r="FO26" s="15">
        <v>0</v>
      </c>
      <c r="FP26" s="15">
        <v>0</v>
      </c>
      <c r="FQ26" s="15">
        <v>0</v>
      </c>
      <c r="FR26" s="15">
        <v>0</v>
      </c>
      <c r="FS26" s="15">
        <v>0</v>
      </c>
      <c r="FT26" s="15">
        <v>0</v>
      </c>
      <c r="FU26" s="15">
        <v>0</v>
      </c>
      <c r="FV26" s="15">
        <v>0</v>
      </c>
      <c r="FW26" s="15">
        <v>0</v>
      </c>
      <c r="FX26" s="15">
        <v>0</v>
      </c>
      <c r="FY26" s="15">
        <v>0</v>
      </c>
      <c r="FZ26" s="15">
        <v>0</v>
      </c>
      <c r="GA26" s="15">
        <v>0</v>
      </c>
      <c r="GB26" s="15">
        <v>0</v>
      </c>
      <c r="GC26" s="15">
        <v>0</v>
      </c>
      <c r="GD26" s="15">
        <v>0</v>
      </c>
      <c r="GE26" s="15">
        <v>0</v>
      </c>
      <c r="GF26" s="15">
        <v>0</v>
      </c>
      <c r="GG26" s="15">
        <v>0</v>
      </c>
      <c r="GH26" s="15">
        <v>0</v>
      </c>
      <c r="GI26" s="15">
        <v>0</v>
      </c>
      <c r="GJ26" s="15">
        <v>0</v>
      </c>
      <c r="GK26" s="15">
        <v>0</v>
      </c>
      <c r="GL26" s="15">
        <v>0</v>
      </c>
      <c r="GM26" s="13">
        <v>0</v>
      </c>
      <c r="GN26" s="13">
        <v>0</v>
      </c>
      <c r="GO26" s="13">
        <v>0</v>
      </c>
      <c r="GP26" s="13">
        <v>0</v>
      </c>
      <c r="GQ26" s="13">
        <v>0</v>
      </c>
      <c r="GR26" s="13">
        <v>0</v>
      </c>
      <c r="GS26" s="13">
        <v>0</v>
      </c>
      <c r="GT26" s="13">
        <v>0</v>
      </c>
      <c r="GU26" s="13">
        <v>0</v>
      </c>
      <c r="GV26" s="13">
        <v>0</v>
      </c>
      <c r="GW26" s="13">
        <v>0</v>
      </c>
      <c r="GX26" s="13">
        <v>0</v>
      </c>
    </row>
    <row r="27" spans="1:206" x14ac:dyDescent="0.2">
      <c r="A27" s="2" t="s">
        <v>13</v>
      </c>
      <c r="B27" s="3" t="s">
        <v>8</v>
      </c>
      <c r="C27" s="15">
        <v>0</v>
      </c>
      <c r="D27" s="15">
        <v>0</v>
      </c>
      <c r="E27" s="15">
        <v>0</v>
      </c>
      <c r="F27" s="15">
        <v>0</v>
      </c>
      <c r="G27" s="15">
        <v>0</v>
      </c>
      <c r="H27" s="15">
        <v>0</v>
      </c>
      <c r="I27" s="15">
        <v>0</v>
      </c>
      <c r="J27" s="15">
        <v>0</v>
      </c>
      <c r="K27" s="15">
        <v>0</v>
      </c>
      <c r="L27" s="15">
        <v>0</v>
      </c>
      <c r="M27" s="15">
        <v>0</v>
      </c>
      <c r="N27" s="15">
        <v>0</v>
      </c>
      <c r="O27" s="15">
        <v>0</v>
      </c>
      <c r="P27" s="15">
        <v>0</v>
      </c>
      <c r="Q27" s="15">
        <v>0</v>
      </c>
      <c r="R27" s="15">
        <v>0</v>
      </c>
      <c r="S27" s="15">
        <v>0</v>
      </c>
      <c r="T27" s="15">
        <v>0</v>
      </c>
      <c r="U27" s="15">
        <v>0</v>
      </c>
      <c r="V27" s="15">
        <v>0</v>
      </c>
      <c r="W27" s="15">
        <v>0</v>
      </c>
      <c r="X27" s="15">
        <v>0</v>
      </c>
      <c r="Y27" s="15">
        <v>0</v>
      </c>
      <c r="Z27" s="15">
        <v>0</v>
      </c>
      <c r="AA27" s="15">
        <v>0</v>
      </c>
      <c r="AB27" s="15">
        <v>0</v>
      </c>
      <c r="AC27" s="15">
        <v>0</v>
      </c>
      <c r="AD27" s="15">
        <v>0</v>
      </c>
      <c r="AE27" s="15">
        <v>0</v>
      </c>
      <c r="AF27" s="15">
        <v>0</v>
      </c>
      <c r="AG27" s="15">
        <v>0</v>
      </c>
      <c r="AH27" s="15">
        <v>0</v>
      </c>
      <c r="AI27" s="15">
        <v>0</v>
      </c>
      <c r="AJ27" s="15">
        <v>0</v>
      </c>
      <c r="AK27" s="15">
        <v>0</v>
      </c>
      <c r="AL27" s="15">
        <v>0</v>
      </c>
      <c r="AM27" s="15">
        <v>0</v>
      </c>
      <c r="AN27" s="15">
        <v>0</v>
      </c>
      <c r="AO27" s="15">
        <v>0</v>
      </c>
      <c r="AP27" s="15">
        <v>0</v>
      </c>
      <c r="AQ27" s="15">
        <v>0</v>
      </c>
      <c r="AR27" s="15">
        <v>0</v>
      </c>
      <c r="AS27" s="15">
        <v>0</v>
      </c>
      <c r="AT27" s="15">
        <v>0</v>
      </c>
      <c r="AU27" s="15">
        <v>0</v>
      </c>
      <c r="AV27" s="15">
        <v>0</v>
      </c>
      <c r="AW27" s="15">
        <v>0</v>
      </c>
      <c r="AX27" s="15">
        <v>0</v>
      </c>
      <c r="AY27" s="15">
        <v>0</v>
      </c>
      <c r="AZ27" s="15">
        <v>0</v>
      </c>
      <c r="BA27" s="15">
        <v>0</v>
      </c>
      <c r="BB27" s="15">
        <v>0</v>
      </c>
      <c r="BC27" s="15">
        <v>0</v>
      </c>
      <c r="BD27" s="15">
        <v>0</v>
      </c>
      <c r="BE27" s="15">
        <v>0</v>
      </c>
      <c r="BF27" s="15">
        <v>0</v>
      </c>
      <c r="BG27" s="15">
        <v>0</v>
      </c>
      <c r="BH27" s="15">
        <v>0</v>
      </c>
      <c r="BI27" s="15">
        <v>0</v>
      </c>
      <c r="BJ27" s="15">
        <v>0</v>
      </c>
      <c r="BK27" s="15">
        <v>0</v>
      </c>
      <c r="BL27" s="15">
        <v>0</v>
      </c>
      <c r="BM27" s="15">
        <v>0</v>
      </c>
      <c r="BN27" s="15">
        <v>0</v>
      </c>
      <c r="BO27" s="15">
        <v>0</v>
      </c>
      <c r="BP27" s="15">
        <v>0</v>
      </c>
      <c r="BQ27" s="15">
        <v>0</v>
      </c>
      <c r="BR27" s="15">
        <v>0</v>
      </c>
      <c r="BS27" s="15">
        <v>0</v>
      </c>
      <c r="BT27" s="15">
        <v>0</v>
      </c>
      <c r="BU27" s="15">
        <v>0</v>
      </c>
      <c r="BV27" s="15">
        <v>0</v>
      </c>
      <c r="BW27" s="15">
        <v>0</v>
      </c>
      <c r="BX27" s="15">
        <v>0</v>
      </c>
      <c r="BY27" s="15">
        <v>0</v>
      </c>
      <c r="BZ27" s="15">
        <v>0</v>
      </c>
      <c r="CA27" s="15">
        <v>0</v>
      </c>
      <c r="CB27" s="15">
        <v>0</v>
      </c>
      <c r="CC27" s="15">
        <v>0</v>
      </c>
      <c r="CD27" s="15">
        <v>0</v>
      </c>
      <c r="CE27" s="15">
        <v>0</v>
      </c>
      <c r="CF27" s="15">
        <v>0</v>
      </c>
      <c r="CG27" s="15">
        <v>0</v>
      </c>
      <c r="CH27" s="15">
        <v>0</v>
      </c>
      <c r="CI27" s="15">
        <v>0</v>
      </c>
      <c r="CJ27" s="15">
        <v>0</v>
      </c>
      <c r="CK27" s="15">
        <v>0</v>
      </c>
      <c r="CL27" s="15">
        <v>0</v>
      </c>
      <c r="CM27" s="15">
        <v>0</v>
      </c>
      <c r="CN27" s="15">
        <v>0</v>
      </c>
      <c r="CO27" s="15">
        <v>0</v>
      </c>
      <c r="CP27" s="15">
        <v>0</v>
      </c>
      <c r="CQ27" s="15">
        <v>0</v>
      </c>
      <c r="CR27" s="15">
        <v>0</v>
      </c>
      <c r="CS27" s="15">
        <v>0</v>
      </c>
      <c r="CT27" s="15">
        <v>0</v>
      </c>
      <c r="CU27" s="15">
        <v>0</v>
      </c>
      <c r="CV27" s="15">
        <v>0</v>
      </c>
      <c r="CW27" s="15">
        <v>0</v>
      </c>
      <c r="CX27" s="15">
        <v>0</v>
      </c>
      <c r="CY27" s="15">
        <v>0</v>
      </c>
      <c r="CZ27" s="15">
        <v>0</v>
      </c>
      <c r="DA27" s="15">
        <v>0</v>
      </c>
      <c r="DB27" s="15">
        <v>0</v>
      </c>
      <c r="DC27" s="15">
        <v>0</v>
      </c>
      <c r="DD27" s="15">
        <v>0</v>
      </c>
      <c r="DE27" s="15">
        <v>0</v>
      </c>
      <c r="DF27" s="15">
        <v>0</v>
      </c>
      <c r="DG27" s="15">
        <v>0</v>
      </c>
      <c r="DH27" s="15">
        <v>0</v>
      </c>
      <c r="DI27" s="15">
        <v>0</v>
      </c>
      <c r="DJ27" s="15">
        <v>0</v>
      </c>
      <c r="DK27" s="15">
        <v>0</v>
      </c>
      <c r="DL27" s="15">
        <v>0</v>
      </c>
      <c r="DM27" s="15">
        <v>0</v>
      </c>
      <c r="DN27" s="15">
        <v>0</v>
      </c>
      <c r="DO27" s="15">
        <v>0</v>
      </c>
      <c r="DP27" s="15">
        <v>0</v>
      </c>
      <c r="DQ27" s="15">
        <v>0</v>
      </c>
      <c r="DR27" s="15">
        <v>0</v>
      </c>
      <c r="DS27" s="15">
        <v>0</v>
      </c>
      <c r="DT27" s="15">
        <v>131</v>
      </c>
      <c r="DU27" s="15">
        <v>0</v>
      </c>
      <c r="DV27" s="15">
        <v>28</v>
      </c>
      <c r="DW27" s="15">
        <v>176</v>
      </c>
      <c r="DX27" s="15">
        <v>135</v>
      </c>
      <c r="DY27" s="15">
        <v>99</v>
      </c>
      <c r="DZ27" s="15">
        <v>0</v>
      </c>
      <c r="EA27" s="15">
        <v>0</v>
      </c>
      <c r="EB27" s="15">
        <v>125</v>
      </c>
      <c r="EC27" s="15">
        <v>189</v>
      </c>
      <c r="ED27" s="15">
        <v>0</v>
      </c>
      <c r="EE27" s="15">
        <v>243</v>
      </c>
      <c r="EF27" s="15">
        <v>0</v>
      </c>
      <c r="EG27" s="15">
        <v>199</v>
      </c>
      <c r="EH27" s="15">
        <v>0</v>
      </c>
      <c r="EI27" s="15">
        <v>0</v>
      </c>
      <c r="EJ27" s="15">
        <v>196</v>
      </c>
      <c r="EK27" s="15">
        <v>0</v>
      </c>
      <c r="EL27" s="15">
        <v>177</v>
      </c>
      <c r="EM27" s="15">
        <v>151</v>
      </c>
      <c r="EN27" s="15">
        <v>0</v>
      </c>
      <c r="EO27" s="15">
        <v>0</v>
      </c>
      <c r="EP27" s="15">
        <v>0</v>
      </c>
      <c r="EQ27" s="15">
        <v>0</v>
      </c>
      <c r="ER27" s="15">
        <v>136</v>
      </c>
      <c r="ES27" s="15">
        <v>0</v>
      </c>
      <c r="ET27" s="15">
        <v>218</v>
      </c>
      <c r="EU27" s="15">
        <v>0</v>
      </c>
      <c r="EV27" s="15">
        <v>305</v>
      </c>
      <c r="EW27" s="15">
        <v>0</v>
      </c>
      <c r="EX27" s="15">
        <v>256</v>
      </c>
      <c r="EY27" s="15">
        <v>138</v>
      </c>
      <c r="EZ27" s="15">
        <v>95</v>
      </c>
      <c r="FA27" s="15">
        <v>120</v>
      </c>
      <c r="FB27" s="15">
        <v>85</v>
      </c>
      <c r="FC27" s="15">
        <v>75</v>
      </c>
      <c r="FD27" s="15">
        <v>123</v>
      </c>
      <c r="FE27" s="15">
        <v>125</v>
      </c>
      <c r="FF27" s="15">
        <v>75</v>
      </c>
      <c r="FG27" s="15">
        <v>110</v>
      </c>
      <c r="FH27" s="15">
        <v>100</v>
      </c>
      <c r="FI27" s="15">
        <v>261</v>
      </c>
      <c r="FJ27" s="15">
        <v>52</v>
      </c>
      <c r="FK27" s="15">
        <v>194</v>
      </c>
      <c r="FL27" s="15">
        <v>244</v>
      </c>
      <c r="FM27" s="15">
        <v>0</v>
      </c>
      <c r="FN27" s="15">
        <v>0</v>
      </c>
      <c r="FO27" s="15">
        <v>150</v>
      </c>
      <c r="FP27" s="15">
        <v>88</v>
      </c>
      <c r="FQ27" s="15">
        <v>95</v>
      </c>
      <c r="FR27" s="15">
        <v>236</v>
      </c>
      <c r="FS27" s="15">
        <v>265</v>
      </c>
      <c r="FT27" s="15">
        <v>0</v>
      </c>
      <c r="FU27" s="15">
        <v>315</v>
      </c>
      <c r="FV27" s="15">
        <v>307</v>
      </c>
      <c r="FW27" s="15">
        <v>192</v>
      </c>
      <c r="FX27" s="15">
        <v>144</v>
      </c>
      <c r="FY27" s="15">
        <v>411</v>
      </c>
      <c r="FZ27" s="15">
        <v>353</v>
      </c>
      <c r="GA27" s="15">
        <v>395</v>
      </c>
      <c r="GB27" s="15">
        <v>150</v>
      </c>
      <c r="GC27" s="15">
        <v>513</v>
      </c>
      <c r="GD27" s="15">
        <v>325</v>
      </c>
      <c r="GE27" s="15">
        <v>530</v>
      </c>
      <c r="GF27" s="15">
        <v>659</v>
      </c>
      <c r="GG27" s="15">
        <v>0</v>
      </c>
      <c r="GH27" s="15">
        <v>185</v>
      </c>
      <c r="GI27" s="15">
        <v>521</v>
      </c>
      <c r="GJ27" s="15">
        <v>222</v>
      </c>
      <c r="GK27" s="15">
        <v>338</v>
      </c>
      <c r="GL27" s="15">
        <v>361</v>
      </c>
      <c r="GM27" s="13">
        <v>498</v>
      </c>
      <c r="GN27" s="13">
        <v>150</v>
      </c>
      <c r="GO27" s="13">
        <v>222</v>
      </c>
      <c r="GP27" s="13">
        <v>65</v>
      </c>
      <c r="GQ27" s="13">
        <v>374</v>
      </c>
      <c r="GR27" s="13">
        <v>842</v>
      </c>
      <c r="GS27" s="13">
        <v>0</v>
      </c>
      <c r="GT27" s="13">
        <v>0</v>
      </c>
      <c r="GU27" s="13">
        <v>0</v>
      </c>
      <c r="GV27" s="13">
        <v>0</v>
      </c>
      <c r="GW27" s="13">
        <v>0</v>
      </c>
      <c r="GX27" s="13">
        <v>0</v>
      </c>
    </row>
    <row r="28" spans="1:206" x14ac:dyDescent="0.2">
      <c r="A28" s="2" t="s">
        <v>14</v>
      </c>
      <c r="B28" s="3" t="s">
        <v>10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  <c r="P28" s="15">
        <v>0</v>
      </c>
      <c r="Q28" s="15">
        <v>0</v>
      </c>
      <c r="R28" s="15">
        <v>0</v>
      </c>
      <c r="S28" s="15">
        <v>0</v>
      </c>
      <c r="T28" s="15">
        <v>0</v>
      </c>
      <c r="U28" s="15">
        <v>0</v>
      </c>
      <c r="V28" s="15">
        <v>0</v>
      </c>
      <c r="W28" s="15">
        <v>0</v>
      </c>
      <c r="X28" s="15">
        <v>0</v>
      </c>
      <c r="Y28" s="15">
        <v>0</v>
      </c>
      <c r="Z28" s="15">
        <v>0</v>
      </c>
      <c r="AA28" s="15">
        <v>0</v>
      </c>
      <c r="AB28" s="15">
        <v>0</v>
      </c>
      <c r="AC28" s="15">
        <v>0</v>
      </c>
      <c r="AD28" s="15">
        <v>0</v>
      </c>
      <c r="AE28" s="15">
        <v>0</v>
      </c>
      <c r="AF28" s="15">
        <v>0</v>
      </c>
      <c r="AG28" s="15">
        <v>0</v>
      </c>
      <c r="AH28" s="15">
        <v>0</v>
      </c>
      <c r="AI28" s="15">
        <v>0</v>
      </c>
      <c r="AJ28" s="15">
        <v>0</v>
      </c>
      <c r="AK28" s="15">
        <v>0</v>
      </c>
      <c r="AL28" s="15">
        <v>0</v>
      </c>
      <c r="AM28" s="15">
        <v>0</v>
      </c>
      <c r="AN28" s="15">
        <v>0</v>
      </c>
      <c r="AO28" s="15">
        <v>0</v>
      </c>
      <c r="AP28" s="15">
        <v>0</v>
      </c>
      <c r="AQ28" s="15">
        <v>0</v>
      </c>
      <c r="AR28" s="15">
        <v>0</v>
      </c>
      <c r="AS28" s="15">
        <v>0</v>
      </c>
      <c r="AT28" s="15">
        <v>0</v>
      </c>
      <c r="AU28" s="15">
        <v>0</v>
      </c>
      <c r="AV28" s="15">
        <v>0</v>
      </c>
      <c r="AW28" s="15">
        <v>0</v>
      </c>
      <c r="AX28" s="15">
        <v>0</v>
      </c>
      <c r="AY28" s="15">
        <v>0</v>
      </c>
      <c r="AZ28" s="15">
        <v>0</v>
      </c>
      <c r="BA28" s="15">
        <v>0</v>
      </c>
      <c r="BB28" s="15">
        <v>0</v>
      </c>
      <c r="BC28" s="15">
        <v>0</v>
      </c>
      <c r="BD28" s="15">
        <v>0</v>
      </c>
      <c r="BE28" s="15">
        <v>0</v>
      </c>
      <c r="BF28" s="15">
        <v>0</v>
      </c>
      <c r="BG28" s="15">
        <v>0</v>
      </c>
      <c r="BH28" s="15">
        <v>0</v>
      </c>
      <c r="BI28" s="15">
        <v>0</v>
      </c>
      <c r="BJ28" s="15">
        <v>0</v>
      </c>
      <c r="BK28" s="15">
        <v>0</v>
      </c>
      <c r="BL28" s="15">
        <v>0</v>
      </c>
      <c r="BM28" s="15">
        <v>0</v>
      </c>
      <c r="BN28" s="15">
        <v>0</v>
      </c>
      <c r="BO28" s="15">
        <v>0</v>
      </c>
      <c r="BP28" s="15">
        <v>0</v>
      </c>
      <c r="BQ28" s="15">
        <v>0</v>
      </c>
      <c r="BR28" s="15">
        <v>0</v>
      </c>
      <c r="BS28" s="15">
        <v>0</v>
      </c>
      <c r="BT28" s="15">
        <v>0</v>
      </c>
      <c r="BU28" s="15">
        <v>0</v>
      </c>
      <c r="BV28" s="15">
        <v>0</v>
      </c>
      <c r="BW28" s="15">
        <v>0</v>
      </c>
      <c r="BX28" s="15">
        <v>0</v>
      </c>
      <c r="BY28" s="15">
        <v>0</v>
      </c>
      <c r="BZ28" s="15">
        <v>0</v>
      </c>
      <c r="CA28" s="15">
        <v>0</v>
      </c>
      <c r="CB28" s="15">
        <v>0</v>
      </c>
      <c r="CC28" s="15">
        <v>0</v>
      </c>
      <c r="CD28" s="15">
        <v>0</v>
      </c>
      <c r="CE28" s="15">
        <v>0</v>
      </c>
      <c r="CF28" s="15">
        <v>0</v>
      </c>
      <c r="CG28" s="15">
        <v>0</v>
      </c>
      <c r="CH28" s="15">
        <v>0</v>
      </c>
      <c r="CI28" s="15">
        <v>0</v>
      </c>
      <c r="CJ28" s="15">
        <v>0</v>
      </c>
      <c r="CK28" s="15">
        <v>0</v>
      </c>
      <c r="CL28" s="15">
        <v>0</v>
      </c>
      <c r="CM28" s="15">
        <v>0</v>
      </c>
      <c r="CN28" s="15">
        <v>0</v>
      </c>
      <c r="CO28" s="15">
        <v>0</v>
      </c>
      <c r="CP28" s="15">
        <v>0</v>
      </c>
      <c r="CQ28" s="15">
        <v>0</v>
      </c>
      <c r="CR28" s="15">
        <v>0</v>
      </c>
      <c r="CS28" s="15">
        <v>0</v>
      </c>
      <c r="CT28" s="15">
        <v>0</v>
      </c>
      <c r="CU28" s="15">
        <v>0</v>
      </c>
      <c r="CV28" s="15">
        <v>0</v>
      </c>
      <c r="CW28" s="15">
        <v>0</v>
      </c>
      <c r="CX28" s="15">
        <v>0</v>
      </c>
      <c r="CY28" s="15">
        <v>0</v>
      </c>
      <c r="CZ28" s="15">
        <v>0</v>
      </c>
      <c r="DA28" s="15">
        <v>0</v>
      </c>
      <c r="DB28" s="15">
        <v>0</v>
      </c>
      <c r="DC28" s="15">
        <v>0</v>
      </c>
      <c r="DD28" s="15">
        <v>0</v>
      </c>
      <c r="DE28" s="15">
        <v>0</v>
      </c>
      <c r="DF28" s="15">
        <v>0</v>
      </c>
      <c r="DG28" s="15">
        <v>0</v>
      </c>
      <c r="DH28" s="15">
        <v>0</v>
      </c>
      <c r="DI28" s="15">
        <v>0</v>
      </c>
      <c r="DJ28" s="15">
        <v>0</v>
      </c>
      <c r="DK28" s="15">
        <v>0</v>
      </c>
      <c r="DL28" s="15">
        <v>0</v>
      </c>
      <c r="DM28" s="15">
        <v>0</v>
      </c>
      <c r="DN28" s="15">
        <v>0</v>
      </c>
      <c r="DO28" s="15">
        <v>0</v>
      </c>
      <c r="DP28" s="15">
        <v>0</v>
      </c>
      <c r="DQ28" s="15">
        <v>0</v>
      </c>
      <c r="DR28" s="15">
        <v>0</v>
      </c>
      <c r="DS28" s="15">
        <v>0</v>
      </c>
      <c r="DT28" s="15">
        <v>0</v>
      </c>
      <c r="DU28" s="15">
        <v>0</v>
      </c>
      <c r="DV28" s="15">
        <v>0</v>
      </c>
      <c r="DW28" s="15">
        <v>0</v>
      </c>
      <c r="DX28" s="15">
        <v>0</v>
      </c>
      <c r="DY28" s="15">
        <v>0</v>
      </c>
      <c r="DZ28" s="15">
        <v>0</v>
      </c>
      <c r="EA28" s="15">
        <v>0</v>
      </c>
      <c r="EB28" s="15">
        <v>0</v>
      </c>
      <c r="EC28" s="15">
        <v>0</v>
      </c>
      <c r="ED28" s="15">
        <v>0</v>
      </c>
      <c r="EE28" s="15">
        <v>0</v>
      </c>
      <c r="EF28" s="15">
        <v>0</v>
      </c>
      <c r="EG28" s="15">
        <v>0</v>
      </c>
      <c r="EH28" s="15">
        <v>0</v>
      </c>
      <c r="EI28" s="15">
        <v>0</v>
      </c>
      <c r="EJ28" s="15">
        <v>0</v>
      </c>
      <c r="EK28" s="15">
        <v>0</v>
      </c>
      <c r="EL28" s="15">
        <v>0</v>
      </c>
      <c r="EM28" s="15">
        <v>0</v>
      </c>
      <c r="EN28" s="15">
        <v>0</v>
      </c>
      <c r="EO28" s="15">
        <v>0</v>
      </c>
      <c r="EP28" s="15">
        <v>0</v>
      </c>
      <c r="EQ28" s="15">
        <v>0</v>
      </c>
      <c r="ER28" s="15">
        <v>0</v>
      </c>
      <c r="ES28" s="15">
        <v>0</v>
      </c>
      <c r="ET28" s="15">
        <v>0</v>
      </c>
      <c r="EU28" s="15">
        <v>0</v>
      </c>
      <c r="EV28" s="15">
        <v>0</v>
      </c>
      <c r="EW28" s="15">
        <v>0</v>
      </c>
      <c r="EX28" s="15">
        <v>0</v>
      </c>
      <c r="EY28" s="15">
        <v>0</v>
      </c>
      <c r="EZ28" s="15">
        <v>0</v>
      </c>
      <c r="FA28" s="15">
        <v>0</v>
      </c>
      <c r="FB28" s="15">
        <v>0</v>
      </c>
      <c r="FC28" s="15">
        <v>0</v>
      </c>
      <c r="FD28" s="15">
        <v>0</v>
      </c>
      <c r="FE28" s="15">
        <v>0</v>
      </c>
      <c r="FF28" s="15">
        <v>0</v>
      </c>
      <c r="FG28" s="15">
        <v>0</v>
      </c>
      <c r="FH28" s="15">
        <v>0</v>
      </c>
      <c r="FI28" s="15">
        <v>0</v>
      </c>
      <c r="FJ28" s="15">
        <v>0</v>
      </c>
      <c r="FK28" s="15">
        <v>0</v>
      </c>
      <c r="FL28" s="15">
        <v>0</v>
      </c>
      <c r="FM28" s="15">
        <v>0</v>
      </c>
      <c r="FN28" s="15">
        <v>0</v>
      </c>
      <c r="FO28" s="15">
        <v>0</v>
      </c>
      <c r="FP28" s="15">
        <v>0</v>
      </c>
      <c r="FQ28" s="15">
        <v>0</v>
      </c>
      <c r="FR28" s="15">
        <v>0</v>
      </c>
      <c r="FS28" s="15">
        <v>0</v>
      </c>
      <c r="FT28" s="15">
        <v>0</v>
      </c>
      <c r="FU28" s="15">
        <v>0</v>
      </c>
      <c r="FV28" s="15">
        <v>0</v>
      </c>
      <c r="FW28" s="15">
        <v>0</v>
      </c>
      <c r="FX28" s="15">
        <v>0</v>
      </c>
      <c r="FY28" s="15">
        <v>0</v>
      </c>
      <c r="FZ28" s="15">
        <v>0</v>
      </c>
      <c r="GA28" s="15">
        <v>0</v>
      </c>
      <c r="GB28" s="15">
        <v>0</v>
      </c>
      <c r="GC28" s="15">
        <v>0</v>
      </c>
      <c r="GD28" s="15">
        <v>0</v>
      </c>
      <c r="GE28" s="15">
        <v>0</v>
      </c>
      <c r="GF28" s="15">
        <v>0</v>
      </c>
      <c r="GG28" s="15">
        <v>0</v>
      </c>
      <c r="GH28" s="15">
        <v>0</v>
      </c>
      <c r="GI28" s="15">
        <v>0</v>
      </c>
      <c r="GJ28" s="15">
        <v>0</v>
      </c>
      <c r="GK28" s="15">
        <v>0</v>
      </c>
      <c r="GL28" s="15">
        <v>0</v>
      </c>
      <c r="GM28" s="13">
        <v>0</v>
      </c>
      <c r="GN28" s="13">
        <v>0</v>
      </c>
      <c r="GO28" s="13">
        <v>0</v>
      </c>
      <c r="GP28" s="13">
        <v>0</v>
      </c>
      <c r="GQ28" s="13">
        <v>0</v>
      </c>
      <c r="GR28" s="13">
        <v>0</v>
      </c>
      <c r="GS28" s="13">
        <v>0</v>
      </c>
      <c r="GT28" s="13">
        <v>0</v>
      </c>
      <c r="GU28" s="13">
        <v>0</v>
      </c>
      <c r="GV28" s="13">
        <v>0</v>
      </c>
      <c r="GW28" s="13">
        <v>0</v>
      </c>
      <c r="GX28" s="13">
        <v>0</v>
      </c>
    </row>
    <row r="29" spans="1:206" x14ac:dyDescent="0.2">
      <c r="A29" s="2" t="s">
        <v>15</v>
      </c>
      <c r="B29" s="3" t="s">
        <v>16</v>
      </c>
      <c r="C29" s="15">
        <v>0</v>
      </c>
      <c r="D29" s="15">
        <v>0</v>
      </c>
      <c r="E29" s="15">
        <v>0</v>
      </c>
      <c r="F29" s="15">
        <v>0</v>
      </c>
      <c r="G29" s="15">
        <v>0</v>
      </c>
      <c r="H29" s="15">
        <v>0</v>
      </c>
      <c r="I29" s="15">
        <v>0</v>
      </c>
      <c r="J29" s="15">
        <v>0</v>
      </c>
      <c r="K29" s="15">
        <v>0</v>
      </c>
      <c r="L29" s="15">
        <v>0</v>
      </c>
      <c r="M29" s="15">
        <v>0</v>
      </c>
      <c r="N29" s="15">
        <v>0</v>
      </c>
      <c r="O29" s="15">
        <v>0</v>
      </c>
      <c r="P29" s="15">
        <v>0</v>
      </c>
      <c r="Q29" s="15">
        <v>0</v>
      </c>
      <c r="R29" s="15">
        <v>0</v>
      </c>
      <c r="S29" s="15">
        <v>0</v>
      </c>
      <c r="T29" s="15">
        <v>0</v>
      </c>
      <c r="U29" s="15">
        <v>0</v>
      </c>
      <c r="V29" s="15">
        <v>0</v>
      </c>
      <c r="W29" s="15">
        <v>0</v>
      </c>
      <c r="X29" s="15">
        <v>0</v>
      </c>
      <c r="Y29" s="15">
        <v>0</v>
      </c>
      <c r="Z29" s="15">
        <v>0</v>
      </c>
      <c r="AA29" s="15">
        <v>0</v>
      </c>
      <c r="AB29" s="15">
        <v>0</v>
      </c>
      <c r="AC29" s="15">
        <v>0</v>
      </c>
      <c r="AD29" s="15">
        <v>0</v>
      </c>
      <c r="AE29" s="15">
        <v>0</v>
      </c>
      <c r="AF29" s="15">
        <v>0</v>
      </c>
      <c r="AG29" s="15">
        <v>0</v>
      </c>
      <c r="AH29" s="15">
        <v>0</v>
      </c>
      <c r="AI29" s="15">
        <v>0</v>
      </c>
      <c r="AJ29" s="15">
        <v>0</v>
      </c>
      <c r="AK29" s="15">
        <v>0</v>
      </c>
      <c r="AL29" s="15">
        <v>0</v>
      </c>
      <c r="AM29" s="15">
        <v>0</v>
      </c>
      <c r="AN29" s="15">
        <v>0</v>
      </c>
      <c r="AO29" s="15">
        <v>0</v>
      </c>
      <c r="AP29" s="15">
        <v>0</v>
      </c>
      <c r="AQ29" s="15">
        <v>0</v>
      </c>
      <c r="AR29" s="15">
        <v>0</v>
      </c>
      <c r="AS29" s="15">
        <v>0</v>
      </c>
      <c r="AT29" s="15">
        <v>0</v>
      </c>
      <c r="AU29" s="15">
        <v>0</v>
      </c>
      <c r="AV29" s="15">
        <v>0</v>
      </c>
      <c r="AW29" s="15">
        <v>0</v>
      </c>
      <c r="AX29" s="15">
        <v>0</v>
      </c>
      <c r="AY29" s="15">
        <v>0</v>
      </c>
      <c r="AZ29" s="15">
        <v>0</v>
      </c>
      <c r="BA29" s="15">
        <v>0</v>
      </c>
      <c r="BB29" s="15">
        <v>0</v>
      </c>
      <c r="BC29" s="15">
        <v>0</v>
      </c>
      <c r="BD29" s="15">
        <v>0</v>
      </c>
      <c r="BE29" s="15">
        <v>0</v>
      </c>
      <c r="BF29" s="15">
        <v>0</v>
      </c>
      <c r="BG29" s="15">
        <v>0</v>
      </c>
      <c r="BH29" s="15">
        <v>0</v>
      </c>
      <c r="BI29" s="15">
        <v>0</v>
      </c>
      <c r="BJ29" s="15">
        <v>0</v>
      </c>
      <c r="BK29" s="15">
        <v>0</v>
      </c>
      <c r="BL29" s="15">
        <v>0</v>
      </c>
      <c r="BM29" s="15">
        <v>0</v>
      </c>
      <c r="BN29" s="15">
        <v>0</v>
      </c>
      <c r="BO29" s="15">
        <v>0</v>
      </c>
      <c r="BP29" s="15">
        <v>0</v>
      </c>
      <c r="BQ29" s="15">
        <v>0</v>
      </c>
      <c r="BR29" s="15">
        <v>0</v>
      </c>
      <c r="BS29" s="15">
        <v>0</v>
      </c>
      <c r="BT29" s="15">
        <v>0</v>
      </c>
      <c r="BU29" s="15">
        <v>0</v>
      </c>
      <c r="BV29" s="15">
        <v>0</v>
      </c>
      <c r="BW29" s="15">
        <v>0</v>
      </c>
      <c r="BX29" s="15">
        <v>0</v>
      </c>
      <c r="BY29" s="15">
        <v>0</v>
      </c>
      <c r="BZ29" s="15">
        <v>0</v>
      </c>
      <c r="CA29" s="15">
        <v>0</v>
      </c>
      <c r="CB29" s="15">
        <v>0</v>
      </c>
      <c r="CC29" s="15">
        <v>0</v>
      </c>
      <c r="CD29" s="15">
        <v>0</v>
      </c>
      <c r="CE29" s="15">
        <v>0</v>
      </c>
      <c r="CF29" s="15">
        <v>0</v>
      </c>
      <c r="CG29" s="15">
        <v>0</v>
      </c>
      <c r="CH29" s="15">
        <v>0</v>
      </c>
      <c r="CI29" s="15">
        <v>0</v>
      </c>
      <c r="CJ29" s="15">
        <v>0</v>
      </c>
      <c r="CK29" s="15">
        <v>0</v>
      </c>
      <c r="CL29" s="15">
        <v>0</v>
      </c>
      <c r="CM29" s="15">
        <v>0</v>
      </c>
      <c r="CN29" s="15">
        <v>0</v>
      </c>
      <c r="CO29" s="15">
        <v>0</v>
      </c>
      <c r="CP29" s="15">
        <v>0</v>
      </c>
      <c r="CQ29" s="15">
        <v>0</v>
      </c>
      <c r="CR29" s="15">
        <v>0</v>
      </c>
      <c r="CS29" s="15">
        <v>0</v>
      </c>
      <c r="CT29" s="15">
        <v>0</v>
      </c>
      <c r="CU29" s="15">
        <v>0</v>
      </c>
      <c r="CV29" s="15">
        <v>0</v>
      </c>
      <c r="CW29" s="15">
        <v>0</v>
      </c>
      <c r="CX29" s="15">
        <v>0</v>
      </c>
      <c r="CY29" s="15">
        <v>0</v>
      </c>
      <c r="CZ29" s="15">
        <v>0</v>
      </c>
      <c r="DA29" s="15">
        <v>0</v>
      </c>
      <c r="DB29" s="15">
        <v>0</v>
      </c>
      <c r="DC29" s="15">
        <v>0</v>
      </c>
      <c r="DD29" s="15">
        <v>0</v>
      </c>
      <c r="DE29" s="15">
        <v>0</v>
      </c>
      <c r="DF29" s="15">
        <v>0</v>
      </c>
      <c r="DG29" s="15">
        <v>0</v>
      </c>
      <c r="DH29" s="15">
        <v>0</v>
      </c>
      <c r="DI29" s="15">
        <v>0</v>
      </c>
      <c r="DJ29" s="15">
        <v>0</v>
      </c>
      <c r="DK29" s="15">
        <v>0</v>
      </c>
      <c r="DL29" s="15">
        <v>0</v>
      </c>
      <c r="DM29" s="15">
        <v>0</v>
      </c>
      <c r="DN29" s="15">
        <v>0</v>
      </c>
      <c r="DO29" s="15">
        <v>0</v>
      </c>
      <c r="DP29" s="15">
        <v>0</v>
      </c>
      <c r="DQ29" s="15">
        <v>0</v>
      </c>
      <c r="DR29" s="15">
        <v>0</v>
      </c>
      <c r="DS29" s="15">
        <v>0</v>
      </c>
      <c r="DT29" s="15">
        <v>0</v>
      </c>
      <c r="DU29" s="15">
        <v>0</v>
      </c>
      <c r="DV29" s="15">
        <v>0</v>
      </c>
      <c r="DW29" s="15">
        <v>0</v>
      </c>
      <c r="DX29" s="15">
        <v>0</v>
      </c>
      <c r="DY29" s="15">
        <v>0</v>
      </c>
      <c r="DZ29" s="15">
        <v>0</v>
      </c>
      <c r="EA29" s="15">
        <v>0</v>
      </c>
      <c r="EB29" s="15">
        <v>0</v>
      </c>
      <c r="EC29" s="15">
        <v>0</v>
      </c>
      <c r="ED29" s="15">
        <v>0</v>
      </c>
      <c r="EE29" s="15">
        <v>0</v>
      </c>
      <c r="EF29" s="15">
        <v>0</v>
      </c>
      <c r="EG29" s="15">
        <v>0</v>
      </c>
      <c r="EH29" s="15">
        <v>0</v>
      </c>
      <c r="EI29" s="15">
        <v>0</v>
      </c>
      <c r="EJ29" s="15">
        <v>0</v>
      </c>
      <c r="EK29" s="15">
        <v>0</v>
      </c>
      <c r="EL29" s="15">
        <v>0</v>
      </c>
      <c r="EM29" s="15">
        <v>0</v>
      </c>
      <c r="EN29" s="15">
        <v>0</v>
      </c>
      <c r="EO29" s="15">
        <v>0</v>
      </c>
      <c r="EP29" s="15">
        <v>0</v>
      </c>
      <c r="EQ29" s="15">
        <v>0</v>
      </c>
      <c r="ER29" s="15">
        <v>75</v>
      </c>
      <c r="ES29" s="15">
        <v>30</v>
      </c>
      <c r="ET29" s="15">
        <v>30</v>
      </c>
      <c r="EU29" s="15">
        <v>164</v>
      </c>
      <c r="EV29" s="15">
        <v>85</v>
      </c>
      <c r="EW29" s="15">
        <v>20</v>
      </c>
      <c r="EX29" s="15">
        <v>75</v>
      </c>
      <c r="EY29" s="15">
        <v>0</v>
      </c>
      <c r="EZ29" s="15">
        <v>48</v>
      </c>
      <c r="FA29" s="15">
        <v>101</v>
      </c>
      <c r="FB29" s="15">
        <v>189</v>
      </c>
      <c r="FC29" s="15">
        <v>0</v>
      </c>
      <c r="FD29" s="15">
        <v>30</v>
      </c>
      <c r="FE29" s="15">
        <v>48</v>
      </c>
      <c r="FF29" s="15">
        <v>85</v>
      </c>
      <c r="FG29" s="15">
        <v>0</v>
      </c>
      <c r="FH29" s="15">
        <v>0</v>
      </c>
      <c r="FI29" s="15">
        <v>0</v>
      </c>
      <c r="FJ29" s="15">
        <v>24</v>
      </c>
      <c r="FK29" s="15">
        <v>40</v>
      </c>
      <c r="FL29" s="15">
        <v>49</v>
      </c>
      <c r="FM29" s="15">
        <v>98</v>
      </c>
      <c r="FN29" s="15">
        <v>79</v>
      </c>
      <c r="FO29" s="15">
        <v>30</v>
      </c>
      <c r="FP29" s="15">
        <v>64</v>
      </c>
      <c r="FQ29" s="15">
        <v>30</v>
      </c>
      <c r="FR29" s="15">
        <v>49</v>
      </c>
      <c r="FS29" s="15">
        <v>54</v>
      </c>
      <c r="FT29" s="15">
        <v>198</v>
      </c>
      <c r="FU29" s="15">
        <v>150</v>
      </c>
      <c r="FV29" s="15">
        <v>60</v>
      </c>
      <c r="FW29" s="15">
        <v>49</v>
      </c>
      <c r="FX29" s="15">
        <v>0</v>
      </c>
      <c r="FY29" s="15">
        <v>30</v>
      </c>
      <c r="FZ29" s="15">
        <v>28</v>
      </c>
      <c r="GA29" s="15">
        <v>0</v>
      </c>
      <c r="GB29" s="15">
        <v>0</v>
      </c>
      <c r="GC29" s="15">
        <v>40</v>
      </c>
      <c r="GD29" s="15">
        <v>0</v>
      </c>
      <c r="GE29" s="15">
        <v>0</v>
      </c>
      <c r="GF29" s="15">
        <v>0</v>
      </c>
      <c r="GG29" s="15">
        <v>0</v>
      </c>
      <c r="GH29" s="15">
        <v>0</v>
      </c>
      <c r="GI29" s="15">
        <v>0</v>
      </c>
      <c r="GJ29" s="15">
        <v>48</v>
      </c>
      <c r="GK29" s="15">
        <v>49</v>
      </c>
      <c r="GL29" s="15">
        <v>0</v>
      </c>
      <c r="GM29" s="13">
        <v>185</v>
      </c>
      <c r="GN29" s="13">
        <v>163</v>
      </c>
      <c r="GO29" s="13">
        <v>110</v>
      </c>
      <c r="GP29" s="13">
        <v>0</v>
      </c>
      <c r="GQ29" s="13">
        <v>100</v>
      </c>
      <c r="GR29" s="13">
        <v>0</v>
      </c>
      <c r="GS29" s="13">
        <v>0</v>
      </c>
      <c r="GT29" s="13">
        <v>0</v>
      </c>
      <c r="GU29" s="13">
        <v>0</v>
      </c>
      <c r="GV29" s="13">
        <v>0</v>
      </c>
      <c r="GW29" s="13">
        <v>0</v>
      </c>
      <c r="GX29" s="13">
        <v>0</v>
      </c>
    </row>
    <row r="30" spans="1:206" x14ac:dyDescent="0.2">
      <c r="A30" s="2" t="s">
        <v>17</v>
      </c>
      <c r="B30" s="3" t="s">
        <v>18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  <c r="P30" s="15">
        <v>0</v>
      </c>
      <c r="Q30" s="15">
        <v>0</v>
      </c>
      <c r="R30" s="15">
        <v>0</v>
      </c>
      <c r="S30" s="15">
        <v>0</v>
      </c>
      <c r="T30" s="15">
        <v>0</v>
      </c>
      <c r="U30" s="15">
        <v>0</v>
      </c>
      <c r="V30" s="15">
        <v>0</v>
      </c>
      <c r="W30" s="15">
        <v>0</v>
      </c>
      <c r="X30" s="15">
        <v>0</v>
      </c>
      <c r="Y30" s="15">
        <v>0</v>
      </c>
      <c r="Z30" s="15">
        <v>0</v>
      </c>
      <c r="AA30" s="15">
        <v>0</v>
      </c>
      <c r="AB30" s="15">
        <v>0</v>
      </c>
      <c r="AC30" s="15">
        <v>0</v>
      </c>
      <c r="AD30" s="15">
        <v>0</v>
      </c>
      <c r="AE30" s="15">
        <v>0</v>
      </c>
      <c r="AF30" s="15">
        <v>0</v>
      </c>
      <c r="AG30" s="15">
        <v>0</v>
      </c>
      <c r="AH30" s="15">
        <v>0</v>
      </c>
      <c r="AI30" s="15">
        <v>0</v>
      </c>
      <c r="AJ30" s="15">
        <v>0</v>
      </c>
      <c r="AK30" s="15">
        <v>0</v>
      </c>
      <c r="AL30" s="15">
        <v>0</v>
      </c>
      <c r="AM30" s="15">
        <v>0</v>
      </c>
      <c r="AN30" s="15">
        <v>0</v>
      </c>
      <c r="AO30" s="15">
        <v>0</v>
      </c>
      <c r="AP30" s="15">
        <v>0</v>
      </c>
      <c r="AQ30" s="15">
        <v>0</v>
      </c>
      <c r="AR30" s="15">
        <v>0</v>
      </c>
      <c r="AS30" s="15">
        <v>0</v>
      </c>
      <c r="AT30" s="15">
        <v>0</v>
      </c>
      <c r="AU30" s="15">
        <v>0</v>
      </c>
      <c r="AV30" s="15">
        <v>0</v>
      </c>
      <c r="AW30" s="15">
        <v>0</v>
      </c>
      <c r="AX30" s="15">
        <v>0</v>
      </c>
      <c r="AY30" s="15">
        <v>0</v>
      </c>
      <c r="AZ30" s="15">
        <v>0</v>
      </c>
      <c r="BA30" s="15">
        <v>0</v>
      </c>
      <c r="BB30" s="15">
        <v>0</v>
      </c>
      <c r="BC30" s="15">
        <v>0</v>
      </c>
      <c r="BD30" s="15">
        <v>0</v>
      </c>
      <c r="BE30" s="15">
        <v>0</v>
      </c>
      <c r="BF30" s="15">
        <v>0</v>
      </c>
      <c r="BG30" s="15">
        <v>0</v>
      </c>
      <c r="BH30" s="15">
        <v>0</v>
      </c>
      <c r="BI30" s="15">
        <v>0</v>
      </c>
      <c r="BJ30" s="15">
        <v>0</v>
      </c>
      <c r="BK30" s="15">
        <v>0</v>
      </c>
      <c r="BL30" s="15">
        <v>0</v>
      </c>
      <c r="BM30" s="15">
        <v>0</v>
      </c>
      <c r="BN30" s="15">
        <v>0</v>
      </c>
      <c r="BO30" s="15">
        <v>0</v>
      </c>
      <c r="BP30" s="15">
        <v>0</v>
      </c>
      <c r="BQ30" s="15">
        <v>0</v>
      </c>
      <c r="BR30" s="15">
        <v>0</v>
      </c>
      <c r="BS30" s="15">
        <v>0</v>
      </c>
      <c r="BT30" s="15">
        <v>0</v>
      </c>
      <c r="BU30" s="15">
        <v>0</v>
      </c>
      <c r="BV30" s="15">
        <v>0</v>
      </c>
      <c r="BW30" s="15">
        <v>0</v>
      </c>
      <c r="BX30" s="15">
        <v>0</v>
      </c>
      <c r="BY30" s="15">
        <v>0</v>
      </c>
      <c r="BZ30" s="15">
        <v>0</v>
      </c>
      <c r="CA30" s="15">
        <v>0</v>
      </c>
      <c r="CB30" s="15">
        <v>0</v>
      </c>
      <c r="CC30" s="15">
        <v>0</v>
      </c>
      <c r="CD30" s="15">
        <v>0</v>
      </c>
      <c r="CE30" s="15">
        <v>0</v>
      </c>
      <c r="CF30" s="15">
        <v>0</v>
      </c>
      <c r="CG30" s="15">
        <v>0</v>
      </c>
      <c r="CH30" s="15">
        <v>0</v>
      </c>
      <c r="CI30" s="15">
        <v>0</v>
      </c>
      <c r="CJ30" s="15">
        <v>0</v>
      </c>
      <c r="CK30" s="15">
        <v>0</v>
      </c>
      <c r="CL30" s="15">
        <v>0</v>
      </c>
      <c r="CM30" s="15">
        <v>0</v>
      </c>
      <c r="CN30" s="15">
        <v>0</v>
      </c>
      <c r="CO30" s="15">
        <v>0</v>
      </c>
      <c r="CP30" s="15">
        <v>0</v>
      </c>
      <c r="CQ30" s="15">
        <v>0</v>
      </c>
      <c r="CR30" s="15">
        <v>0</v>
      </c>
      <c r="CS30" s="15">
        <v>0</v>
      </c>
      <c r="CT30" s="15">
        <v>0</v>
      </c>
      <c r="CU30" s="15">
        <v>0</v>
      </c>
      <c r="CV30" s="15">
        <v>0</v>
      </c>
      <c r="CW30" s="15">
        <v>0</v>
      </c>
      <c r="CX30" s="15">
        <v>0</v>
      </c>
      <c r="CY30" s="15">
        <v>0</v>
      </c>
      <c r="CZ30" s="15">
        <v>0</v>
      </c>
      <c r="DA30" s="15">
        <v>0</v>
      </c>
      <c r="DB30" s="15">
        <v>0</v>
      </c>
      <c r="DC30" s="15">
        <v>0</v>
      </c>
      <c r="DD30" s="15">
        <v>0</v>
      </c>
      <c r="DE30" s="15">
        <v>0</v>
      </c>
      <c r="DF30" s="15">
        <v>0</v>
      </c>
      <c r="DG30" s="15">
        <v>0</v>
      </c>
      <c r="DH30" s="15">
        <v>0</v>
      </c>
      <c r="DI30" s="15">
        <v>0</v>
      </c>
      <c r="DJ30" s="15">
        <v>0</v>
      </c>
      <c r="DK30" s="15">
        <v>0</v>
      </c>
      <c r="DL30" s="15">
        <v>0</v>
      </c>
      <c r="DM30" s="15">
        <v>0</v>
      </c>
      <c r="DN30" s="15">
        <v>0</v>
      </c>
      <c r="DO30" s="15">
        <v>0</v>
      </c>
      <c r="DP30" s="15">
        <v>0</v>
      </c>
      <c r="DQ30" s="15">
        <v>0</v>
      </c>
      <c r="DR30" s="15">
        <v>0</v>
      </c>
      <c r="DS30" s="15">
        <v>0</v>
      </c>
      <c r="DT30" s="15">
        <v>0</v>
      </c>
      <c r="DU30" s="15">
        <v>0</v>
      </c>
      <c r="DV30" s="15">
        <v>0</v>
      </c>
      <c r="DW30" s="15">
        <v>0</v>
      </c>
      <c r="DX30" s="15">
        <v>0</v>
      </c>
      <c r="DY30" s="15">
        <v>0</v>
      </c>
      <c r="DZ30" s="15">
        <v>0</v>
      </c>
      <c r="EA30" s="15">
        <v>0</v>
      </c>
      <c r="EB30" s="15">
        <v>0</v>
      </c>
      <c r="EC30" s="15">
        <v>0</v>
      </c>
      <c r="ED30" s="15">
        <v>0</v>
      </c>
      <c r="EE30" s="15">
        <v>0</v>
      </c>
      <c r="EF30" s="15">
        <v>0</v>
      </c>
      <c r="EG30" s="15">
        <v>0</v>
      </c>
      <c r="EH30" s="15">
        <v>0</v>
      </c>
      <c r="EI30" s="15">
        <v>0</v>
      </c>
      <c r="EJ30" s="15">
        <v>0</v>
      </c>
      <c r="EK30" s="15">
        <v>0</v>
      </c>
      <c r="EL30" s="15">
        <v>0</v>
      </c>
      <c r="EM30" s="15">
        <v>0</v>
      </c>
      <c r="EN30" s="15">
        <v>0</v>
      </c>
      <c r="EO30" s="15">
        <v>0</v>
      </c>
      <c r="EP30" s="15">
        <v>0</v>
      </c>
      <c r="EQ30" s="15">
        <v>0</v>
      </c>
      <c r="ER30" s="15">
        <v>0</v>
      </c>
      <c r="ES30" s="15">
        <v>0</v>
      </c>
      <c r="ET30" s="15">
        <v>0</v>
      </c>
      <c r="EU30" s="15">
        <v>0</v>
      </c>
      <c r="EV30" s="15">
        <v>0</v>
      </c>
      <c r="EW30" s="15">
        <v>20</v>
      </c>
      <c r="EX30" s="15">
        <v>0</v>
      </c>
      <c r="EY30" s="15">
        <v>0</v>
      </c>
      <c r="EZ30" s="15">
        <v>0</v>
      </c>
      <c r="FA30" s="15">
        <v>0</v>
      </c>
      <c r="FB30" s="15">
        <v>0</v>
      </c>
      <c r="FC30" s="15">
        <v>0</v>
      </c>
      <c r="FD30" s="15">
        <v>0</v>
      </c>
      <c r="FE30" s="15">
        <v>0</v>
      </c>
      <c r="FF30" s="15">
        <v>0</v>
      </c>
      <c r="FG30" s="15">
        <v>0</v>
      </c>
      <c r="FH30" s="15">
        <v>0</v>
      </c>
      <c r="FI30" s="15">
        <v>25</v>
      </c>
      <c r="FJ30" s="15">
        <v>0</v>
      </c>
      <c r="FK30" s="15">
        <v>0</v>
      </c>
      <c r="FL30" s="15">
        <v>0</v>
      </c>
      <c r="FM30" s="15">
        <v>0</v>
      </c>
      <c r="FN30" s="15">
        <v>0</v>
      </c>
      <c r="FO30" s="15">
        <v>0</v>
      </c>
      <c r="FP30" s="15">
        <v>0</v>
      </c>
      <c r="FQ30" s="15">
        <v>0</v>
      </c>
      <c r="FR30" s="15">
        <v>0</v>
      </c>
      <c r="FS30" s="15">
        <v>0</v>
      </c>
      <c r="FT30" s="15">
        <v>0</v>
      </c>
      <c r="FU30" s="15">
        <v>0</v>
      </c>
      <c r="FV30" s="15">
        <v>0</v>
      </c>
      <c r="FW30" s="15">
        <v>0</v>
      </c>
      <c r="FX30" s="15">
        <v>0</v>
      </c>
      <c r="FY30" s="15">
        <v>0</v>
      </c>
      <c r="FZ30" s="15">
        <v>0</v>
      </c>
      <c r="GA30" s="15">
        <v>0</v>
      </c>
      <c r="GB30" s="15">
        <v>0</v>
      </c>
      <c r="GC30" s="15">
        <v>0</v>
      </c>
      <c r="GD30" s="15">
        <v>48</v>
      </c>
      <c r="GE30" s="15">
        <v>49</v>
      </c>
      <c r="GF30" s="15">
        <v>43</v>
      </c>
      <c r="GG30" s="15">
        <v>49</v>
      </c>
      <c r="GH30" s="15">
        <v>0</v>
      </c>
      <c r="GI30" s="15">
        <v>0</v>
      </c>
      <c r="GJ30" s="15">
        <v>0</v>
      </c>
      <c r="GK30" s="15">
        <v>0</v>
      </c>
      <c r="GL30" s="15">
        <v>98</v>
      </c>
      <c r="GM30" s="13">
        <v>0</v>
      </c>
      <c r="GN30" s="13">
        <v>0</v>
      </c>
      <c r="GO30" s="13">
        <v>0</v>
      </c>
      <c r="GP30" s="13">
        <v>0</v>
      </c>
      <c r="GQ30" s="13">
        <v>0</v>
      </c>
      <c r="GR30" s="13">
        <v>0</v>
      </c>
      <c r="GS30" s="13">
        <v>0</v>
      </c>
      <c r="GT30" s="13">
        <v>0</v>
      </c>
      <c r="GU30" s="13">
        <v>0</v>
      </c>
      <c r="GV30" s="13">
        <v>0</v>
      </c>
      <c r="GW30" s="13">
        <v>0</v>
      </c>
      <c r="GX30" s="13">
        <v>0</v>
      </c>
    </row>
    <row r="31" spans="1:206" x14ac:dyDescent="0.2">
      <c r="A31" s="2" t="s">
        <v>30</v>
      </c>
      <c r="B31" s="3" t="s">
        <v>16</v>
      </c>
      <c r="C31" s="15">
        <v>0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>
        <v>0</v>
      </c>
      <c r="P31" s="15">
        <v>0</v>
      </c>
      <c r="Q31" s="15">
        <v>0</v>
      </c>
      <c r="R31" s="15">
        <v>0</v>
      </c>
      <c r="S31" s="15">
        <v>0</v>
      </c>
      <c r="T31" s="15">
        <v>0</v>
      </c>
      <c r="U31" s="15">
        <v>0</v>
      </c>
      <c r="V31" s="15">
        <v>0</v>
      </c>
      <c r="W31" s="15">
        <v>0</v>
      </c>
      <c r="X31" s="15">
        <v>0</v>
      </c>
      <c r="Y31" s="15">
        <v>0</v>
      </c>
      <c r="Z31" s="15">
        <v>0</v>
      </c>
      <c r="AA31" s="15">
        <v>0</v>
      </c>
      <c r="AB31" s="15">
        <v>0</v>
      </c>
      <c r="AC31" s="15">
        <v>0</v>
      </c>
      <c r="AD31" s="15">
        <v>0</v>
      </c>
      <c r="AE31" s="15">
        <v>0</v>
      </c>
      <c r="AF31" s="15">
        <v>0</v>
      </c>
      <c r="AG31" s="15">
        <v>0</v>
      </c>
      <c r="AH31" s="15">
        <v>0</v>
      </c>
      <c r="AI31" s="15">
        <v>0</v>
      </c>
      <c r="AJ31" s="15">
        <v>0</v>
      </c>
      <c r="AK31" s="15">
        <v>0</v>
      </c>
      <c r="AL31" s="15">
        <v>0</v>
      </c>
      <c r="AM31" s="15">
        <v>0</v>
      </c>
      <c r="AN31" s="15">
        <v>0</v>
      </c>
      <c r="AO31" s="15">
        <v>0</v>
      </c>
      <c r="AP31" s="15">
        <v>0</v>
      </c>
      <c r="AQ31" s="15">
        <v>0</v>
      </c>
      <c r="AR31" s="15">
        <v>0</v>
      </c>
      <c r="AS31" s="15">
        <v>0</v>
      </c>
      <c r="AT31" s="15">
        <v>0</v>
      </c>
      <c r="AU31" s="15">
        <v>0</v>
      </c>
      <c r="AV31" s="15">
        <v>0</v>
      </c>
      <c r="AW31" s="15">
        <v>0</v>
      </c>
      <c r="AX31" s="15">
        <v>0</v>
      </c>
      <c r="AY31" s="15">
        <v>0</v>
      </c>
      <c r="AZ31" s="15">
        <v>0</v>
      </c>
      <c r="BA31" s="15">
        <v>0</v>
      </c>
      <c r="BB31" s="15">
        <v>0</v>
      </c>
      <c r="BC31" s="15">
        <v>0</v>
      </c>
      <c r="BD31" s="15">
        <v>0</v>
      </c>
      <c r="BE31" s="15">
        <v>0</v>
      </c>
      <c r="BF31" s="15">
        <v>0</v>
      </c>
      <c r="BG31" s="15">
        <v>0</v>
      </c>
      <c r="BH31" s="15">
        <v>0</v>
      </c>
      <c r="BI31" s="15">
        <v>0</v>
      </c>
      <c r="BJ31" s="15">
        <v>0</v>
      </c>
      <c r="BK31" s="15">
        <v>0</v>
      </c>
      <c r="BL31" s="15">
        <v>0</v>
      </c>
      <c r="BM31" s="15">
        <v>0</v>
      </c>
      <c r="BN31" s="15">
        <v>0</v>
      </c>
      <c r="BO31" s="15">
        <v>0</v>
      </c>
      <c r="BP31" s="15">
        <v>0</v>
      </c>
      <c r="BQ31" s="15">
        <v>0</v>
      </c>
      <c r="BR31" s="15">
        <v>0</v>
      </c>
      <c r="BS31" s="15">
        <v>0</v>
      </c>
      <c r="BT31" s="15">
        <v>0</v>
      </c>
      <c r="BU31" s="15">
        <v>0</v>
      </c>
      <c r="BV31" s="15">
        <v>0</v>
      </c>
      <c r="BW31" s="15">
        <v>0</v>
      </c>
      <c r="BX31" s="15">
        <v>0</v>
      </c>
      <c r="BY31" s="15">
        <v>0</v>
      </c>
      <c r="BZ31" s="15">
        <v>0</v>
      </c>
      <c r="CA31" s="15">
        <v>0</v>
      </c>
      <c r="CB31" s="15">
        <v>0</v>
      </c>
      <c r="CC31" s="15">
        <v>0</v>
      </c>
      <c r="CD31" s="15">
        <v>0</v>
      </c>
      <c r="CE31" s="15">
        <v>0</v>
      </c>
      <c r="CF31" s="15">
        <v>0</v>
      </c>
      <c r="CG31" s="15">
        <v>0</v>
      </c>
      <c r="CH31" s="15">
        <v>0</v>
      </c>
      <c r="CI31" s="15">
        <v>0</v>
      </c>
      <c r="CJ31" s="15">
        <v>0</v>
      </c>
      <c r="CK31" s="15">
        <v>0</v>
      </c>
      <c r="CL31" s="15">
        <v>0</v>
      </c>
      <c r="CM31" s="15">
        <v>0</v>
      </c>
      <c r="CN31" s="15">
        <v>0</v>
      </c>
      <c r="CO31" s="15">
        <v>0</v>
      </c>
      <c r="CP31" s="15">
        <v>0</v>
      </c>
      <c r="CQ31" s="15">
        <v>0</v>
      </c>
      <c r="CR31" s="15">
        <v>0</v>
      </c>
      <c r="CS31" s="15">
        <v>0</v>
      </c>
      <c r="CT31" s="15">
        <v>0</v>
      </c>
      <c r="CU31" s="15">
        <v>0</v>
      </c>
      <c r="CV31" s="15">
        <v>0</v>
      </c>
      <c r="CW31" s="15">
        <v>0</v>
      </c>
      <c r="CX31" s="15">
        <v>0</v>
      </c>
      <c r="CY31" s="15">
        <v>0</v>
      </c>
      <c r="CZ31" s="15">
        <v>0</v>
      </c>
      <c r="DA31" s="15">
        <v>0</v>
      </c>
      <c r="DB31" s="15">
        <v>0</v>
      </c>
      <c r="DC31" s="15">
        <v>0</v>
      </c>
      <c r="DD31" s="15">
        <v>0</v>
      </c>
      <c r="DE31" s="15">
        <v>0</v>
      </c>
      <c r="DF31" s="15">
        <v>0</v>
      </c>
      <c r="DG31" s="15">
        <v>0</v>
      </c>
      <c r="DH31" s="15">
        <v>0</v>
      </c>
      <c r="DI31" s="15">
        <v>0</v>
      </c>
      <c r="DJ31" s="15">
        <v>0</v>
      </c>
      <c r="DK31" s="15">
        <v>0</v>
      </c>
      <c r="DL31" s="15">
        <v>0</v>
      </c>
      <c r="DM31" s="15">
        <v>0</v>
      </c>
      <c r="DN31" s="15">
        <v>0</v>
      </c>
      <c r="DO31" s="15">
        <v>0</v>
      </c>
      <c r="DP31" s="15">
        <v>0</v>
      </c>
      <c r="DQ31" s="15">
        <v>0</v>
      </c>
      <c r="DR31" s="15">
        <v>0</v>
      </c>
      <c r="DS31" s="15">
        <v>0</v>
      </c>
      <c r="DT31" s="15">
        <v>0</v>
      </c>
      <c r="DU31" s="15">
        <v>0</v>
      </c>
      <c r="DV31" s="15">
        <v>0</v>
      </c>
      <c r="DW31" s="15">
        <v>0</v>
      </c>
      <c r="DX31" s="15">
        <v>0</v>
      </c>
      <c r="DY31" s="15">
        <v>0</v>
      </c>
      <c r="DZ31" s="15">
        <v>0</v>
      </c>
      <c r="EA31" s="15">
        <v>0</v>
      </c>
      <c r="EB31" s="15">
        <v>0</v>
      </c>
      <c r="EC31" s="15">
        <v>0</v>
      </c>
      <c r="ED31" s="15">
        <v>0</v>
      </c>
      <c r="EE31" s="15">
        <v>0</v>
      </c>
      <c r="EF31" s="15">
        <v>0</v>
      </c>
      <c r="EG31" s="15">
        <v>0</v>
      </c>
      <c r="EH31" s="15">
        <v>0</v>
      </c>
      <c r="EI31" s="15">
        <v>0</v>
      </c>
      <c r="EJ31" s="15">
        <v>0</v>
      </c>
      <c r="EK31" s="15">
        <v>0</v>
      </c>
      <c r="EL31" s="15">
        <v>0</v>
      </c>
      <c r="EM31" s="15">
        <v>0</v>
      </c>
      <c r="EN31" s="15">
        <v>0</v>
      </c>
      <c r="EO31" s="15">
        <v>0</v>
      </c>
      <c r="EP31" s="15">
        <v>0</v>
      </c>
      <c r="EQ31" s="15">
        <v>0</v>
      </c>
      <c r="ER31" s="15">
        <v>-75</v>
      </c>
      <c r="ES31" s="15">
        <v>-30</v>
      </c>
      <c r="ET31" s="15">
        <v>-30</v>
      </c>
      <c r="EU31" s="15">
        <v>-164</v>
      </c>
      <c r="EV31" s="15">
        <v>-85</v>
      </c>
      <c r="EW31" s="15">
        <v>-20</v>
      </c>
      <c r="EX31" s="15">
        <v>-75</v>
      </c>
      <c r="EY31" s="15">
        <v>0</v>
      </c>
      <c r="EZ31" s="15">
        <v>-48</v>
      </c>
      <c r="FA31" s="15">
        <v>-101</v>
      </c>
      <c r="FB31" s="15">
        <v>-189</v>
      </c>
      <c r="FC31" s="15">
        <v>0</v>
      </c>
      <c r="FD31" s="15">
        <v>-30</v>
      </c>
      <c r="FE31" s="15">
        <v>-48</v>
      </c>
      <c r="FF31" s="15">
        <v>-85</v>
      </c>
      <c r="FG31" s="15">
        <v>0</v>
      </c>
      <c r="FH31" s="15">
        <v>0</v>
      </c>
      <c r="FI31" s="15">
        <v>0</v>
      </c>
      <c r="FJ31" s="15">
        <v>-24</v>
      </c>
      <c r="FK31" s="15">
        <v>-40</v>
      </c>
      <c r="FL31" s="15">
        <v>-49</v>
      </c>
      <c r="FM31" s="15">
        <v>-98</v>
      </c>
      <c r="FN31" s="15">
        <v>-79</v>
      </c>
      <c r="FO31" s="15">
        <v>-30</v>
      </c>
      <c r="FP31" s="15">
        <v>-64</v>
      </c>
      <c r="FQ31" s="15">
        <v>-30</v>
      </c>
      <c r="FR31" s="15">
        <v>-49</v>
      </c>
      <c r="FS31" s="15">
        <v>-54</v>
      </c>
      <c r="FT31" s="15">
        <v>-198</v>
      </c>
      <c r="FU31" s="15">
        <v>-150</v>
      </c>
      <c r="FV31" s="15">
        <v>-60</v>
      </c>
      <c r="FW31" s="15">
        <v>-49</v>
      </c>
      <c r="FX31" s="15">
        <v>0</v>
      </c>
      <c r="FY31" s="15">
        <v>-30</v>
      </c>
      <c r="FZ31" s="15">
        <v>-28</v>
      </c>
      <c r="GA31" s="15">
        <v>0</v>
      </c>
      <c r="GB31" s="15">
        <v>0</v>
      </c>
      <c r="GC31" s="15">
        <v>-40</v>
      </c>
      <c r="GD31" s="15">
        <v>0</v>
      </c>
      <c r="GE31" s="15">
        <v>0</v>
      </c>
      <c r="GF31" s="15">
        <v>0</v>
      </c>
      <c r="GG31" s="15">
        <v>0</v>
      </c>
      <c r="GH31" s="15">
        <v>0</v>
      </c>
      <c r="GI31" s="15">
        <v>0</v>
      </c>
      <c r="GJ31" s="15">
        <v>-48</v>
      </c>
      <c r="GK31" s="15">
        <v>-49</v>
      </c>
      <c r="GL31" s="15">
        <v>0</v>
      </c>
      <c r="GM31" s="13">
        <v>-185</v>
      </c>
      <c r="GN31" s="13">
        <v>-163</v>
      </c>
      <c r="GO31" s="13">
        <v>-110</v>
      </c>
      <c r="GP31" s="13">
        <v>0</v>
      </c>
      <c r="GQ31" s="13">
        <v>-100</v>
      </c>
      <c r="GR31" s="13">
        <v>0</v>
      </c>
      <c r="GS31" s="13">
        <v>0</v>
      </c>
      <c r="GT31" s="13">
        <v>0</v>
      </c>
      <c r="GU31" s="13">
        <v>0</v>
      </c>
      <c r="GV31" s="13">
        <v>0</v>
      </c>
      <c r="GW31" s="13">
        <v>0</v>
      </c>
      <c r="GX31" s="13">
        <v>0</v>
      </c>
    </row>
    <row r="32" spans="1:206" x14ac:dyDescent="0.2">
      <c r="A32" s="2" t="s">
        <v>31</v>
      </c>
      <c r="B32" s="3" t="s">
        <v>18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  <c r="P32" s="15">
        <v>0</v>
      </c>
      <c r="Q32" s="15">
        <v>0</v>
      </c>
      <c r="R32" s="15">
        <v>0</v>
      </c>
      <c r="S32" s="15">
        <v>0</v>
      </c>
      <c r="T32" s="15">
        <v>0</v>
      </c>
      <c r="U32" s="15">
        <v>0</v>
      </c>
      <c r="V32" s="15">
        <v>0</v>
      </c>
      <c r="W32" s="15">
        <v>0</v>
      </c>
      <c r="X32" s="15">
        <v>0</v>
      </c>
      <c r="Y32" s="15">
        <v>0</v>
      </c>
      <c r="Z32" s="15">
        <v>0</v>
      </c>
      <c r="AA32" s="15">
        <v>0</v>
      </c>
      <c r="AB32" s="15">
        <v>0</v>
      </c>
      <c r="AC32" s="15">
        <v>0</v>
      </c>
      <c r="AD32" s="15">
        <v>0</v>
      </c>
      <c r="AE32" s="15">
        <v>0</v>
      </c>
      <c r="AF32" s="15">
        <v>0</v>
      </c>
      <c r="AG32" s="15">
        <v>0</v>
      </c>
      <c r="AH32" s="15">
        <v>0</v>
      </c>
      <c r="AI32" s="15">
        <v>0</v>
      </c>
      <c r="AJ32" s="15">
        <v>0</v>
      </c>
      <c r="AK32" s="15">
        <v>0</v>
      </c>
      <c r="AL32" s="15">
        <v>0</v>
      </c>
      <c r="AM32" s="15">
        <v>0</v>
      </c>
      <c r="AN32" s="15">
        <v>0</v>
      </c>
      <c r="AO32" s="15">
        <v>0</v>
      </c>
      <c r="AP32" s="15">
        <v>0</v>
      </c>
      <c r="AQ32" s="15">
        <v>0</v>
      </c>
      <c r="AR32" s="15">
        <v>0</v>
      </c>
      <c r="AS32" s="15">
        <v>0</v>
      </c>
      <c r="AT32" s="15">
        <v>0</v>
      </c>
      <c r="AU32" s="15">
        <v>0</v>
      </c>
      <c r="AV32" s="15">
        <v>0</v>
      </c>
      <c r="AW32" s="15">
        <v>0</v>
      </c>
      <c r="AX32" s="15">
        <v>0</v>
      </c>
      <c r="AY32" s="15">
        <v>0</v>
      </c>
      <c r="AZ32" s="15">
        <v>0</v>
      </c>
      <c r="BA32" s="15">
        <v>0</v>
      </c>
      <c r="BB32" s="15">
        <v>0</v>
      </c>
      <c r="BC32" s="15">
        <v>0</v>
      </c>
      <c r="BD32" s="15">
        <v>0</v>
      </c>
      <c r="BE32" s="15">
        <v>0</v>
      </c>
      <c r="BF32" s="15">
        <v>0</v>
      </c>
      <c r="BG32" s="15">
        <v>0</v>
      </c>
      <c r="BH32" s="15">
        <v>0</v>
      </c>
      <c r="BI32" s="15">
        <v>0</v>
      </c>
      <c r="BJ32" s="15">
        <v>0</v>
      </c>
      <c r="BK32" s="15">
        <v>0</v>
      </c>
      <c r="BL32" s="15">
        <v>0</v>
      </c>
      <c r="BM32" s="15">
        <v>0</v>
      </c>
      <c r="BN32" s="15">
        <v>0</v>
      </c>
      <c r="BO32" s="15">
        <v>0</v>
      </c>
      <c r="BP32" s="15">
        <v>0</v>
      </c>
      <c r="BQ32" s="15">
        <v>0</v>
      </c>
      <c r="BR32" s="15">
        <v>0</v>
      </c>
      <c r="BS32" s="15">
        <v>0</v>
      </c>
      <c r="BT32" s="15">
        <v>0</v>
      </c>
      <c r="BU32" s="15">
        <v>0</v>
      </c>
      <c r="BV32" s="15">
        <v>0</v>
      </c>
      <c r="BW32" s="15">
        <v>0</v>
      </c>
      <c r="BX32" s="15">
        <v>0</v>
      </c>
      <c r="BY32" s="15">
        <v>0</v>
      </c>
      <c r="BZ32" s="15">
        <v>0</v>
      </c>
      <c r="CA32" s="15">
        <v>0</v>
      </c>
      <c r="CB32" s="15">
        <v>0</v>
      </c>
      <c r="CC32" s="15">
        <v>0</v>
      </c>
      <c r="CD32" s="15">
        <v>0</v>
      </c>
      <c r="CE32" s="15">
        <v>0</v>
      </c>
      <c r="CF32" s="15">
        <v>0</v>
      </c>
      <c r="CG32" s="15">
        <v>0</v>
      </c>
      <c r="CH32" s="15">
        <v>0</v>
      </c>
      <c r="CI32" s="15">
        <v>0</v>
      </c>
      <c r="CJ32" s="15">
        <v>0</v>
      </c>
      <c r="CK32" s="15">
        <v>0</v>
      </c>
      <c r="CL32" s="15">
        <v>0</v>
      </c>
      <c r="CM32" s="15">
        <v>0</v>
      </c>
      <c r="CN32" s="15">
        <v>0</v>
      </c>
      <c r="CO32" s="15">
        <v>0</v>
      </c>
      <c r="CP32" s="15">
        <v>0</v>
      </c>
      <c r="CQ32" s="15">
        <v>0</v>
      </c>
      <c r="CR32" s="15">
        <v>0</v>
      </c>
      <c r="CS32" s="15">
        <v>0</v>
      </c>
      <c r="CT32" s="15">
        <v>0</v>
      </c>
      <c r="CU32" s="15">
        <v>0</v>
      </c>
      <c r="CV32" s="15">
        <v>0</v>
      </c>
      <c r="CW32" s="15">
        <v>0</v>
      </c>
      <c r="CX32" s="15">
        <v>0</v>
      </c>
      <c r="CY32" s="15">
        <v>0</v>
      </c>
      <c r="CZ32" s="15">
        <v>0</v>
      </c>
      <c r="DA32" s="15">
        <v>0</v>
      </c>
      <c r="DB32" s="15">
        <v>0</v>
      </c>
      <c r="DC32" s="15">
        <v>0</v>
      </c>
      <c r="DD32" s="15">
        <v>0</v>
      </c>
      <c r="DE32" s="15">
        <v>0</v>
      </c>
      <c r="DF32" s="15">
        <v>0</v>
      </c>
      <c r="DG32" s="15">
        <v>0</v>
      </c>
      <c r="DH32" s="15">
        <v>0</v>
      </c>
      <c r="DI32" s="15">
        <v>0</v>
      </c>
      <c r="DJ32" s="15">
        <v>0</v>
      </c>
      <c r="DK32" s="15">
        <v>0</v>
      </c>
      <c r="DL32" s="15">
        <v>0</v>
      </c>
      <c r="DM32" s="15">
        <v>0</v>
      </c>
      <c r="DN32" s="15">
        <v>0</v>
      </c>
      <c r="DO32" s="15">
        <v>0</v>
      </c>
      <c r="DP32" s="15">
        <v>0</v>
      </c>
      <c r="DQ32" s="15">
        <v>0</v>
      </c>
      <c r="DR32" s="15">
        <v>0</v>
      </c>
      <c r="DS32" s="15">
        <v>0</v>
      </c>
      <c r="DT32" s="15">
        <v>0</v>
      </c>
      <c r="DU32" s="15">
        <v>0</v>
      </c>
      <c r="DV32" s="15">
        <v>0</v>
      </c>
      <c r="DW32" s="15">
        <v>0</v>
      </c>
      <c r="DX32" s="15">
        <v>0</v>
      </c>
      <c r="DY32" s="15">
        <v>0</v>
      </c>
      <c r="DZ32" s="15">
        <v>0</v>
      </c>
      <c r="EA32" s="15">
        <v>0</v>
      </c>
      <c r="EB32" s="15">
        <v>0</v>
      </c>
      <c r="EC32" s="15">
        <v>0</v>
      </c>
      <c r="ED32" s="15">
        <v>0</v>
      </c>
      <c r="EE32" s="15">
        <v>0</v>
      </c>
      <c r="EF32" s="15">
        <v>0</v>
      </c>
      <c r="EG32" s="15">
        <v>0</v>
      </c>
      <c r="EH32" s="15">
        <v>0</v>
      </c>
      <c r="EI32" s="15">
        <v>0</v>
      </c>
      <c r="EJ32" s="15">
        <v>0</v>
      </c>
      <c r="EK32" s="15">
        <v>0</v>
      </c>
      <c r="EL32" s="15">
        <v>0</v>
      </c>
      <c r="EM32" s="15">
        <v>0</v>
      </c>
      <c r="EN32" s="15">
        <v>0</v>
      </c>
      <c r="EO32" s="15">
        <v>0</v>
      </c>
      <c r="EP32" s="15">
        <v>0</v>
      </c>
      <c r="EQ32" s="15">
        <v>0</v>
      </c>
      <c r="ER32" s="15">
        <v>0</v>
      </c>
      <c r="ES32" s="15">
        <v>0</v>
      </c>
      <c r="ET32" s="15">
        <v>0</v>
      </c>
      <c r="EU32" s="15">
        <v>0</v>
      </c>
      <c r="EV32" s="15">
        <v>0</v>
      </c>
      <c r="EW32" s="15">
        <v>-20</v>
      </c>
      <c r="EX32" s="15">
        <v>0</v>
      </c>
      <c r="EY32" s="15">
        <v>0</v>
      </c>
      <c r="EZ32" s="15">
        <v>0</v>
      </c>
      <c r="FA32" s="15">
        <v>0</v>
      </c>
      <c r="FB32" s="15">
        <v>0</v>
      </c>
      <c r="FC32" s="15">
        <v>0</v>
      </c>
      <c r="FD32" s="15">
        <v>0</v>
      </c>
      <c r="FE32" s="15">
        <v>0</v>
      </c>
      <c r="FF32" s="15">
        <v>0</v>
      </c>
      <c r="FG32" s="15">
        <v>0</v>
      </c>
      <c r="FH32" s="15">
        <v>0</v>
      </c>
      <c r="FI32" s="15">
        <v>-25</v>
      </c>
      <c r="FJ32" s="15">
        <v>0</v>
      </c>
      <c r="FK32" s="15">
        <v>0</v>
      </c>
      <c r="FL32" s="15">
        <v>0</v>
      </c>
      <c r="FM32" s="15">
        <v>0</v>
      </c>
      <c r="FN32" s="15">
        <v>0</v>
      </c>
      <c r="FO32" s="15">
        <v>0</v>
      </c>
      <c r="FP32" s="15">
        <v>0</v>
      </c>
      <c r="FQ32" s="15">
        <v>0</v>
      </c>
      <c r="FR32" s="15">
        <v>0</v>
      </c>
      <c r="FS32" s="15">
        <v>0</v>
      </c>
      <c r="FT32" s="15">
        <v>0</v>
      </c>
      <c r="FU32" s="15">
        <v>0</v>
      </c>
      <c r="FV32" s="15">
        <v>0</v>
      </c>
      <c r="FW32" s="15">
        <v>0</v>
      </c>
      <c r="FX32" s="15">
        <v>0</v>
      </c>
      <c r="FY32" s="15">
        <v>0</v>
      </c>
      <c r="FZ32" s="15">
        <v>0</v>
      </c>
      <c r="GA32" s="15">
        <v>0</v>
      </c>
      <c r="GB32" s="15">
        <v>0</v>
      </c>
      <c r="GC32" s="15">
        <v>0</v>
      </c>
      <c r="GD32" s="15">
        <v>-48</v>
      </c>
      <c r="GE32" s="15">
        <v>-49</v>
      </c>
      <c r="GF32" s="15">
        <v>-43</v>
      </c>
      <c r="GG32" s="15">
        <v>-49</v>
      </c>
      <c r="GH32" s="15">
        <v>0</v>
      </c>
      <c r="GI32" s="15">
        <v>0</v>
      </c>
      <c r="GJ32" s="15">
        <v>0</v>
      </c>
      <c r="GK32" s="15">
        <v>0</v>
      </c>
      <c r="GL32" s="15">
        <v>-98</v>
      </c>
      <c r="GM32" s="13">
        <v>0</v>
      </c>
      <c r="GN32" s="13">
        <v>0</v>
      </c>
      <c r="GO32" s="13">
        <v>0</v>
      </c>
      <c r="GP32" s="13">
        <v>0</v>
      </c>
      <c r="GQ32" s="13">
        <v>0</v>
      </c>
      <c r="GR32" s="13">
        <v>0</v>
      </c>
      <c r="GS32" s="13">
        <v>0</v>
      </c>
      <c r="GT32" s="13">
        <v>0</v>
      </c>
      <c r="GU32" s="13">
        <v>0</v>
      </c>
      <c r="GV32" s="13">
        <v>0</v>
      </c>
      <c r="GW32" s="13">
        <v>0</v>
      </c>
      <c r="GX32" s="13">
        <v>0</v>
      </c>
    </row>
    <row r="35" spans="1:206" x14ac:dyDescent="0.2">
      <c r="A35" s="1" t="s">
        <v>33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</row>
    <row r="36" spans="1:206" x14ac:dyDescent="0.2">
      <c r="A36" s="1" t="s">
        <v>2</v>
      </c>
      <c r="B36" s="2"/>
      <c r="C36" s="10">
        <v>39083</v>
      </c>
      <c r="D36" s="10">
        <v>39114</v>
      </c>
      <c r="E36" s="10">
        <v>39142</v>
      </c>
      <c r="F36" s="10">
        <v>39173</v>
      </c>
      <c r="G36" s="10">
        <v>39203</v>
      </c>
      <c r="H36" s="10">
        <v>39234</v>
      </c>
      <c r="I36" s="10">
        <v>39264</v>
      </c>
      <c r="J36" s="10">
        <v>39295</v>
      </c>
      <c r="K36" s="10">
        <v>39326</v>
      </c>
      <c r="L36" s="10">
        <v>39356</v>
      </c>
      <c r="M36" s="10">
        <v>39387</v>
      </c>
      <c r="N36" s="10">
        <v>39417</v>
      </c>
      <c r="O36" s="10">
        <v>39448</v>
      </c>
      <c r="P36" s="10">
        <v>39479</v>
      </c>
      <c r="Q36" s="10">
        <v>39508</v>
      </c>
      <c r="R36" s="10">
        <v>39539</v>
      </c>
      <c r="S36" s="10">
        <v>39569</v>
      </c>
      <c r="T36" s="10">
        <v>39600</v>
      </c>
      <c r="U36" s="10">
        <v>39630</v>
      </c>
      <c r="V36" s="10">
        <v>39661</v>
      </c>
      <c r="W36" s="10">
        <v>39692</v>
      </c>
      <c r="X36" s="10">
        <v>39722</v>
      </c>
      <c r="Y36" s="10">
        <v>39753</v>
      </c>
      <c r="Z36" s="10">
        <v>39783</v>
      </c>
      <c r="AA36" s="10">
        <v>39814</v>
      </c>
      <c r="AB36" s="10">
        <v>39845</v>
      </c>
      <c r="AC36" s="10">
        <v>39873</v>
      </c>
      <c r="AD36" s="10">
        <v>39904</v>
      </c>
      <c r="AE36" s="10">
        <v>39934</v>
      </c>
      <c r="AF36" s="10">
        <v>39965</v>
      </c>
      <c r="AG36" s="10">
        <v>39995</v>
      </c>
      <c r="AH36" s="10">
        <v>40026</v>
      </c>
      <c r="AI36" s="10">
        <v>40057</v>
      </c>
      <c r="AJ36" s="10">
        <v>40087</v>
      </c>
      <c r="AK36" s="10">
        <v>40118</v>
      </c>
      <c r="AL36" s="10">
        <v>40148</v>
      </c>
      <c r="AM36" s="10">
        <v>40179</v>
      </c>
      <c r="AN36" s="10">
        <v>40210</v>
      </c>
      <c r="AO36" s="10">
        <v>40238</v>
      </c>
      <c r="AP36" s="10">
        <v>40269</v>
      </c>
      <c r="AQ36" s="10">
        <v>40299</v>
      </c>
      <c r="AR36" s="10">
        <v>40330</v>
      </c>
      <c r="AS36" s="10">
        <v>40360</v>
      </c>
      <c r="AT36" s="10">
        <v>40391</v>
      </c>
      <c r="AU36" s="10">
        <v>40422</v>
      </c>
      <c r="AV36" s="10">
        <v>40452</v>
      </c>
      <c r="AW36" s="10">
        <v>40483</v>
      </c>
      <c r="AX36" s="10">
        <v>40513</v>
      </c>
      <c r="AY36" s="10">
        <v>40544</v>
      </c>
      <c r="AZ36" s="10">
        <v>40575</v>
      </c>
      <c r="BA36" s="10">
        <v>40603</v>
      </c>
      <c r="BB36" s="10">
        <v>40634</v>
      </c>
      <c r="BC36" s="10">
        <v>40664</v>
      </c>
      <c r="BD36" s="10">
        <v>40695</v>
      </c>
      <c r="BE36" s="10">
        <v>40725</v>
      </c>
      <c r="BF36" s="10">
        <v>40756</v>
      </c>
      <c r="BG36" s="10">
        <v>40787</v>
      </c>
      <c r="BH36" s="10">
        <v>40817</v>
      </c>
      <c r="BI36" s="10">
        <v>40848</v>
      </c>
      <c r="BJ36" s="10">
        <v>40878</v>
      </c>
      <c r="BK36" s="10">
        <v>40909</v>
      </c>
      <c r="BL36" s="10">
        <v>40940</v>
      </c>
      <c r="BM36" s="10">
        <v>40969</v>
      </c>
      <c r="BN36" s="10">
        <v>41000</v>
      </c>
      <c r="BO36" s="10">
        <v>41030</v>
      </c>
      <c r="BP36" s="10">
        <v>41061</v>
      </c>
      <c r="BQ36" s="10">
        <v>41091</v>
      </c>
      <c r="BR36" s="10">
        <v>41122</v>
      </c>
      <c r="BS36" s="10">
        <v>41153</v>
      </c>
      <c r="BT36" s="10">
        <v>41183</v>
      </c>
      <c r="BU36" s="10">
        <v>41214</v>
      </c>
      <c r="BV36" s="10">
        <v>41244</v>
      </c>
      <c r="BW36" s="10">
        <v>41275</v>
      </c>
      <c r="BX36" s="10">
        <v>41306</v>
      </c>
      <c r="BY36" s="10">
        <v>41334</v>
      </c>
      <c r="BZ36" s="10">
        <v>41365</v>
      </c>
      <c r="CA36" s="10">
        <v>41395</v>
      </c>
      <c r="CB36" s="10">
        <v>41426</v>
      </c>
      <c r="CC36" s="10">
        <v>41456</v>
      </c>
      <c r="CD36" s="10">
        <v>41487</v>
      </c>
      <c r="CE36" s="10">
        <v>41518</v>
      </c>
      <c r="CF36" s="10">
        <v>41548</v>
      </c>
      <c r="CG36" s="10">
        <v>41579</v>
      </c>
      <c r="CH36" s="10">
        <v>41609</v>
      </c>
      <c r="CI36" s="10">
        <v>41640</v>
      </c>
      <c r="CJ36" s="10">
        <v>41671</v>
      </c>
      <c r="CK36" s="10">
        <v>41699</v>
      </c>
      <c r="CL36" s="10">
        <v>41730</v>
      </c>
      <c r="CM36" s="10">
        <v>41760</v>
      </c>
      <c r="CN36" s="10">
        <v>41791</v>
      </c>
      <c r="CO36" s="10">
        <v>41821</v>
      </c>
      <c r="CP36" s="10">
        <v>41852</v>
      </c>
      <c r="CQ36" s="10">
        <v>41883</v>
      </c>
      <c r="CR36" s="10">
        <v>41913</v>
      </c>
      <c r="CS36" s="10">
        <v>41944</v>
      </c>
      <c r="CT36" s="10">
        <v>41974</v>
      </c>
      <c r="CU36" s="10">
        <v>42005</v>
      </c>
      <c r="CV36" s="10">
        <v>42036</v>
      </c>
      <c r="CW36" s="10">
        <v>42064</v>
      </c>
      <c r="CX36" s="10">
        <v>42095</v>
      </c>
      <c r="CY36" s="10">
        <v>42125</v>
      </c>
      <c r="CZ36" s="10">
        <v>42156</v>
      </c>
      <c r="DA36" s="10">
        <v>42186</v>
      </c>
      <c r="DB36" s="10">
        <v>42217</v>
      </c>
      <c r="DC36" s="10">
        <v>42248</v>
      </c>
      <c r="DD36" s="10">
        <v>42278</v>
      </c>
      <c r="DE36" s="10">
        <v>42309</v>
      </c>
      <c r="DF36" s="10">
        <v>42339</v>
      </c>
      <c r="DG36" s="10">
        <v>42370</v>
      </c>
      <c r="DH36" s="10">
        <v>42401</v>
      </c>
      <c r="DI36" s="10">
        <v>42430</v>
      </c>
      <c r="DJ36" s="10">
        <v>42461</v>
      </c>
      <c r="DK36" s="10">
        <v>42491</v>
      </c>
      <c r="DL36" s="10">
        <v>42522</v>
      </c>
      <c r="DM36" s="10">
        <v>42552</v>
      </c>
      <c r="DN36" s="10">
        <v>42583</v>
      </c>
      <c r="DO36" s="10">
        <v>42614</v>
      </c>
      <c r="DP36" s="10">
        <v>42644</v>
      </c>
      <c r="DQ36" s="10">
        <v>42675</v>
      </c>
      <c r="DR36" s="10">
        <v>42705</v>
      </c>
      <c r="DS36" s="10">
        <v>42736</v>
      </c>
      <c r="DT36" s="10">
        <v>42767</v>
      </c>
      <c r="DU36" s="10">
        <v>42795</v>
      </c>
      <c r="DV36" s="10">
        <v>42826</v>
      </c>
      <c r="DW36" s="10">
        <v>42856</v>
      </c>
      <c r="DX36" s="10">
        <v>42887</v>
      </c>
      <c r="DY36" s="10">
        <v>42917</v>
      </c>
      <c r="DZ36" s="10">
        <v>42948</v>
      </c>
      <c r="EA36" s="10">
        <v>42979</v>
      </c>
      <c r="EB36" s="10">
        <v>43009</v>
      </c>
      <c r="EC36" s="10">
        <v>43040</v>
      </c>
      <c r="ED36" s="10">
        <v>43070</v>
      </c>
      <c r="EE36" s="10">
        <v>43101</v>
      </c>
      <c r="EF36" s="10">
        <v>43132</v>
      </c>
      <c r="EG36" s="10">
        <v>43160</v>
      </c>
      <c r="EH36" s="10">
        <v>43191</v>
      </c>
      <c r="EI36" s="10">
        <v>43221</v>
      </c>
      <c r="EJ36" s="10">
        <v>43252</v>
      </c>
      <c r="EK36" s="10">
        <v>43282</v>
      </c>
      <c r="EL36" s="10">
        <v>43313</v>
      </c>
      <c r="EM36" s="10">
        <v>43344</v>
      </c>
      <c r="EN36" s="10">
        <v>43374</v>
      </c>
      <c r="EO36" s="10">
        <v>43405</v>
      </c>
      <c r="EP36" s="10">
        <v>43435</v>
      </c>
      <c r="EQ36" s="10">
        <v>43466</v>
      </c>
      <c r="ER36" s="10">
        <v>43497</v>
      </c>
      <c r="ES36" s="10">
        <v>43525</v>
      </c>
      <c r="ET36" s="10">
        <v>43556</v>
      </c>
      <c r="EU36" s="10">
        <v>43586</v>
      </c>
      <c r="EV36" s="10">
        <v>43617</v>
      </c>
      <c r="EW36" s="10">
        <v>43647</v>
      </c>
      <c r="EX36" s="10">
        <v>43678</v>
      </c>
      <c r="EY36" s="10">
        <v>43709</v>
      </c>
      <c r="EZ36" s="10">
        <v>43739</v>
      </c>
      <c r="FA36" s="10">
        <v>43770</v>
      </c>
      <c r="FB36" s="10">
        <v>43800</v>
      </c>
      <c r="FC36" s="10">
        <v>43831</v>
      </c>
      <c r="FD36" s="10">
        <v>43862</v>
      </c>
      <c r="FE36" s="10">
        <v>43891</v>
      </c>
      <c r="FF36" s="10">
        <v>43922</v>
      </c>
      <c r="FG36" s="10">
        <v>43952</v>
      </c>
      <c r="FH36" s="10">
        <v>43983</v>
      </c>
      <c r="FI36" s="10">
        <v>44013</v>
      </c>
      <c r="FJ36" s="10">
        <v>44044</v>
      </c>
      <c r="FK36" s="10">
        <v>44075</v>
      </c>
      <c r="FL36" s="10">
        <v>44105</v>
      </c>
      <c r="FM36" s="10">
        <v>44136</v>
      </c>
      <c r="FN36" s="10">
        <v>44166</v>
      </c>
      <c r="FO36" s="10">
        <v>44197</v>
      </c>
      <c r="FP36" s="10">
        <v>44228</v>
      </c>
      <c r="FQ36" s="10">
        <v>44256</v>
      </c>
      <c r="FR36" s="10">
        <v>44287</v>
      </c>
      <c r="FS36" s="10">
        <v>44317</v>
      </c>
      <c r="FT36" s="10">
        <v>44348</v>
      </c>
      <c r="FU36" s="10">
        <v>44378</v>
      </c>
      <c r="FV36" s="10">
        <v>44409</v>
      </c>
      <c r="FW36" s="10">
        <v>44440</v>
      </c>
      <c r="FX36" s="10">
        <v>44470</v>
      </c>
      <c r="FY36" s="10">
        <v>44501</v>
      </c>
      <c r="FZ36" s="10">
        <v>44531</v>
      </c>
      <c r="GA36" s="10">
        <v>44562</v>
      </c>
      <c r="GB36" s="10">
        <v>44593</v>
      </c>
      <c r="GC36" s="10">
        <v>44621</v>
      </c>
      <c r="GD36" s="10">
        <v>44652</v>
      </c>
      <c r="GE36" s="10">
        <v>44682</v>
      </c>
      <c r="GF36" s="10">
        <v>44713</v>
      </c>
      <c r="GG36" s="10">
        <v>44743</v>
      </c>
      <c r="GH36" s="10">
        <v>44774</v>
      </c>
      <c r="GI36" s="10">
        <v>44805</v>
      </c>
      <c r="GJ36" s="10">
        <v>44835</v>
      </c>
      <c r="GK36" s="10">
        <v>44866</v>
      </c>
      <c r="GL36" s="10">
        <v>44896</v>
      </c>
      <c r="GM36" s="10">
        <v>44927</v>
      </c>
      <c r="GN36" s="10">
        <v>44958</v>
      </c>
      <c r="GO36" s="10">
        <v>44986</v>
      </c>
      <c r="GP36" s="10">
        <v>45017</v>
      </c>
      <c r="GQ36" s="10">
        <v>45047</v>
      </c>
      <c r="GR36" s="10">
        <v>45078</v>
      </c>
      <c r="GS36" s="10">
        <v>45108</v>
      </c>
      <c r="GT36" s="10">
        <v>45139</v>
      </c>
      <c r="GU36" s="10">
        <v>45170</v>
      </c>
      <c r="GV36" s="10">
        <v>45200</v>
      </c>
      <c r="GW36" s="10">
        <v>45231</v>
      </c>
      <c r="GX36" s="10">
        <v>45261</v>
      </c>
    </row>
    <row r="37" spans="1:206" x14ac:dyDescent="0.2">
      <c r="A37" s="2" t="s">
        <v>3</v>
      </c>
      <c r="B37" s="3" t="s">
        <v>4</v>
      </c>
      <c r="C37" s="15">
        <v>0</v>
      </c>
      <c r="D37" s="15">
        <v>0</v>
      </c>
      <c r="E37" s="15">
        <v>0</v>
      </c>
      <c r="F37" s="15">
        <v>0</v>
      </c>
      <c r="G37" s="15">
        <v>0</v>
      </c>
      <c r="H37" s="15">
        <v>0</v>
      </c>
      <c r="I37" s="15">
        <v>0</v>
      </c>
      <c r="J37" s="15">
        <v>0</v>
      </c>
      <c r="K37" s="15">
        <v>0</v>
      </c>
      <c r="L37" s="15">
        <v>0</v>
      </c>
      <c r="M37" s="15">
        <v>0</v>
      </c>
      <c r="N37" s="15">
        <v>0</v>
      </c>
      <c r="O37" s="15">
        <v>0</v>
      </c>
      <c r="P37" s="15">
        <v>0</v>
      </c>
      <c r="Q37" s="15">
        <v>0</v>
      </c>
      <c r="R37" s="15">
        <v>0</v>
      </c>
      <c r="S37" s="15">
        <v>0</v>
      </c>
      <c r="T37" s="15">
        <v>0</v>
      </c>
      <c r="U37" s="15">
        <v>0</v>
      </c>
      <c r="V37" s="15">
        <v>0</v>
      </c>
      <c r="W37" s="15">
        <v>0</v>
      </c>
      <c r="X37" s="15">
        <v>0</v>
      </c>
      <c r="Y37" s="15">
        <v>0</v>
      </c>
      <c r="Z37" s="15">
        <v>0</v>
      </c>
      <c r="AA37" s="15">
        <v>0</v>
      </c>
      <c r="AB37" s="15">
        <v>0</v>
      </c>
      <c r="AC37" s="15">
        <v>0</v>
      </c>
      <c r="AD37" s="15">
        <v>0</v>
      </c>
      <c r="AE37" s="15">
        <v>0</v>
      </c>
      <c r="AF37" s="15">
        <v>0</v>
      </c>
      <c r="AG37" s="15">
        <v>0</v>
      </c>
      <c r="AH37" s="15">
        <v>0</v>
      </c>
      <c r="AI37" s="15">
        <v>0</v>
      </c>
      <c r="AJ37" s="15">
        <v>0</v>
      </c>
      <c r="AK37" s="15">
        <v>0</v>
      </c>
      <c r="AL37" s="15">
        <v>0</v>
      </c>
      <c r="AM37" s="15">
        <v>0</v>
      </c>
      <c r="AN37" s="15">
        <v>0</v>
      </c>
      <c r="AO37" s="15">
        <v>0</v>
      </c>
      <c r="AP37" s="15">
        <v>0</v>
      </c>
      <c r="AQ37" s="15">
        <v>0</v>
      </c>
      <c r="AR37" s="15">
        <v>0</v>
      </c>
      <c r="AS37" s="15">
        <v>0</v>
      </c>
      <c r="AT37" s="15">
        <v>0</v>
      </c>
      <c r="AU37" s="15">
        <v>0</v>
      </c>
      <c r="AV37" s="15">
        <v>0</v>
      </c>
      <c r="AW37" s="15">
        <v>0</v>
      </c>
      <c r="AX37" s="15">
        <v>0</v>
      </c>
      <c r="AY37" s="15">
        <v>0</v>
      </c>
      <c r="AZ37" s="15">
        <v>0</v>
      </c>
      <c r="BA37" s="15">
        <v>0</v>
      </c>
      <c r="BB37" s="15">
        <v>0</v>
      </c>
      <c r="BC37" s="15">
        <v>0</v>
      </c>
      <c r="BD37" s="15">
        <v>0</v>
      </c>
      <c r="BE37" s="15">
        <v>73</v>
      </c>
      <c r="BF37" s="15">
        <v>0</v>
      </c>
      <c r="BG37" s="15">
        <v>0</v>
      </c>
      <c r="BH37" s="15">
        <v>0</v>
      </c>
      <c r="BI37" s="15">
        <v>0</v>
      </c>
      <c r="BJ37" s="15">
        <v>0</v>
      </c>
      <c r="BK37" s="15">
        <v>0</v>
      </c>
      <c r="BL37" s="15">
        <v>0</v>
      </c>
      <c r="BM37" s="15">
        <v>0</v>
      </c>
      <c r="BN37" s="15">
        <v>0</v>
      </c>
      <c r="BO37" s="15">
        <v>0</v>
      </c>
      <c r="BP37" s="15">
        <v>0</v>
      </c>
      <c r="BQ37" s="15">
        <v>0</v>
      </c>
      <c r="BR37" s="15">
        <v>0</v>
      </c>
      <c r="BS37" s="15">
        <v>0</v>
      </c>
      <c r="BT37" s="15">
        <v>0</v>
      </c>
      <c r="BU37" s="15">
        <v>0</v>
      </c>
      <c r="BV37" s="15">
        <v>0</v>
      </c>
      <c r="BW37" s="15">
        <v>0</v>
      </c>
      <c r="BX37" s="15">
        <v>0</v>
      </c>
      <c r="BY37" s="15">
        <v>0</v>
      </c>
      <c r="BZ37" s="15">
        <v>0</v>
      </c>
      <c r="CA37" s="15">
        <v>0</v>
      </c>
      <c r="CB37" s="15">
        <v>0</v>
      </c>
      <c r="CC37" s="15">
        <v>0</v>
      </c>
      <c r="CD37" s="15">
        <v>0</v>
      </c>
      <c r="CE37" s="15">
        <v>0</v>
      </c>
      <c r="CF37" s="15">
        <v>0</v>
      </c>
      <c r="CG37" s="15">
        <v>0</v>
      </c>
      <c r="CH37" s="15">
        <v>0</v>
      </c>
      <c r="CI37" s="15">
        <v>0</v>
      </c>
      <c r="CJ37" s="15">
        <v>0</v>
      </c>
      <c r="CK37" s="15">
        <v>0</v>
      </c>
      <c r="CL37" s="15">
        <v>0</v>
      </c>
      <c r="CM37" s="15">
        <v>0</v>
      </c>
      <c r="CN37" s="15">
        <v>0</v>
      </c>
      <c r="CO37" s="15">
        <v>35</v>
      </c>
      <c r="CP37" s="15">
        <v>0</v>
      </c>
      <c r="CQ37" s="15">
        <v>0</v>
      </c>
      <c r="CR37" s="15">
        <v>0</v>
      </c>
      <c r="CS37" s="15">
        <v>0</v>
      </c>
      <c r="CT37" s="15">
        <v>0</v>
      </c>
      <c r="CU37" s="15">
        <v>0</v>
      </c>
      <c r="CV37" s="15">
        <v>0</v>
      </c>
      <c r="CW37" s="15">
        <v>0</v>
      </c>
      <c r="CX37" s="15">
        <v>0</v>
      </c>
      <c r="CY37" s="15">
        <v>40</v>
      </c>
      <c r="CZ37" s="15">
        <v>0</v>
      </c>
      <c r="DA37" s="15">
        <v>0</v>
      </c>
      <c r="DB37" s="15">
        <v>0</v>
      </c>
      <c r="DC37" s="15">
        <v>0</v>
      </c>
      <c r="DD37" s="15">
        <v>54</v>
      </c>
      <c r="DE37" s="15">
        <v>0</v>
      </c>
      <c r="DF37" s="15">
        <v>0</v>
      </c>
      <c r="DG37" s="15">
        <v>41</v>
      </c>
      <c r="DH37" s="15">
        <v>0</v>
      </c>
      <c r="DI37" s="15">
        <v>0</v>
      </c>
      <c r="DJ37" s="15">
        <v>0</v>
      </c>
      <c r="DK37" s="15">
        <v>0</v>
      </c>
      <c r="DL37" s="15">
        <v>0</v>
      </c>
      <c r="DM37" s="15">
        <v>0</v>
      </c>
      <c r="DN37" s="15">
        <v>0</v>
      </c>
      <c r="DO37" s="15">
        <v>0</v>
      </c>
      <c r="DP37" s="15">
        <v>0</v>
      </c>
      <c r="DQ37" s="15">
        <v>0</v>
      </c>
      <c r="DR37" s="15">
        <v>0</v>
      </c>
      <c r="DS37" s="15">
        <v>0</v>
      </c>
      <c r="DT37" s="15">
        <v>0</v>
      </c>
      <c r="DU37" s="15">
        <v>0</v>
      </c>
      <c r="DV37" s="15">
        <v>0</v>
      </c>
      <c r="DW37" s="15">
        <v>0</v>
      </c>
      <c r="DX37" s="15">
        <v>0</v>
      </c>
      <c r="DY37" s="15">
        <v>14</v>
      </c>
      <c r="DZ37" s="15">
        <v>0</v>
      </c>
      <c r="EA37" s="15">
        <v>64</v>
      </c>
      <c r="EB37" s="15">
        <v>72</v>
      </c>
      <c r="EC37" s="15">
        <v>0</v>
      </c>
      <c r="ED37" s="15">
        <v>0</v>
      </c>
      <c r="EE37" s="15">
        <v>0</v>
      </c>
      <c r="EF37" s="15">
        <v>0</v>
      </c>
      <c r="EG37" s="15">
        <v>0</v>
      </c>
      <c r="EH37" s="15">
        <v>0</v>
      </c>
      <c r="EI37" s="15">
        <v>0</v>
      </c>
      <c r="EJ37" s="15">
        <v>0</v>
      </c>
      <c r="EK37" s="15">
        <v>0</v>
      </c>
      <c r="EL37" s="15">
        <v>0</v>
      </c>
      <c r="EM37" s="15">
        <v>0</v>
      </c>
      <c r="EN37" s="15">
        <v>0</v>
      </c>
      <c r="EO37" s="15">
        <v>0</v>
      </c>
      <c r="EP37" s="15">
        <v>0</v>
      </c>
      <c r="EQ37" s="15">
        <v>0</v>
      </c>
      <c r="ER37" s="15">
        <v>0</v>
      </c>
      <c r="ES37" s="15">
        <v>0</v>
      </c>
      <c r="ET37" s="15">
        <v>0</v>
      </c>
      <c r="EU37" s="15">
        <v>0</v>
      </c>
      <c r="EV37" s="15">
        <v>0</v>
      </c>
      <c r="EW37" s="15">
        <v>0</v>
      </c>
      <c r="EX37" s="15">
        <v>0</v>
      </c>
      <c r="EY37" s="15">
        <v>0</v>
      </c>
      <c r="EZ37" s="15">
        <v>0</v>
      </c>
      <c r="FA37" s="15">
        <v>0</v>
      </c>
      <c r="FB37" s="15">
        <v>0</v>
      </c>
      <c r="FC37" s="15">
        <v>0</v>
      </c>
      <c r="FD37" s="15">
        <v>0</v>
      </c>
      <c r="FE37" s="15">
        <v>0</v>
      </c>
      <c r="FF37" s="15">
        <v>0</v>
      </c>
      <c r="FG37" s="15">
        <v>0</v>
      </c>
      <c r="FH37" s="15">
        <v>0</v>
      </c>
      <c r="FI37" s="15">
        <v>0</v>
      </c>
      <c r="FJ37" s="15">
        <v>0</v>
      </c>
      <c r="FK37" s="15">
        <v>0</v>
      </c>
      <c r="FL37" s="15">
        <v>0</v>
      </c>
      <c r="FM37" s="15">
        <v>0</v>
      </c>
      <c r="FN37" s="15">
        <v>0</v>
      </c>
      <c r="FO37" s="15">
        <v>0</v>
      </c>
      <c r="FP37" s="15">
        <v>0</v>
      </c>
      <c r="FQ37" s="15">
        <v>0</v>
      </c>
      <c r="FR37" s="15">
        <v>0</v>
      </c>
      <c r="FS37" s="15">
        <v>0</v>
      </c>
      <c r="FT37" s="15">
        <v>0</v>
      </c>
      <c r="FU37" s="15">
        <v>0</v>
      </c>
      <c r="FV37" s="15">
        <v>0</v>
      </c>
      <c r="FW37" s="15">
        <v>0</v>
      </c>
      <c r="FX37" s="15">
        <v>0</v>
      </c>
      <c r="FY37" s="15">
        <v>0</v>
      </c>
      <c r="FZ37" s="15">
        <v>0</v>
      </c>
      <c r="GA37" s="15">
        <v>0</v>
      </c>
      <c r="GB37" s="15">
        <v>0</v>
      </c>
      <c r="GC37" s="15">
        <v>0</v>
      </c>
      <c r="GD37" s="15">
        <v>0</v>
      </c>
      <c r="GE37" s="15">
        <v>0</v>
      </c>
      <c r="GF37" s="15">
        <v>0</v>
      </c>
      <c r="GG37" s="15">
        <v>0</v>
      </c>
      <c r="GH37" s="15">
        <v>0</v>
      </c>
      <c r="GI37" s="15">
        <v>0</v>
      </c>
      <c r="GJ37" s="15">
        <v>0</v>
      </c>
      <c r="GK37" s="15">
        <v>0</v>
      </c>
      <c r="GL37" s="15">
        <v>0</v>
      </c>
      <c r="GM37" s="13">
        <v>0</v>
      </c>
      <c r="GN37" s="13">
        <v>0</v>
      </c>
      <c r="GO37" s="13">
        <v>0</v>
      </c>
      <c r="GP37" s="13">
        <v>0</v>
      </c>
      <c r="GQ37" s="13">
        <v>0</v>
      </c>
      <c r="GR37" s="13">
        <v>0</v>
      </c>
      <c r="GS37" s="13">
        <v>0</v>
      </c>
      <c r="GT37" s="13">
        <v>0</v>
      </c>
      <c r="GU37" s="13">
        <v>0</v>
      </c>
      <c r="GV37" s="13">
        <v>0</v>
      </c>
      <c r="GW37" s="13">
        <v>0</v>
      </c>
      <c r="GX37" s="13">
        <v>0</v>
      </c>
    </row>
    <row r="38" spans="1:206" x14ac:dyDescent="0.2">
      <c r="A38" s="2" t="s">
        <v>5</v>
      </c>
      <c r="B38" s="3" t="s">
        <v>6</v>
      </c>
      <c r="C38" s="15">
        <v>0</v>
      </c>
      <c r="D38" s="15">
        <v>0</v>
      </c>
      <c r="E38" s="15">
        <v>0</v>
      </c>
      <c r="F38" s="15">
        <v>0</v>
      </c>
      <c r="G38" s="15">
        <v>0</v>
      </c>
      <c r="H38" s="15">
        <v>0</v>
      </c>
      <c r="I38" s="15">
        <v>0</v>
      </c>
      <c r="J38" s="15">
        <v>0</v>
      </c>
      <c r="K38" s="15">
        <v>0</v>
      </c>
      <c r="L38" s="15">
        <v>0</v>
      </c>
      <c r="M38" s="15">
        <v>0</v>
      </c>
      <c r="N38" s="15">
        <v>0</v>
      </c>
      <c r="O38" s="15">
        <v>0</v>
      </c>
      <c r="P38" s="15">
        <v>0</v>
      </c>
      <c r="Q38" s="15">
        <v>0</v>
      </c>
      <c r="R38" s="15">
        <v>0</v>
      </c>
      <c r="S38" s="15">
        <v>0</v>
      </c>
      <c r="T38" s="15">
        <v>0</v>
      </c>
      <c r="U38" s="15">
        <v>0</v>
      </c>
      <c r="V38" s="15">
        <v>0</v>
      </c>
      <c r="W38" s="15">
        <v>0</v>
      </c>
      <c r="X38" s="15">
        <v>0</v>
      </c>
      <c r="Y38" s="15">
        <v>0</v>
      </c>
      <c r="Z38" s="15">
        <v>0</v>
      </c>
      <c r="AA38" s="15">
        <v>0</v>
      </c>
      <c r="AB38" s="15">
        <v>0</v>
      </c>
      <c r="AC38" s="15">
        <v>0</v>
      </c>
      <c r="AD38" s="15">
        <v>0</v>
      </c>
      <c r="AE38" s="15">
        <v>0</v>
      </c>
      <c r="AF38" s="15">
        <v>0</v>
      </c>
      <c r="AG38" s="15">
        <v>0</v>
      </c>
      <c r="AH38" s="15">
        <v>0</v>
      </c>
      <c r="AI38" s="15">
        <v>0</v>
      </c>
      <c r="AJ38" s="15">
        <v>0</v>
      </c>
      <c r="AK38" s="15">
        <v>0</v>
      </c>
      <c r="AL38" s="15">
        <v>0</v>
      </c>
      <c r="AM38" s="15">
        <v>0</v>
      </c>
      <c r="AN38" s="15">
        <v>0</v>
      </c>
      <c r="AO38" s="15">
        <v>0</v>
      </c>
      <c r="AP38" s="15">
        <v>0</v>
      </c>
      <c r="AQ38" s="15">
        <v>0</v>
      </c>
      <c r="AR38" s="15">
        <v>0</v>
      </c>
      <c r="AS38" s="15">
        <v>0</v>
      </c>
      <c r="AT38" s="15">
        <v>0</v>
      </c>
      <c r="AU38" s="15">
        <v>0</v>
      </c>
      <c r="AV38" s="15">
        <v>0</v>
      </c>
      <c r="AW38" s="15">
        <v>0</v>
      </c>
      <c r="AX38" s="15">
        <v>0</v>
      </c>
      <c r="AY38" s="15">
        <v>0</v>
      </c>
      <c r="AZ38" s="15">
        <v>0</v>
      </c>
      <c r="BA38" s="15">
        <v>0</v>
      </c>
      <c r="BB38" s="15">
        <v>0</v>
      </c>
      <c r="BC38" s="15">
        <v>0</v>
      </c>
      <c r="BD38" s="15">
        <v>0</v>
      </c>
      <c r="BE38" s="15">
        <v>0</v>
      </c>
      <c r="BF38" s="15">
        <v>0</v>
      </c>
      <c r="BG38" s="15">
        <v>0</v>
      </c>
      <c r="BH38" s="15">
        <v>0</v>
      </c>
      <c r="BI38" s="15">
        <v>0</v>
      </c>
      <c r="BJ38" s="15">
        <v>0</v>
      </c>
      <c r="BK38" s="15">
        <v>0</v>
      </c>
      <c r="BL38" s="15">
        <v>0</v>
      </c>
      <c r="BM38" s="15">
        <v>0</v>
      </c>
      <c r="BN38" s="15">
        <v>0</v>
      </c>
      <c r="BO38" s="15">
        <v>0</v>
      </c>
      <c r="BP38" s="15">
        <v>0</v>
      </c>
      <c r="BQ38" s="15">
        <v>0</v>
      </c>
      <c r="BR38" s="15">
        <v>0</v>
      </c>
      <c r="BS38" s="15">
        <v>0</v>
      </c>
      <c r="BT38" s="15">
        <v>0</v>
      </c>
      <c r="BU38" s="15">
        <v>0</v>
      </c>
      <c r="BV38" s="15">
        <v>0</v>
      </c>
      <c r="BW38" s="15">
        <v>0</v>
      </c>
      <c r="BX38" s="15">
        <v>0</v>
      </c>
      <c r="BY38" s="15">
        <v>0</v>
      </c>
      <c r="BZ38" s="15">
        <v>0</v>
      </c>
      <c r="CA38" s="15">
        <v>0</v>
      </c>
      <c r="CB38" s="15">
        <v>0</v>
      </c>
      <c r="CC38" s="15">
        <v>0</v>
      </c>
      <c r="CD38" s="15">
        <v>0</v>
      </c>
      <c r="CE38" s="15">
        <v>0</v>
      </c>
      <c r="CF38" s="15">
        <v>0</v>
      </c>
      <c r="CG38" s="15">
        <v>0</v>
      </c>
      <c r="CH38" s="15">
        <v>0</v>
      </c>
      <c r="CI38" s="15">
        <v>0</v>
      </c>
      <c r="CJ38" s="15">
        <v>0</v>
      </c>
      <c r="CK38" s="15">
        <v>0</v>
      </c>
      <c r="CL38" s="15">
        <v>0</v>
      </c>
      <c r="CM38" s="15">
        <v>0</v>
      </c>
      <c r="CN38" s="15">
        <v>0</v>
      </c>
      <c r="CO38" s="15">
        <v>0</v>
      </c>
      <c r="CP38" s="15">
        <v>0</v>
      </c>
      <c r="CQ38" s="15">
        <v>0</v>
      </c>
      <c r="CR38" s="15">
        <v>0</v>
      </c>
      <c r="CS38" s="15">
        <v>0</v>
      </c>
      <c r="CT38" s="15">
        <v>0</v>
      </c>
      <c r="CU38" s="15">
        <v>0</v>
      </c>
      <c r="CV38" s="15">
        <v>0</v>
      </c>
      <c r="CW38" s="15">
        <v>0</v>
      </c>
      <c r="CX38" s="15">
        <v>0</v>
      </c>
      <c r="CY38" s="15">
        <v>0</v>
      </c>
      <c r="CZ38" s="15">
        <v>0</v>
      </c>
      <c r="DA38" s="15">
        <v>0</v>
      </c>
      <c r="DB38" s="15">
        <v>0</v>
      </c>
      <c r="DC38" s="15">
        <v>0</v>
      </c>
      <c r="DD38" s="15">
        <v>0</v>
      </c>
      <c r="DE38" s="15">
        <v>0</v>
      </c>
      <c r="DF38" s="15">
        <v>0</v>
      </c>
      <c r="DG38" s="15">
        <v>0</v>
      </c>
      <c r="DH38" s="15">
        <v>0</v>
      </c>
      <c r="DI38" s="15">
        <v>0</v>
      </c>
      <c r="DJ38" s="15">
        <v>0</v>
      </c>
      <c r="DK38" s="15">
        <v>0</v>
      </c>
      <c r="DL38" s="15">
        <v>0</v>
      </c>
      <c r="DM38" s="15">
        <v>0</v>
      </c>
      <c r="DN38" s="15">
        <v>0</v>
      </c>
      <c r="DO38" s="15">
        <v>0</v>
      </c>
      <c r="DP38" s="15">
        <v>0</v>
      </c>
      <c r="DQ38" s="15">
        <v>0</v>
      </c>
      <c r="DR38" s="15">
        <v>0</v>
      </c>
      <c r="DS38" s="15">
        <v>0</v>
      </c>
      <c r="DT38" s="15">
        <v>0</v>
      </c>
      <c r="DU38" s="15">
        <v>0</v>
      </c>
      <c r="DV38" s="15">
        <v>0</v>
      </c>
      <c r="DW38" s="15">
        <v>0</v>
      </c>
      <c r="DX38" s="15">
        <v>0</v>
      </c>
      <c r="DY38" s="15">
        <v>0</v>
      </c>
      <c r="DZ38" s="15">
        <v>0</v>
      </c>
      <c r="EA38" s="15">
        <v>0</v>
      </c>
      <c r="EB38" s="15">
        <v>0</v>
      </c>
      <c r="EC38" s="15">
        <v>0</v>
      </c>
      <c r="ED38" s="15">
        <v>0</v>
      </c>
      <c r="EE38" s="15">
        <v>0</v>
      </c>
      <c r="EF38" s="15">
        <v>0</v>
      </c>
      <c r="EG38" s="15">
        <v>0</v>
      </c>
      <c r="EH38" s="15">
        <v>0</v>
      </c>
      <c r="EI38" s="15">
        <v>0</v>
      </c>
      <c r="EJ38" s="15">
        <v>0</v>
      </c>
      <c r="EK38" s="15">
        <v>0</v>
      </c>
      <c r="EL38" s="15">
        <v>0</v>
      </c>
      <c r="EM38" s="15">
        <v>0</v>
      </c>
      <c r="EN38" s="15">
        <v>0</v>
      </c>
      <c r="EO38" s="15">
        <v>0</v>
      </c>
      <c r="EP38" s="15">
        <v>0</v>
      </c>
      <c r="EQ38" s="15">
        <v>0</v>
      </c>
      <c r="ER38" s="15">
        <v>0</v>
      </c>
      <c r="ES38" s="15">
        <v>0</v>
      </c>
      <c r="ET38" s="15">
        <v>0</v>
      </c>
      <c r="EU38" s="15">
        <v>0</v>
      </c>
      <c r="EV38" s="15">
        <v>0</v>
      </c>
      <c r="EW38" s="15">
        <v>0</v>
      </c>
      <c r="EX38" s="15">
        <v>0</v>
      </c>
      <c r="EY38" s="15">
        <v>0</v>
      </c>
      <c r="EZ38" s="15">
        <v>0</v>
      </c>
      <c r="FA38" s="15">
        <v>0</v>
      </c>
      <c r="FB38" s="15">
        <v>0</v>
      </c>
      <c r="FC38" s="15">
        <v>0</v>
      </c>
      <c r="FD38" s="15">
        <v>0</v>
      </c>
      <c r="FE38" s="15">
        <v>0</v>
      </c>
      <c r="FF38" s="15">
        <v>0</v>
      </c>
      <c r="FG38" s="15">
        <v>0</v>
      </c>
      <c r="FH38" s="15">
        <v>0</v>
      </c>
      <c r="FI38" s="15">
        <v>0</v>
      </c>
      <c r="FJ38" s="15">
        <v>0</v>
      </c>
      <c r="FK38" s="15">
        <v>0</v>
      </c>
      <c r="FL38" s="15">
        <v>0</v>
      </c>
      <c r="FM38" s="15">
        <v>0</v>
      </c>
      <c r="FN38" s="15">
        <v>0</v>
      </c>
      <c r="FO38" s="15">
        <v>0</v>
      </c>
      <c r="FP38" s="15">
        <v>0</v>
      </c>
      <c r="FQ38" s="15">
        <v>0</v>
      </c>
      <c r="FR38" s="15">
        <v>0</v>
      </c>
      <c r="FS38" s="15">
        <v>0</v>
      </c>
      <c r="FT38" s="15">
        <v>0</v>
      </c>
      <c r="FU38" s="15">
        <v>0</v>
      </c>
      <c r="FV38" s="15">
        <v>0</v>
      </c>
      <c r="FW38" s="15">
        <v>0</v>
      </c>
      <c r="FX38" s="15">
        <v>0</v>
      </c>
      <c r="FY38" s="15">
        <v>0</v>
      </c>
      <c r="FZ38" s="15">
        <v>0</v>
      </c>
      <c r="GA38" s="15">
        <v>0</v>
      </c>
      <c r="GB38" s="15">
        <v>0</v>
      </c>
      <c r="GC38" s="15">
        <v>0</v>
      </c>
      <c r="GD38" s="15">
        <v>0</v>
      </c>
      <c r="GE38" s="15">
        <v>0</v>
      </c>
      <c r="GF38" s="15">
        <v>0</v>
      </c>
      <c r="GG38" s="15">
        <v>0</v>
      </c>
      <c r="GH38" s="15">
        <v>0</v>
      </c>
      <c r="GI38" s="15">
        <v>0</v>
      </c>
      <c r="GJ38" s="15">
        <v>0</v>
      </c>
      <c r="GK38" s="15">
        <v>0</v>
      </c>
      <c r="GL38" s="15">
        <v>0</v>
      </c>
      <c r="GM38" s="13">
        <v>0</v>
      </c>
      <c r="GN38" s="13">
        <v>0</v>
      </c>
      <c r="GO38" s="13">
        <v>0</v>
      </c>
      <c r="GP38" s="13">
        <v>0</v>
      </c>
      <c r="GQ38" s="13">
        <v>0</v>
      </c>
      <c r="GR38" s="13">
        <v>0</v>
      </c>
      <c r="GS38" s="13">
        <v>0</v>
      </c>
      <c r="GT38" s="13">
        <v>0</v>
      </c>
      <c r="GU38" s="13">
        <v>0</v>
      </c>
      <c r="GV38" s="13">
        <v>0</v>
      </c>
      <c r="GW38" s="13">
        <v>0</v>
      </c>
      <c r="GX38" s="13">
        <v>0</v>
      </c>
    </row>
    <row r="39" spans="1:206" x14ac:dyDescent="0.2">
      <c r="A39" s="2" t="s">
        <v>7</v>
      </c>
      <c r="B39" s="3" t="s">
        <v>8</v>
      </c>
      <c r="C39" s="15">
        <v>0</v>
      </c>
      <c r="D39" s="15">
        <v>0</v>
      </c>
      <c r="E39" s="15">
        <v>0</v>
      </c>
      <c r="F39" s="15">
        <v>0</v>
      </c>
      <c r="G39" s="15">
        <v>0</v>
      </c>
      <c r="H39" s="15">
        <v>0</v>
      </c>
      <c r="I39" s="15">
        <v>0</v>
      </c>
      <c r="J39" s="15">
        <v>0</v>
      </c>
      <c r="K39" s="15">
        <v>0</v>
      </c>
      <c r="L39" s="15">
        <v>0</v>
      </c>
      <c r="M39" s="15">
        <v>0</v>
      </c>
      <c r="N39" s="15">
        <v>0</v>
      </c>
      <c r="O39" s="15">
        <v>0</v>
      </c>
      <c r="P39" s="15">
        <v>0</v>
      </c>
      <c r="Q39" s="15">
        <v>0</v>
      </c>
      <c r="R39" s="15">
        <v>0</v>
      </c>
      <c r="S39" s="15">
        <v>0</v>
      </c>
      <c r="T39" s="15">
        <v>0</v>
      </c>
      <c r="U39" s="15">
        <v>0</v>
      </c>
      <c r="V39" s="15">
        <v>0</v>
      </c>
      <c r="W39" s="15">
        <v>0</v>
      </c>
      <c r="X39" s="15">
        <v>0</v>
      </c>
      <c r="Y39" s="15">
        <v>0</v>
      </c>
      <c r="Z39" s="15">
        <v>0</v>
      </c>
      <c r="AA39" s="15">
        <v>0</v>
      </c>
      <c r="AB39" s="15">
        <v>0</v>
      </c>
      <c r="AC39" s="15">
        <v>0</v>
      </c>
      <c r="AD39" s="15">
        <v>0</v>
      </c>
      <c r="AE39" s="15">
        <v>0</v>
      </c>
      <c r="AF39" s="15">
        <v>0</v>
      </c>
      <c r="AG39" s="15">
        <v>0</v>
      </c>
      <c r="AH39" s="15">
        <v>0</v>
      </c>
      <c r="AI39" s="15">
        <v>0</v>
      </c>
      <c r="AJ39" s="15">
        <v>0</v>
      </c>
      <c r="AK39" s="15">
        <v>0</v>
      </c>
      <c r="AL39" s="15">
        <v>0</v>
      </c>
      <c r="AM39" s="15">
        <v>0</v>
      </c>
      <c r="AN39" s="15">
        <v>0</v>
      </c>
      <c r="AO39" s="15">
        <v>0</v>
      </c>
      <c r="AP39" s="15">
        <v>0</v>
      </c>
      <c r="AQ39" s="15">
        <v>0</v>
      </c>
      <c r="AR39" s="15">
        <v>0</v>
      </c>
      <c r="AS39" s="15">
        <v>0</v>
      </c>
      <c r="AT39" s="15">
        <v>0</v>
      </c>
      <c r="AU39" s="15">
        <v>0</v>
      </c>
      <c r="AV39" s="15">
        <v>0</v>
      </c>
      <c r="AW39" s="15">
        <v>0</v>
      </c>
      <c r="AX39" s="15">
        <v>0</v>
      </c>
      <c r="AY39" s="15">
        <v>0</v>
      </c>
      <c r="AZ39" s="15">
        <v>0</v>
      </c>
      <c r="BA39" s="15">
        <v>0</v>
      </c>
      <c r="BB39" s="15">
        <v>0</v>
      </c>
      <c r="BC39" s="15">
        <v>0</v>
      </c>
      <c r="BD39" s="15">
        <v>0</v>
      </c>
      <c r="BE39" s="15">
        <v>0</v>
      </c>
      <c r="BF39" s="15">
        <v>0</v>
      </c>
      <c r="BG39" s="15">
        <v>0</v>
      </c>
      <c r="BH39" s="15">
        <v>0</v>
      </c>
      <c r="BI39" s="15">
        <v>0</v>
      </c>
      <c r="BJ39" s="15">
        <v>0</v>
      </c>
      <c r="BK39" s="15">
        <v>0</v>
      </c>
      <c r="BL39" s="15">
        <v>0</v>
      </c>
      <c r="BM39" s="15">
        <v>0</v>
      </c>
      <c r="BN39" s="15">
        <v>0</v>
      </c>
      <c r="BO39" s="15">
        <v>0</v>
      </c>
      <c r="BP39" s="15">
        <v>0</v>
      </c>
      <c r="BQ39" s="15">
        <v>0</v>
      </c>
      <c r="BR39" s="15">
        <v>0</v>
      </c>
      <c r="BS39" s="15">
        <v>0</v>
      </c>
      <c r="BT39" s="15">
        <v>0</v>
      </c>
      <c r="BU39" s="15">
        <v>0</v>
      </c>
      <c r="BV39" s="15">
        <v>0</v>
      </c>
      <c r="BW39" s="15">
        <v>0</v>
      </c>
      <c r="BX39" s="15">
        <v>0</v>
      </c>
      <c r="BY39" s="15">
        <v>0</v>
      </c>
      <c r="BZ39" s="15">
        <v>0</v>
      </c>
      <c r="CA39" s="15">
        <v>0</v>
      </c>
      <c r="CB39" s="15">
        <v>0</v>
      </c>
      <c r="CC39" s="15">
        <v>0</v>
      </c>
      <c r="CD39" s="15">
        <v>0</v>
      </c>
      <c r="CE39" s="15">
        <v>0</v>
      </c>
      <c r="CF39" s="15">
        <v>0</v>
      </c>
      <c r="CG39" s="15">
        <v>0</v>
      </c>
      <c r="CH39" s="15">
        <v>0</v>
      </c>
      <c r="CI39" s="15">
        <v>0</v>
      </c>
      <c r="CJ39" s="15">
        <v>0</v>
      </c>
      <c r="CK39" s="15">
        <v>0</v>
      </c>
      <c r="CL39" s="15">
        <v>0</v>
      </c>
      <c r="CM39" s="15">
        <v>0</v>
      </c>
      <c r="CN39" s="15">
        <v>0</v>
      </c>
      <c r="CO39" s="15">
        <v>0</v>
      </c>
      <c r="CP39" s="15">
        <v>0</v>
      </c>
      <c r="CQ39" s="15">
        <v>0</v>
      </c>
      <c r="CR39" s="15">
        <v>0</v>
      </c>
      <c r="CS39" s="15">
        <v>0</v>
      </c>
      <c r="CT39" s="15">
        <v>0</v>
      </c>
      <c r="CU39" s="15">
        <v>0</v>
      </c>
      <c r="CV39" s="15">
        <v>0</v>
      </c>
      <c r="CW39" s="15">
        <v>0</v>
      </c>
      <c r="CX39" s="15">
        <v>0</v>
      </c>
      <c r="CY39" s="15">
        <v>0</v>
      </c>
      <c r="CZ39" s="15">
        <v>0</v>
      </c>
      <c r="DA39" s="15">
        <v>0</v>
      </c>
      <c r="DB39" s="15">
        <v>0</v>
      </c>
      <c r="DC39" s="15">
        <v>0</v>
      </c>
      <c r="DD39" s="15">
        <v>0</v>
      </c>
      <c r="DE39" s="15">
        <v>0</v>
      </c>
      <c r="DF39" s="15">
        <v>0</v>
      </c>
      <c r="DG39" s="15">
        <v>0</v>
      </c>
      <c r="DH39" s="15">
        <v>0</v>
      </c>
      <c r="DI39" s="15">
        <v>0</v>
      </c>
      <c r="DJ39" s="15">
        <v>0</v>
      </c>
      <c r="DK39" s="15">
        <v>0</v>
      </c>
      <c r="DL39" s="15">
        <v>0</v>
      </c>
      <c r="DM39" s="15">
        <v>0</v>
      </c>
      <c r="DN39" s="15">
        <v>0</v>
      </c>
      <c r="DO39" s="15">
        <v>0</v>
      </c>
      <c r="DP39" s="15">
        <v>0</v>
      </c>
      <c r="DQ39" s="15">
        <v>0</v>
      </c>
      <c r="DR39" s="15">
        <v>0</v>
      </c>
      <c r="DS39" s="15">
        <v>0</v>
      </c>
      <c r="DT39" s="15">
        <v>0</v>
      </c>
      <c r="DU39" s="15">
        <v>0</v>
      </c>
      <c r="DV39" s="15">
        <v>0</v>
      </c>
      <c r="DW39" s="15">
        <v>0</v>
      </c>
      <c r="DX39" s="15">
        <v>0</v>
      </c>
      <c r="DY39" s="15">
        <v>0</v>
      </c>
      <c r="DZ39" s="15">
        <v>0</v>
      </c>
      <c r="EA39" s="15">
        <v>0</v>
      </c>
      <c r="EB39" s="15">
        <v>0</v>
      </c>
      <c r="EC39" s="15">
        <v>0</v>
      </c>
      <c r="ED39" s="15">
        <v>0</v>
      </c>
      <c r="EE39" s="15">
        <v>35</v>
      </c>
      <c r="EF39" s="15">
        <v>0</v>
      </c>
      <c r="EG39" s="15">
        <v>0</v>
      </c>
      <c r="EH39" s="15">
        <v>0</v>
      </c>
      <c r="EI39" s="15">
        <v>0</v>
      </c>
      <c r="EJ39" s="15">
        <v>0</v>
      </c>
      <c r="EK39" s="15">
        <v>0</v>
      </c>
      <c r="EL39" s="15">
        <v>0</v>
      </c>
      <c r="EM39" s="15">
        <v>0</v>
      </c>
      <c r="EN39" s="15">
        <v>0</v>
      </c>
      <c r="EO39" s="15">
        <v>0</v>
      </c>
      <c r="EP39" s="15">
        <v>0</v>
      </c>
      <c r="EQ39" s="15">
        <v>0</v>
      </c>
      <c r="ER39" s="15">
        <v>0</v>
      </c>
      <c r="ES39" s="15">
        <v>0</v>
      </c>
      <c r="ET39" s="15">
        <v>0</v>
      </c>
      <c r="EU39" s="15">
        <v>0</v>
      </c>
      <c r="EV39" s="15">
        <v>0</v>
      </c>
      <c r="EW39" s="15">
        <v>0</v>
      </c>
      <c r="EX39" s="15">
        <v>0</v>
      </c>
      <c r="EY39" s="15">
        <v>0</v>
      </c>
      <c r="EZ39" s="15">
        <v>0</v>
      </c>
      <c r="FA39" s="15">
        <v>0</v>
      </c>
      <c r="FB39" s="15">
        <v>0</v>
      </c>
      <c r="FC39" s="15">
        <v>0</v>
      </c>
      <c r="FD39" s="15">
        <v>0</v>
      </c>
      <c r="FE39" s="15">
        <v>0</v>
      </c>
      <c r="FF39" s="15">
        <v>0</v>
      </c>
      <c r="FG39" s="15">
        <v>0</v>
      </c>
      <c r="FH39" s="15">
        <v>0</v>
      </c>
      <c r="FI39" s="15">
        <v>0</v>
      </c>
      <c r="FJ39" s="15">
        <v>0</v>
      </c>
      <c r="FK39" s="15">
        <v>0</v>
      </c>
      <c r="FL39" s="15">
        <v>0</v>
      </c>
      <c r="FM39" s="15">
        <v>0</v>
      </c>
      <c r="FN39" s="15">
        <v>0</v>
      </c>
      <c r="FO39" s="15">
        <v>0</v>
      </c>
      <c r="FP39" s="15">
        <v>0</v>
      </c>
      <c r="FQ39" s="15">
        <v>0</v>
      </c>
      <c r="FR39" s="15">
        <v>0</v>
      </c>
      <c r="FS39" s="15">
        <v>0</v>
      </c>
      <c r="FT39" s="15">
        <v>0</v>
      </c>
      <c r="FU39" s="15">
        <v>0</v>
      </c>
      <c r="FV39" s="15">
        <v>0</v>
      </c>
      <c r="FW39" s="15">
        <v>0</v>
      </c>
      <c r="FX39" s="15">
        <v>0</v>
      </c>
      <c r="FY39" s="15">
        <v>0</v>
      </c>
      <c r="FZ39" s="15">
        <v>0</v>
      </c>
      <c r="GA39" s="15">
        <v>0</v>
      </c>
      <c r="GB39" s="15">
        <v>0</v>
      </c>
      <c r="GC39" s="15">
        <v>0</v>
      </c>
      <c r="GD39" s="15">
        <v>0</v>
      </c>
      <c r="GE39" s="15">
        <v>0</v>
      </c>
      <c r="GF39" s="15">
        <v>0</v>
      </c>
      <c r="GG39" s="15">
        <v>0</v>
      </c>
      <c r="GH39" s="15">
        <v>0</v>
      </c>
      <c r="GI39" s="15">
        <v>0</v>
      </c>
      <c r="GJ39" s="15">
        <v>0</v>
      </c>
      <c r="GK39" s="15">
        <v>0</v>
      </c>
      <c r="GL39" s="15">
        <v>0</v>
      </c>
      <c r="GM39" s="13">
        <v>0</v>
      </c>
      <c r="GN39" s="13">
        <v>0</v>
      </c>
      <c r="GO39" s="13">
        <v>0</v>
      </c>
      <c r="GP39" s="13">
        <v>0</v>
      </c>
      <c r="GQ39" s="13">
        <v>0</v>
      </c>
      <c r="GR39" s="13">
        <v>0</v>
      </c>
      <c r="GS39" s="13">
        <v>0</v>
      </c>
      <c r="GT39" s="13">
        <v>0</v>
      </c>
      <c r="GU39" s="13">
        <v>0</v>
      </c>
      <c r="GV39" s="13">
        <v>0</v>
      </c>
      <c r="GW39" s="13">
        <v>0</v>
      </c>
      <c r="GX39" s="13">
        <v>0</v>
      </c>
    </row>
    <row r="40" spans="1:206" x14ac:dyDescent="0.2">
      <c r="A40" s="2" t="s">
        <v>9</v>
      </c>
      <c r="B40" s="3" t="s">
        <v>10</v>
      </c>
      <c r="C40" s="15">
        <v>0</v>
      </c>
      <c r="D40" s="15">
        <v>0</v>
      </c>
      <c r="E40" s="15">
        <v>0</v>
      </c>
      <c r="F40" s="15">
        <v>0</v>
      </c>
      <c r="G40" s="15">
        <v>0</v>
      </c>
      <c r="H40" s="15">
        <v>0</v>
      </c>
      <c r="I40" s="15">
        <v>0</v>
      </c>
      <c r="J40" s="15">
        <v>0</v>
      </c>
      <c r="K40" s="15">
        <v>0</v>
      </c>
      <c r="L40" s="15">
        <v>0</v>
      </c>
      <c r="M40" s="15">
        <v>0</v>
      </c>
      <c r="N40" s="15">
        <v>0</v>
      </c>
      <c r="O40" s="15">
        <v>0</v>
      </c>
      <c r="P40" s="15">
        <v>0</v>
      </c>
      <c r="Q40" s="15">
        <v>0</v>
      </c>
      <c r="R40" s="15">
        <v>0</v>
      </c>
      <c r="S40" s="15">
        <v>0</v>
      </c>
      <c r="T40" s="15">
        <v>0</v>
      </c>
      <c r="U40" s="15">
        <v>0</v>
      </c>
      <c r="V40" s="15">
        <v>0</v>
      </c>
      <c r="W40" s="15">
        <v>0</v>
      </c>
      <c r="X40" s="15">
        <v>0</v>
      </c>
      <c r="Y40" s="15">
        <v>0</v>
      </c>
      <c r="Z40" s="15">
        <v>0</v>
      </c>
      <c r="AA40" s="15">
        <v>0</v>
      </c>
      <c r="AB40" s="15">
        <v>0</v>
      </c>
      <c r="AC40" s="15">
        <v>0</v>
      </c>
      <c r="AD40" s="15">
        <v>0</v>
      </c>
      <c r="AE40" s="15">
        <v>0</v>
      </c>
      <c r="AF40" s="15">
        <v>0</v>
      </c>
      <c r="AG40" s="15">
        <v>0</v>
      </c>
      <c r="AH40" s="15">
        <v>0</v>
      </c>
      <c r="AI40" s="15">
        <v>0</v>
      </c>
      <c r="AJ40" s="15">
        <v>0</v>
      </c>
      <c r="AK40" s="15">
        <v>0</v>
      </c>
      <c r="AL40" s="15">
        <v>0</v>
      </c>
      <c r="AM40" s="15">
        <v>0</v>
      </c>
      <c r="AN40" s="15">
        <v>0</v>
      </c>
      <c r="AO40" s="15">
        <v>0</v>
      </c>
      <c r="AP40" s="15">
        <v>0</v>
      </c>
      <c r="AQ40" s="15">
        <v>0</v>
      </c>
      <c r="AR40" s="15">
        <v>0</v>
      </c>
      <c r="AS40" s="15">
        <v>0</v>
      </c>
      <c r="AT40" s="15">
        <v>0</v>
      </c>
      <c r="AU40" s="15">
        <v>0</v>
      </c>
      <c r="AV40" s="15">
        <v>0</v>
      </c>
      <c r="AW40" s="15">
        <v>0</v>
      </c>
      <c r="AX40" s="15">
        <v>0</v>
      </c>
      <c r="AY40" s="15">
        <v>0</v>
      </c>
      <c r="AZ40" s="15">
        <v>0</v>
      </c>
      <c r="BA40" s="15">
        <v>0</v>
      </c>
      <c r="BB40" s="15">
        <v>0</v>
      </c>
      <c r="BC40" s="15">
        <v>0</v>
      </c>
      <c r="BD40" s="15">
        <v>0</v>
      </c>
      <c r="BE40" s="15">
        <v>0</v>
      </c>
      <c r="BF40" s="15">
        <v>0</v>
      </c>
      <c r="BG40" s="15">
        <v>0</v>
      </c>
      <c r="BH40" s="15">
        <v>0</v>
      </c>
      <c r="BI40" s="15">
        <v>0</v>
      </c>
      <c r="BJ40" s="15">
        <v>0</v>
      </c>
      <c r="BK40" s="15">
        <v>0</v>
      </c>
      <c r="BL40" s="15">
        <v>0</v>
      </c>
      <c r="BM40" s="15">
        <v>0</v>
      </c>
      <c r="BN40" s="15">
        <v>0</v>
      </c>
      <c r="BO40" s="15">
        <v>0</v>
      </c>
      <c r="BP40" s="15">
        <v>0</v>
      </c>
      <c r="BQ40" s="15">
        <v>0</v>
      </c>
      <c r="BR40" s="15">
        <v>0</v>
      </c>
      <c r="BS40" s="15">
        <v>0</v>
      </c>
      <c r="BT40" s="15">
        <v>0</v>
      </c>
      <c r="BU40" s="15">
        <v>0</v>
      </c>
      <c r="BV40" s="15">
        <v>0</v>
      </c>
      <c r="BW40" s="15">
        <v>0</v>
      </c>
      <c r="BX40" s="15">
        <v>0</v>
      </c>
      <c r="BY40" s="15">
        <v>0</v>
      </c>
      <c r="BZ40" s="15">
        <v>0</v>
      </c>
      <c r="CA40" s="15">
        <v>0</v>
      </c>
      <c r="CB40" s="15">
        <v>0</v>
      </c>
      <c r="CC40" s="15">
        <v>0</v>
      </c>
      <c r="CD40" s="15">
        <v>0</v>
      </c>
      <c r="CE40" s="15">
        <v>0</v>
      </c>
      <c r="CF40" s="15">
        <v>0</v>
      </c>
      <c r="CG40" s="15">
        <v>0</v>
      </c>
      <c r="CH40" s="15">
        <v>0</v>
      </c>
      <c r="CI40" s="15">
        <v>0</v>
      </c>
      <c r="CJ40" s="15">
        <v>0</v>
      </c>
      <c r="CK40" s="15">
        <v>0</v>
      </c>
      <c r="CL40" s="15">
        <v>0</v>
      </c>
      <c r="CM40" s="15">
        <v>0</v>
      </c>
      <c r="CN40" s="15">
        <v>0</v>
      </c>
      <c r="CO40" s="15">
        <v>0</v>
      </c>
      <c r="CP40" s="15">
        <v>0</v>
      </c>
      <c r="CQ40" s="15">
        <v>0</v>
      </c>
      <c r="CR40" s="15">
        <v>0</v>
      </c>
      <c r="CS40" s="15">
        <v>0</v>
      </c>
      <c r="CT40" s="15">
        <v>0</v>
      </c>
      <c r="CU40" s="15">
        <v>0</v>
      </c>
      <c r="CV40" s="15">
        <v>0</v>
      </c>
      <c r="CW40" s="15">
        <v>0</v>
      </c>
      <c r="CX40" s="15">
        <v>0</v>
      </c>
      <c r="CY40" s="15">
        <v>0</v>
      </c>
      <c r="CZ40" s="15">
        <v>0</v>
      </c>
      <c r="DA40" s="15">
        <v>0</v>
      </c>
      <c r="DB40" s="15">
        <v>0</v>
      </c>
      <c r="DC40" s="15">
        <v>0</v>
      </c>
      <c r="DD40" s="15">
        <v>0</v>
      </c>
      <c r="DE40" s="15">
        <v>0</v>
      </c>
      <c r="DF40" s="15">
        <v>0</v>
      </c>
      <c r="DG40" s="15">
        <v>0</v>
      </c>
      <c r="DH40" s="15">
        <v>0</v>
      </c>
      <c r="DI40" s="15">
        <v>0</v>
      </c>
      <c r="DJ40" s="15">
        <v>0</v>
      </c>
      <c r="DK40" s="15">
        <v>0</v>
      </c>
      <c r="DL40" s="15">
        <v>0</v>
      </c>
      <c r="DM40" s="15">
        <v>0</v>
      </c>
      <c r="DN40" s="15">
        <v>0</v>
      </c>
      <c r="DO40" s="15">
        <v>0</v>
      </c>
      <c r="DP40" s="15">
        <v>0</v>
      </c>
      <c r="DQ40" s="15">
        <v>0</v>
      </c>
      <c r="DR40" s="15">
        <v>0</v>
      </c>
      <c r="DS40" s="15">
        <v>0</v>
      </c>
      <c r="DT40" s="15">
        <v>0</v>
      </c>
      <c r="DU40" s="15">
        <v>0</v>
      </c>
      <c r="DV40" s="15">
        <v>0</v>
      </c>
      <c r="DW40" s="15">
        <v>0</v>
      </c>
      <c r="DX40" s="15">
        <v>0</v>
      </c>
      <c r="DY40" s="15">
        <v>0</v>
      </c>
      <c r="DZ40" s="15">
        <v>0</v>
      </c>
      <c r="EA40" s="15">
        <v>0</v>
      </c>
      <c r="EB40" s="15">
        <v>0</v>
      </c>
      <c r="EC40" s="15">
        <v>0</v>
      </c>
      <c r="ED40" s="15">
        <v>0</v>
      </c>
      <c r="EE40" s="15">
        <v>0</v>
      </c>
      <c r="EF40" s="15">
        <v>0</v>
      </c>
      <c r="EG40" s="15">
        <v>0</v>
      </c>
      <c r="EH40" s="15">
        <v>0</v>
      </c>
      <c r="EI40" s="15">
        <v>0</v>
      </c>
      <c r="EJ40" s="15">
        <v>0</v>
      </c>
      <c r="EK40" s="15">
        <v>0</v>
      </c>
      <c r="EL40" s="15">
        <v>0</v>
      </c>
      <c r="EM40" s="15">
        <v>0</v>
      </c>
      <c r="EN40" s="15">
        <v>0</v>
      </c>
      <c r="EO40" s="15">
        <v>0</v>
      </c>
      <c r="EP40" s="15">
        <v>0</v>
      </c>
      <c r="EQ40" s="15">
        <v>0</v>
      </c>
      <c r="ER40" s="15">
        <v>0</v>
      </c>
      <c r="ES40" s="15">
        <v>0</v>
      </c>
      <c r="ET40" s="15">
        <v>0</v>
      </c>
      <c r="EU40" s="15">
        <v>0</v>
      </c>
      <c r="EV40" s="15">
        <v>0</v>
      </c>
      <c r="EW40" s="15">
        <v>0</v>
      </c>
      <c r="EX40" s="15">
        <v>0</v>
      </c>
      <c r="EY40" s="15">
        <v>0</v>
      </c>
      <c r="EZ40" s="15">
        <v>0</v>
      </c>
      <c r="FA40" s="15">
        <v>0</v>
      </c>
      <c r="FB40" s="15">
        <v>0</v>
      </c>
      <c r="FC40" s="15">
        <v>0</v>
      </c>
      <c r="FD40" s="15">
        <v>0</v>
      </c>
      <c r="FE40" s="15">
        <v>0</v>
      </c>
      <c r="FF40" s="15">
        <v>0</v>
      </c>
      <c r="FG40" s="15">
        <v>0</v>
      </c>
      <c r="FH40" s="15">
        <v>0</v>
      </c>
      <c r="FI40" s="15">
        <v>0</v>
      </c>
      <c r="FJ40" s="15">
        <v>0</v>
      </c>
      <c r="FK40" s="15">
        <v>0</v>
      </c>
      <c r="FL40" s="15">
        <v>0</v>
      </c>
      <c r="FM40" s="15">
        <v>0</v>
      </c>
      <c r="FN40" s="15">
        <v>0</v>
      </c>
      <c r="FO40" s="15">
        <v>0</v>
      </c>
      <c r="FP40" s="15">
        <v>0</v>
      </c>
      <c r="FQ40" s="15">
        <v>0</v>
      </c>
      <c r="FR40" s="15">
        <v>0</v>
      </c>
      <c r="FS40" s="15">
        <v>0</v>
      </c>
      <c r="FT40" s="15">
        <v>0</v>
      </c>
      <c r="FU40" s="15">
        <v>0</v>
      </c>
      <c r="FV40" s="15">
        <v>0</v>
      </c>
      <c r="FW40" s="15">
        <v>0</v>
      </c>
      <c r="FX40" s="15">
        <v>0</v>
      </c>
      <c r="FY40" s="15">
        <v>0</v>
      </c>
      <c r="FZ40" s="15">
        <v>0</v>
      </c>
      <c r="GA40" s="15">
        <v>0</v>
      </c>
      <c r="GB40" s="15">
        <v>0</v>
      </c>
      <c r="GC40" s="15">
        <v>0</v>
      </c>
      <c r="GD40" s="15">
        <v>0</v>
      </c>
      <c r="GE40" s="15">
        <v>0</v>
      </c>
      <c r="GF40" s="15">
        <v>0</v>
      </c>
      <c r="GG40" s="15">
        <v>0</v>
      </c>
      <c r="GH40" s="15">
        <v>0</v>
      </c>
      <c r="GI40" s="15">
        <v>0</v>
      </c>
      <c r="GJ40" s="15">
        <v>0</v>
      </c>
      <c r="GK40" s="15">
        <v>0</v>
      </c>
      <c r="GL40" s="15">
        <v>0</v>
      </c>
      <c r="GM40" s="13">
        <v>0</v>
      </c>
      <c r="GN40" s="13">
        <v>0</v>
      </c>
      <c r="GO40" s="13">
        <v>0</v>
      </c>
      <c r="GP40" s="13">
        <v>0</v>
      </c>
      <c r="GQ40" s="13">
        <v>0</v>
      </c>
      <c r="GR40" s="13">
        <v>0</v>
      </c>
      <c r="GS40" s="13">
        <v>0</v>
      </c>
      <c r="GT40" s="13">
        <v>0</v>
      </c>
      <c r="GU40" s="13">
        <v>0</v>
      </c>
      <c r="GV40" s="13">
        <v>0</v>
      </c>
      <c r="GW40" s="13">
        <v>0</v>
      </c>
      <c r="GX40" s="13">
        <v>0</v>
      </c>
    </row>
    <row r="41" spans="1:206" x14ac:dyDescent="0.2">
      <c r="A41" s="2" t="s">
        <v>11</v>
      </c>
      <c r="B41" s="3" t="s">
        <v>4</v>
      </c>
      <c r="C41" s="15">
        <v>0</v>
      </c>
      <c r="D41" s="15">
        <v>0</v>
      </c>
      <c r="E41" s="15">
        <v>0</v>
      </c>
      <c r="F41" s="15">
        <v>0</v>
      </c>
      <c r="G41" s="15">
        <v>0</v>
      </c>
      <c r="H41" s="15">
        <v>0</v>
      </c>
      <c r="I41" s="15">
        <v>0</v>
      </c>
      <c r="J41" s="15">
        <v>0</v>
      </c>
      <c r="K41" s="15">
        <v>0</v>
      </c>
      <c r="L41" s="15">
        <v>0</v>
      </c>
      <c r="M41" s="15">
        <v>0</v>
      </c>
      <c r="N41" s="15">
        <v>0</v>
      </c>
      <c r="O41" s="15">
        <v>0</v>
      </c>
      <c r="P41" s="15">
        <v>0</v>
      </c>
      <c r="Q41" s="15">
        <v>0</v>
      </c>
      <c r="R41" s="15">
        <v>0</v>
      </c>
      <c r="S41" s="15">
        <v>0</v>
      </c>
      <c r="T41" s="15">
        <v>0</v>
      </c>
      <c r="U41" s="15">
        <v>0</v>
      </c>
      <c r="V41" s="15">
        <v>0</v>
      </c>
      <c r="W41" s="15">
        <v>0</v>
      </c>
      <c r="X41" s="15">
        <v>0</v>
      </c>
      <c r="Y41" s="15">
        <v>0</v>
      </c>
      <c r="Z41" s="15">
        <v>0</v>
      </c>
      <c r="AA41" s="15">
        <v>0</v>
      </c>
      <c r="AB41" s="15">
        <v>0</v>
      </c>
      <c r="AC41" s="15">
        <v>0</v>
      </c>
      <c r="AD41" s="15">
        <v>0</v>
      </c>
      <c r="AE41" s="15">
        <v>0</v>
      </c>
      <c r="AF41" s="15">
        <v>0</v>
      </c>
      <c r="AG41" s="15">
        <v>0</v>
      </c>
      <c r="AH41" s="15">
        <v>0</v>
      </c>
      <c r="AI41" s="15">
        <v>0</v>
      </c>
      <c r="AJ41" s="15">
        <v>0</v>
      </c>
      <c r="AK41" s="15">
        <v>0</v>
      </c>
      <c r="AL41" s="15">
        <v>0</v>
      </c>
      <c r="AM41" s="15">
        <v>0</v>
      </c>
      <c r="AN41" s="15">
        <v>0</v>
      </c>
      <c r="AO41" s="15">
        <v>0</v>
      </c>
      <c r="AP41" s="15">
        <v>0</v>
      </c>
      <c r="AQ41" s="15">
        <v>0</v>
      </c>
      <c r="AR41" s="15">
        <v>0</v>
      </c>
      <c r="AS41" s="15">
        <v>0</v>
      </c>
      <c r="AT41" s="15">
        <v>0</v>
      </c>
      <c r="AU41" s="15">
        <v>0</v>
      </c>
      <c r="AV41" s="15">
        <v>0</v>
      </c>
      <c r="AW41" s="15">
        <v>0</v>
      </c>
      <c r="AX41" s="15">
        <v>0</v>
      </c>
      <c r="AY41" s="15">
        <v>0</v>
      </c>
      <c r="AZ41" s="15">
        <v>0</v>
      </c>
      <c r="BA41" s="15">
        <v>0</v>
      </c>
      <c r="BB41" s="15">
        <v>0</v>
      </c>
      <c r="BC41" s="15">
        <v>0</v>
      </c>
      <c r="BD41" s="15">
        <v>0</v>
      </c>
      <c r="BE41" s="15">
        <v>0</v>
      </c>
      <c r="BF41" s="15">
        <v>0</v>
      </c>
      <c r="BG41" s="15">
        <v>0</v>
      </c>
      <c r="BH41" s="15">
        <v>0</v>
      </c>
      <c r="BI41" s="15">
        <v>0</v>
      </c>
      <c r="BJ41" s="15">
        <v>0</v>
      </c>
      <c r="BK41" s="15">
        <v>0</v>
      </c>
      <c r="BL41" s="15">
        <v>0</v>
      </c>
      <c r="BM41" s="15">
        <v>0</v>
      </c>
      <c r="BN41" s="15">
        <v>0</v>
      </c>
      <c r="BO41" s="15">
        <v>0</v>
      </c>
      <c r="BP41" s="15">
        <v>0</v>
      </c>
      <c r="BQ41" s="15">
        <v>0</v>
      </c>
      <c r="BR41" s="15">
        <v>0</v>
      </c>
      <c r="BS41" s="15">
        <v>0</v>
      </c>
      <c r="BT41" s="15">
        <v>0</v>
      </c>
      <c r="BU41" s="15">
        <v>0</v>
      </c>
      <c r="BV41" s="15">
        <v>0</v>
      </c>
      <c r="BW41" s="15">
        <v>0</v>
      </c>
      <c r="BX41" s="15">
        <v>0</v>
      </c>
      <c r="BY41" s="15">
        <v>0</v>
      </c>
      <c r="BZ41" s="15">
        <v>0</v>
      </c>
      <c r="CA41" s="15">
        <v>0</v>
      </c>
      <c r="CB41" s="15">
        <v>0</v>
      </c>
      <c r="CC41" s="15">
        <v>0</v>
      </c>
      <c r="CD41" s="15">
        <v>0</v>
      </c>
      <c r="CE41" s="15">
        <v>0</v>
      </c>
      <c r="CF41" s="15">
        <v>0</v>
      </c>
      <c r="CG41" s="15">
        <v>0</v>
      </c>
      <c r="CH41" s="15">
        <v>0</v>
      </c>
      <c r="CI41" s="15">
        <v>0</v>
      </c>
      <c r="CJ41" s="15">
        <v>0</v>
      </c>
      <c r="CK41" s="15">
        <v>0</v>
      </c>
      <c r="CL41" s="15">
        <v>0</v>
      </c>
      <c r="CM41" s="15">
        <v>0</v>
      </c>
      <c r="CN41" s="15">
        <v>34</v>
      </c>
      <c r="CO41" s="15">
        <v>38</v>
      </c>
      <c r="CP41" s="15">
        <v>36</v>
      </c>
      <c r="CQ41" s="15">
        <v>0</v>
      </c>
      <c r="CR41" s="15">
        <v>0</v>
      </c>
      <c r="CS41" s="15">
        <v>115</v>
      </c>
      <c r="CT41" s="15">
        <v>0</v>
      </c>
      <c r="CU41" s="15">
        <v>42.25</v>
      </c>
      <c r="CV41" s="15">
        <v>36</v>
      </c>
      <c r="CW41" s="15">
        <v>0</v>
      </c>
      <c r="CX41" s="15">
        <v>36.5</v>
      </c>
      <c r="CY41" s="15">
        <v>92</v>
      </c>
      <c r="CZ41" s="15">
        <v>57.2</v>
      </c>
      <c r="DA41" s="15">
        <v>176.28700000000001</v>
      </c>
      <c r="DB41" s="15">
        <v>175.68299999999999</v>
      </c>
      <c r="DC41" s="15">
        <v>46</v>
      </c>
      <c r="DD41" s="15">
        <v>92</v>
      </c>
      <c r="DE41" s="15">
        <v>54</v>
      </c>
      <c r="DF41" s="15">
        <v>35.694000000000003</v>
      </c>
      <c r="DG41" s="15">
        <v>35</v>
      </c>
      <c r="DH41" s="15">
        <v>0</v>
      </c>
      <c r="DI41" s="15">
        <v>0</v>
      </c>
      <c r="DJ41" s="15">
        <v>0</v>
      </c>
      <c r="DK41" s="15">
        <v>0</v>
      </c>
      <c r="DL41" s="15">
        <v>108</v>
      </c>
      <c r="DM41" s="15">
        <v>45</v>
      </c>
      <c r="DN41" s="15">
        <v>12</v>
      </c>
      <c r="DO41" s="15">
        <v>0</v>
      </c>
      <c r="DP41" s="15">
        <v>0</v>
      </c>
      <c r="DQ41" s="15">
        <v>0</v>
      </c>
      <c r="DR41" s="15">
        <v>70</v>
      </c>
      <c r="DS41" s="15">
        <v>0</v>
      </c>
      <c r="DT41" s="15">
        <v>16</v>
      </c>
      <c r="DU41" s="15">
        <v>0</v>
      </c>
      <c r="DV41" s="15">
        <v>57</v>
      </c>
      <c r="DW41" s="15">
        <v>36</v>
      </c>
      <c r="DX41" s="15">
        <v>0</v>
      </c>
      <c r="DY41" s="15">
        <v>146</v>
      </c>
      <c r="DZ41" s="15">
        <v>320</v>
      </c>
      <c r="EA41" s="15">
        <v>21</v>
      </c>
      <c r="EB41" s="15">
        <v>65</v>
      </c>
      <c r="EC41" s="15">
        <v>0</v>
      </c>
      <c r="ED41" s="15">
        <v>0</v>
      </c>
      <c r="EE41" s="15">
        <v>0</v>
      </c>
      <c r="EF41" s="15">
        <v>0</v>
      </c>
      <c r="EG41" s="15">
        <v>0</v>
      </c>
      <c r="EH41" s="15">
        <v>0</v>
      </c>
      <c r="EI41" s="15">
        <v>0</v>
      </c>
      <c r="EJ41" s="15">
        <v>0</v>
      </c>
      <c r="EK41" s="15">
        <v>0</v>
      </c>
      <c r="EL41" s="15">
        <v>0</v>
      </c>
      <c r="EM41" s="15">
        <v>0</v>
      </c>
      <c r="EN41" s="15">
        <v>85</v>
      </c>
      <c r="EO41" s="15">
        <v>0</v>
      </c>
      <c r="EP41" s="15">
        <v>0</v>
      </c>
      <c r="EQ41" s="15">
        <v>0</v>
      </c>
      <c r="ER41" s="15">
        <v>0</v>
      </c>
      <c r="ES41" s="15">
        <v>0</v>
      </c>
      <c r="ET41" s="15">
        <v>0</v>
      </c>
      <c r="EU41" s="15">
        <v>0</v>
      </c>
      <c r="EV41" s="15">
        <v>29</v>
      </c>
      <c r="EW41" s="15">
        <v>0</v>
      </c>
      <c r="EX41" s="15">
        <v>0</v>
      </c>
      <c r="EY41" s="15">
        <v>0</v>
      </c>
      <c r="EZ41" s="15">
        <v>0</v>
      </c>
      <c r="FA41" s="15">
        <v>0</v>
      </c>
      <c r="FB41" s="15">
        <v>0</v>
      </c>
      <c r="FC41" s="15">
        <v>0</v>
      </c>
      <c r="FD41" s="15">
        <v>0</v>
      </c>
      <c r="FE41" s="15">
        <v>0</v>
      </c>
      <c r="FF41" s="15">
        <v>0</v>
      </c>
      <c r="FG41" s="15">
        <v>0</v>
      </c>
      <c r="FH41" s="15">
        <v>0</v>
      </c>
      <c r="FI41" s="15">
        <v>47</v>
      </c>
      <c r="FJ41" s="15">
        <v>0</v>
      </c>
      <c r="FK41" s="15">
        <v>269</v>
      </c>
      <c r="FL41" s="15">
        <v>68</v>
      </c>
      <c r="FM41" s="15">
        <v>80</v>
      </c>
      <c r="FN41" s="15">
        <v>0</v>
      </c>
      <c r="FO41" s="15">
        <v>0</v>
      </c>
      <c r="FP41" s="15">
        <v>0</v>
      </c>
      <c r="FQ41" s="15">
        <v>0</v>
      </c>
      <c r="FR41" s="15">
        <v>0</v>
      </c>
      <c r="FS41" s="15">
        <v>0</v>
      </c>
      <c r="FT41" s="15">
        <v>83</v>
      </c>
      <c r="FU41" s="15">
        <v>43</v>
      </c>
      <c r="FV41" s="15">
        <v>0</v>
      </c>
      <c r="FW41" s="15">
        <v>34</v>
      </c>
      <c r="FX41" s="15">
        <v>45</v>
      </c>
      <c r="FY41" s="15">
        <v>52</v>
      </c>
      <c r="FZ41" s="15">
        <v>0</v>
      </c>
      <c r="GA41" s="15">
        <v>14</v>
      </c>
      <c r="GB41" s="15">
        <v>0</v>
      </c>
      <c r="GC41" s="15">
        <v>0</v>
      </c>
      <c r="GD41" s="15">
        <v>0</v>
      </c>
      <c r="GE41" s="15">
        <v>0</v>
      </c>
      <c r="GF41" s="15">
        <v>43</v>
      </c>
      <c r="GG41" s="15">
        <v>0</v>
      </c>
      <c r="GH41" s="15">
        <v>0</v>
      </c>
      <c r="GI41" s="15">
        <v>0</v>
      </c>
      <c r="GJ41" s="15">
        <v>0</v>
      </c>
      <c r="GK41" s="15">
        <v>0</v>
      </c>
      <c r="GL41" s="15">
        <v>351</v>
      </c>
      <c r="GM41" s="13">
        <v>0</v>
      </c>
      <c r="GN41" s="13">
        <v>0</v>
      </c>
      <c r="GO41" s="13">
        <v>0</v>
      </c>
      <c r="GP41" s="13">
        <v>0</v>
      </c>
      <c r="GQ41" s="13">
        <v>0</v>
      </c>
      <c r="GR41" s="13">
        <v>0</v>
      </c>
      <c r="GS41" s="13">
        <v>0</v>
      </c>
      <c r="GT41" s="13">
        <v>0</v>
      </c>
      <c r="GU41" s="13">
        <v>0</v>
      </c>
      <c r="GV41" s="13">
        <v>0</v>
      </c>
      <c r="GW41" s="13">
        <v>0</v>
      </c>
      <c r="GX41" s="13">
        <v>0</v>
      </c>
    </row>
    <row r="42" spans="1:206" x14ac:dyDescent="0.2">
      <c r="A42" s="2" t="s">
        <v>12</v>
      </c>
      <c r="B42" s="3" t="s">
        <v>6</v>
      </c>
      <c r="C42" s="15">
        <v>0</v>
      </c>
      <c r="D42" s="15">
        <v>0</v>
      </c>
      <c r="E42" s="15">
        <v>0</v>
      </c>
      <c r="F42" s="15">
        <v>0</v>
      </c>
      <c r="G42" s="15">
        <v>0</v>
      </c>
      <c r="H42" s="15">
        <v>0</v>
      </c>
      <c r="I42" s="15">
        <v>0</v>
      </c>
      <c r="J42" s="15">
        <v>0</v>
      </c>
      <c r="K42" s="15">
        <v>0</v>
      </c>
      <c r="L42" s="15">
        <v>0</v>
      </c>
      <c r="M42" s="15">
        <v>0</v>
      </c>
      <c r="N42" s="15">
        <v>0</v>
      </c>
      <c r="O42" s="15">
        <v>0</v>
      </c>
      <c r="P42" s="15">
        <v>0</v>
      </c>
      <c r="Q42" s="15">
        <v>0</v>
      </c>
      <c r="R42" s="15">
        <v>0</v>
      </c>
      <c r="S42" s="15">
        <v>0</v>
      </c>
      <c r="T42" s="15">
        <v>0</v>
      </c>
      <c r="U42" s="15">
        <v>0</v>
      </c>
      <c r="V42" s="15">
        <v>0</v>
      </c>
      <c r="W42" s="15">
        <v>0</v>
      </c>
      <c r="X42" s="15">
        <v>0</v>
      </c>
      <c r="Y42" s="15">
        <v>0</v>
      </c>
      <c r="Z42" s="15">
        <v>0</v>
      </c>
      <c r="AA42" s="15">
        <v>0</v>
      </c>
      <c r="AB42" s="15">
        <v>0</v>
      </c>
      <c r="AC42" s="15">
        <v>0</v>
      </c>
      <c r="AD42" s="15">
        <v>0</v>
      </c>
      <c r="AE42" s="15">
        <v>0</v>
      </c>
      <c r="AF42" s="15">
        <v>0</v>
      </c>
      <c r="AG42" s="15">
        <v>0</v>
      </c>
      <c r="AH42" s="15">
        <v>0</v>
      </c>
      <c r="AI42" s="15">
        <v>0</v>
      </c>
      <c r="AJ42" s="15">
        <v>0</v>
      </c>
      <c r="AK42" s="15">
        <v>0</v>
      </c>
      <c r="AL42" s="15">
        <v>0</v>
      </c>
      <c r="AM42" s="15">
        <v>0</v>
      </c>
      <c r="AN42" s="15">
        <v>0</v>
      </c>
      <c r="AO42" s="15">
        <v>0</v>
      </c>
      <c r="AP42" s="15">
        <v>0</v>
      </c>
      <c r="AQ42" s="15">
        <v>0</v>
      </c>
      <c r="AR42" s="15">
        <v>0</v>
      </c>
      <c r="AS42" s="15">
        <v>0</v>
      </c>
      <c r="AT42" s="15">
        <v>0</v>
      </c>
      <c r="AU42" s="15">
        <v>0</v>
      </c>
      <c r="AV42" s="15">
        <v>0</v>
      </c>
      <c r="AW42" s="15">
        <v>0</v>
      </c>
      <c r="AX42" s="15">
        <v>0</v>
      </c>
      <c r="AY42" s="15">
        <v>0</v>
      </c>
      <c r="AZ42" s="15">
        <v>0</v>
      </c>
      <c r="BA42" s="15">
        <v>0</v>
      </c>
      <c r="BB42" s="15">
        <v>0</v>
      </c>
      <c r="BC42" s="15">
        <v>0</v>
      </c>
      <c r="BD42" s="15">
        <v>0</v>
      </c>
      <c r="BE42" s="15">
        <v>0</v>
      </c>
      <c r="BF42" s="15">
        <v>0</v>
      </c>
      <c r="BG42" s="15">
        <v>0</v>
      </c>
      <c r="BH42" s="15">
        <v>0</v>
      </c>
      <c r="BI42" s="15">
        <v>0</v>
      </c>
      <c r="BJ42" s="15">
        <v>0</v>
      </c>
      <c r="BK42" s="15">
        <v>0</v>
      </c>
      <c r="BL42" s="15">
        <v>0</v>
      </c>
      <c r="BM42" s="15">
        <v>0</v>
      </c>
      <c r="BN42" s="15">
        <v>0</v>
      </c>
      <c r="BO42" s="15">
        <v>0</v>
      </c>
      <c r="BP42" s="15">
        <v>0</v>
      </c>
      <c r="BQ42" s="15">
        <v>0</v>
      </c>
      <c r="BR42" s="15">
        <v>0</v>
      </c>
      <c r="BS42" s="15">
        <v>0</v>
      </c>
      <c r="BT42" s="15">
        <v>0</v>
      </c>
      <c r="BU42" s="15">
        <v>0</v>
      </c>
      <c r="BV42" s="15">
        <v>0</v>
      </c>
      <c r="BW42" s="15">
        <v>0</v>
      </c>
      <c r="BX42" s="15">
        <v>0</v>
      </c>
      <c r="BY42" s="15">
        <v>0</v>
      </c>
      <c r="BZ42" s="15">
        <v>0</v>
      </c>
      <c r="CA42" s="15">
        <v>0</v>
      </c>
      <c r="CB42" s="15">
        <v>0</v>
      </c>
      <c r="CC42" s="15">
        <v>0</v>
      </c>
      <c r="CD42" s="15">
        <v>0</v>
      </c>
      <c r="CE42" s="15">
        <v>0</v>
      </c>
      <c r="CF42" s="15">
        <v>0</v>
      </c>
      <c r="CG42" s="15">
        <v>0</v>
      </c>
      <c r="CH42" s="15">
        <v>0</v>
      </c>
      <c r="CI42" s="15">
        <v>0</v>
      </c>
      <c r="CJ42" s="15">
        <v>0</v>
      </c>
      <c r="CK42" s="15">
        <v>0</v>
      </c>
      <c r="CL42" s="15">
        <v>0</v>
      </c>
      <c r="CM42" s="15">
        <v>0</v>
      </c>
      <c r="CN42" s="15">
        <v>0</v>
      </c>
      <c r="CO42" s="15">
        <v>0</v>
      </c>
      <c r="CP42" s="15">
        <v>0</v>
      </c>
      <c r="CQ42" s="15">
        <v>0</v>
      </c>
      <c r="CR42" s="15">
        <v>0</v>
      </c>
      <c r="CS42" s="15">
        <v>0</v>
      </c>
      <c r="CT42" s="15">
        <v>0</v>
      </c>
      <c r="CU42" s="15">
        <v>0</v>
      </c>
      <c r="CV42" s="15">
        <v>0</v>
      </c>
      <c r="CW42" s="15">
        <v>0</v>
      </c>
      <c r="CX42" s="15">
        <v>0</v>
      </c>
      <c r="CY42" s="15">
        <v>0</v>
      </c>
      <c r="CZ42" s="15">
        <v>0</v>
      </c>
      <c r="DA42" s="15">
        <v>0</v>
      </c>
      <c r="DB42" s="15">
        <v>0</v>
      </c>
      <c r="DC42" s="15">
        <v>0</v>
      </c>
      <c r="DD42" s="15">
        <v>0</v>
      </c>
      <c r="DE42" s="15">
        <v>0</v>
      </c>
      <c r="DF42" s="15">
        <v>0</v>
      </c>
      <c r="DG42" s="15">
        <v>0</v>
      </c>
      <c r="DH42" s="15">
        <v>0</v>
      </c>
      <c r="DI42" s="15">
        <v>0</v>
      </c>
      <c r="DJ42" s="15">
        <v>0</v>
      </c>
      <c r="DK42" s="15">
        <v>0</v>
      </c>
      <c r="DL42" s="15">
        <v>0</v>
      </c>
      <c r="DM42" s="15">
        <v>0</v>
      </c>
      <c r="DN42" s="15">
        <v>0</v>
      </c>
      <c r="DO42" s="15">
        <v>0</v>
      </c>
      <c r="DP42" s="15">
        <v>0</v>
      </c>
      <c r="DQ42" s="15">
        <v>0</v>
      </c>
      <c r="DR42" s="15">
        <v>0</v>
      </c>
      <c r="DS42" s="15">
        <v>0</v>
      </c>
      <c r="DT42" s="15">
        <v>0</v>
      </c>
      <c r="DU42" s="15">
        <v>0</v>
      </c>
      <c r="DV42" s="15">
        <v>0</v>
      </c>
      <c r="DW42" s="15">
        <v>0</v>
      </c>
      <c r="DX42" s="15">
        <v>0</v>
      </c>
      <c r="DY42" s="15">
        <v>0</v>
      </c>
      <c r="DZ42" s="15">
        <v>0</v>
      </c>
      <c r="EA42" s="15">
        <v>0</v>
      </c>
      <c r="EB42" s="15">
        <v>0</v>
      </c>
      <c r="EC42" s="15">
        <v>0</v>
      </c>
      <c r="ED42" s="15">
        <v>0</v>
      </c>
      <c r="EE42" s="15">
        <v>0</v>
      </c>
      <c r="EF42" s="15">
        <v>0</v>
      </c>
      <c r="EG42" s="15">
        <v>0</v>
      </c>
      <c r="EH42" s="15">
        <v>0</v>
      </c>
      <c r="EI42" s="15">
        <v>0</v>
      </c>
      <c r="EJ42" s="15">
        <v>0</v>
      </c>
      <c r="EK42" s="15">
        <v>0</v>
      </c>
      <c r="EL42" s="15">
        <v>0</v>
      </c>
      <c r="EM42" s="15">
        <v>0</v>
      </c>
      <c r="EN42" s="15">
        <v>0</v>
      </c>
      <c r="EO42" s="15">
        <v>0</v>
      </c>
      <c r="EP42" s="15">
        <v>0</v>
      </c>
      <c r="EQ42" s="15">
        <v>0</v>
      </c>
      <c r="ER42" s="15">
        <v>0</v>
      </c>
      <c r="ES42" s="15">
        <v>0</v>
      </c>
      <c r="ET42" s="15">
        <v>0</v>
      </c>
      <c r="EU42" s="15">
        <v>0</v>
      </c>
      <c r="EV42" s="15">
        <v>0</v>
      </c>
      <c r="EW42" s="15">
        <v>0</v>
      </c>
      <c r="EX42" s="15">
        <v>0</v>
      </c>
      <c r="EY42" s="15">
        <v>0</v>
      </c>
      <c r="EZ42" s="15">
        <v>0</v>
      </c>
      <c r="FA42" s="15">
        <v>0</v>
      </c>
      <c r="FB42" s="15">
        <v>0</v>
      </c>
      <c r="FC42" s="15">
        <v>0</v>
      </c>
      <c r="FD42" s="15">
        <v>0</v>
      </c>
      <c r="FE42" s="15">
        <v>0</v>
      </c>
      <c r="FF42" s="15">
        <v>0</v>
      </c>
      <c r="FG42" s="15">
        <v>0</v>
      </c>
      <c r="FH42" s="15">
        <v>0</v>
      </c>
      <c r="FI42" s="15">
        <v>0</v>
      </c>
      <c r="FJ42" s="15">
        <v>0</v>
      </c>
      <c r="FK42" s="15">
        <v>0</v>
      </c>
      <c r="FL42" s="15">
        <v>0</v>
      </c>
      <c r="FM42" s="15">
        <v>0</v>
      </c>
      <c r="FN42" s="15">
        <v>0</v>
      </c>
      <c r="FO42" s="15">
        <v>0</v>
      </c>
      <c r="FP42" s="15">
        <v>0</v>
      </c>
      <c r="FQ42" s="15">
        <v>0</v>
      </c>
      <c r="FR42" s="15">
        <v>0</v>
      </c>
      <c r="FS42" s="15">
        <v>0</v>
      </c>
      <c r="FT42" s="15">
        <v>0</v>
      </c>
      <c r="FU42" s="15">
        <v>0</v>
      </c>
      <c r="FV42" s="15">
        <v>0</v>
      </c>
      <c r="FW42" s="15">
        <v>0</v>
      </c>
      <c r="FX42" s="15">
        <v>0</v>
      </c>
      <c r="FY42" s="15">
        <v>0</v>
      </c>
      <c r="FZ42" s="15">
        <v>0</v>
      </c>
      <c r="GA42" s="15">
        <v>0</v>
      </c>
      <c r="GB42" s="15">
        <v>0</v>
      </c>
      <c r="GC42" s="15">
        <v>0</v>
      </c>
      <c r="GD42" s="15">
        <v>0</v>
      </c>
      <c r="GE42" s="15">
        <v>0</v>
      </c>
      <c r="GF42" s="15">
        <v>0</v>
      </c>
      <c r="GG42" s="15">
        <v>0</v>
      </c>
      <c r="GH42" s="15">
        <v>0</v>
      </c>
      <c r="GI42" s="15">
        <v>0</v>
      </c>
      <c r="GJ42" s="15">
        <v>0</v>
      </c>
      <c r="GK42" s="15">
        <v>0</v>
      </c>
      <c r="GL42" s="15">
        <v>0</v>
      </c>
      <c r="GM42" s="13">
        <v>0</v>
      </c>
      <c r="GN42" s="13">
        <v>0</v>
      </c>
      <c r="GO42" s="13">
        <v>0</v>
      </c>
      <c r="GP42" s="13">
        <v>0</v>
      </c>
      <c r="GQ42" s="13">
        <v>0</v>
      </c>
      <c r="GR42" s="13">
        <v>0</v>
      </c>
      <c r="GS42" s="13">
        <v>0</v>
      </c>
      <c r="GT42" s="13">
        <v>0</v>
      </c>
      <c r="GU42" s="13">
        <v>0</v>
      </c>
      <c r="GV42" s="13">
        <v>0</v>
      </c>
      <c r="GW42" s="13">
        <v>0</v>
      </c>
      <c r="GX42" s="13">
        <v>0</v>
      </c>
    </row>
    <row r="43" spans="1:206" x14ac:dyDescent="0.2">
      <c r="A43" s="2" t="s">
        <v>13</v>
      </c>
      <c r="B43" s="3" t="s">
        <v>8</v>
      </c>
      <c r="C43" s="15">
        <v>0</v>
      </c>
      <c r="D43" s="15">
        <v>0</v>
      </c>
      <c r="E43" s="15">
        <v>0</v>
      </c>
      <c r="F43" s="15">
        <v>0</v>
      </c>
      <c r="G43" s="15">
        <v>0</v>
      </c>
      <c r="H43" s="15">
        <v>0</v>
      </c>
      <c r="I43" s="15">
        <v>0</v>
      </c>
      <c r="J43" s="15">
        <v>0</v>
      </c>
      <c r="K43" s="15">
        <v>0</v>
      </c>
      <c r="L43" s="15">
        <v>0</v>
      </c>
      <c r="M43" s="15">
        <v>0</v>
      </c>
      <c r="N43" s="15">
        <v>0</v>
      </c>
      <c r="O43" s="15">
        <v>0</v>
      </c>
      <c r="P43" s="15">
        <v>0</v>
      </c>
      <c r="Q43" s="15">
        <v>0</v>
      </c>
      <c r="R43" s="15">
        <v>0</v>
      </c>
      <c r="S43" s="15">
        <v>0</v>
      </c>
      <c r="T43" s="15">
        <v>0</v>
      </c>
      <c r="U43" s="15">
        <v>0</v>
      </c>
      <c r="V43" s="15">
        <v>0</v>
      </c>
      <c r="W43" s="15">
        <v>0</v>
      </c>
      <c r="X43" s="15">
        <v>0</v>
      </c>
      <c r="Y43" s="15">
        <v>0</v>
      </c>
      <c r="Z43" s="15">
        <v>0</v>
      </c>
      <c r="AA43" s="15">
        <v>0</v>
      </c>
      <c r="AB43" s="15">
        <v>0</v>
      </c>
      <c r="AC43" s="15">
        <v>0</v>
      </c>
      <c r="AD43" s="15">
        <v>0</v>
      </c>
      <c r="AE43" s="15">
        <v>0</v>
      </c>
      <c r="AF43" s="15">
        <v>0</v>
      </c>
      <c r="AG43" s="15">
        <v>0</v>
      </c>
      <c r="AH43" s="15">
        <v>0</v>
      </c>
      <c r="AI43" s="15">
        <v>0</v>
      </c>
      <c r="AJ43" s="15">
        <v>0</v>
      </c>
      <c r="AK43" s="15">
        <v>0</v>
      </c>
      <c r="AL43" s="15">
        <v>0</v>
      </c>
      <c r="AM43" s="15">
        <v>0</v>
      </c>
      <c r="AN43" s="15">
        <v>0</v>
      </c>
      <c r="AO43" s="15">
        <v>0</v>
      </c>
      <c r="AP43" s="15">
        <v>0</v>
      </c>
      <c r="AQ43" s="15">
        <v>0</v>
      </c>
      <c r="AR43" s="15">
        <v>0</v>
      </c>
      <c r="AS43" s="15">
        <v>0</v>
      </c>
      <c r="AT43" s="15">
        <v>0</v>
      </c>
      <c r="AU43" s="15">
        <v>0</v>
      </c>
      <c r="AV43" s="15">
        <v>0</v>
      </c>
      <c r="AW43" s="15">
        <v>0</v>
      </c>
      <c r="AX43" s="15">
        <v>0</v>
      </c>
      <c r="AY43" s="15">
        <v>0</v>
      </c>
      <c r="AZ43" s="15">
        <v>0</v>
      </c>
      <c r="BA43" s="15">
        <v>0</v>
      </c>
      <c r="BB43" s="15">
        <v>0</v>
      </c>
      <c r="BC43" s="15">
        <v>0</v>
      </c>
      <c r="BD43" s="15">
        <v>0</v>
      </c>
      <c r="BE43" s="15">
        <v>0</v>
      </c>
      <c r="BF43" s="15">
        <v>0</v>
      </c>
      <c r="BG43" s="15">
        <v>0</v>
      </c>
      <c r="BH43" s="15">
        <v>0</v>
      </c>
      <c r="BI43" s="15">
        <v>0</v>
      </c>
      <c r="BJ43" s="15">
        <v>0</v>
      </c>
      <c r="BK43" s="15">
        <v>0</v>
      </c>
      <c r="BL43" s="15">
        <v>0</v>
      </c>
      <c r="BM43" s="15">
        <v>0</v>
      </c>
      <c r="BN43" s="15">
        <v>0</v>
      </c>
      <c r="BO43" s="15">
        <v>0</v>
      </c>
      <c r="BP43" s="15">
        <v>0</v>
      </c>
      <c r="BQ43" s="15">
        <v>0</v>
      </c>
      <c r="BR43" s="15">
        <v>0</v>
      </c>
      <c r="BS43" s="15">
        <v>0</v>
      </c>
      <c r="BT43" s="15">
        <v>0</v>
      </c>
      <c r="BU43" s="15">
        <v>0</v>
      </c>
      <c r="BV43" s="15">
        <v>0</v>
      </c>
      <c r="BW43" s="15">
        <v>0</v>
      </c>
      <c r="BX43" s="15">
        <v>0</v>
      </c>
      <c r="BY43" s="15">
        <v>0</v>
      </c>
      <c r="BZ43" s="15">
        <v>0</v>
      </c>
      <c r="CA43" s="15">
        <v>0</v>
      </c>
      <c r="CB43" s="15">
        <v>0</v>
      </c>
      <c r="CC43" s="15">
        <v>0</v>
      </c>
      <c r="CD43" s="15">
        <v>0</v>
      </c>
      <c r="CE43" s="15">
        <v>0</v>
      </c>
      <c r="CF43" s="15">
        <v>0</v>
      </c>
      <c r="CG43" s="15">
        <v>0</v>
      </c>
      <c r="CH43" s="15">
        <v>0</v>
      </c>
      <c r="CI43" s="15">
        <v>0</v>
      </c>
      <c r="CJ43" s="15">
        <v>0</v>
      </c>
      <c r="CK43" s="15">
        <v>0</v>
      </c>
      <c r="CL43" s="15">
        <v>0</v>
      </c>
      <c r="CM43" s="15">
        <v>0</v>
      </c>
      <c r="CN43" s="15">
        <v>0</v>
      </c>
      <c r="CO43" s="15">
        <v>0</v>
      </c>
      <c r="CP43" s="15">
        <v>0</v>
      </c>
      <c r="CQ43" s="15">
        <v>0</v>
      </c>
      <c r="CR43" s="15">
        <v>0</v>
      </c>
      <c r="CS43" s="15">
        <v>0</v>
      </c>
      <c r="CT43" s="15">
        <v>0</v>
      </c>
      <c r="CU43" s="15">
        <v>0</v>
      </c>
      <c r="CV43" s="15">
        <v>0</v>
      </c>
      <c r="CW43" s="15">
        <v>0</v>
      </c>
      <c r="CX43" s="15">
        <v>0</v>
      </c>
      <c r="CY43" s="15">
        <v>0</v>
      </c>
      <c r="CZ43" s="15">
        <v>0</v>
      </c>
      <c r="DA43" s="15">
        <v>0</v>
      </c>
      <c r="DB43" s="15">
        <v>0</v>
      </c>
      <c r="DC43" s="15">
        <v>0</v>
      </c>
      <c r="DD43" s="15">
        <v>0</v>
      </c>
      <c r="DE43" s="15">
        <v>0</v>
      </c>
      <c r="DF43" s="15">
        <v>0</v>
      </c>
      <c r="DG43" s="15">
        <v>0</v>
      </c>
      <c r="DH43" s="15">
        <v>0</v>
      </c>
      <c r="DI43" s="15">
        <v>0</v>
      </c>
      <c r="DJ43" s="15">
        <v>0</v>
      </c>
      <c r="DK43" s="15">
        <v>0</v>
      </c>
      <c r="DL43" s="15">
        <v>0</v>
      </c>
      <c r="DM43" s="15">
        <v>0</v>
      </c>
      <c r="DN43" s="15">
        <v>0</v>
      </c>
      <c r="DO43" s="15">
        <v>0</v>
      </c>
      <c r="DP43" s="15">
        <v>0</v>
      </c>
      <c r="DQ43" s="15">
        <v>0</v>
      </c>
      <c r="DR43" s="15">
        <v>0</v>
      </c>
      <c r="DS43" s="15">
        <v>0</v>
      </c>
      <c r="DT43" s="15">
        <v>0</v>
      </c>
      <c r="DU43" s="15">
        <v>0</v>
      </c>
      <c r="DV43" s="15">
        <v>0</v>
      </c>
      <c r="DW43" s="15">
        <v>0</v>
      </c>
      <c r="DX43" s="15">
        <v>0</v>
      </c>
      <c r="DY43" s="15">
        <v>0</v>
      </c>
      <c r="DZ43" s="15">
        <v>0</v>
      </c>
      <c r="EA43" s="15">
        <v>0</v>
      </c>
      <c r="EB43" s="15">
        <v>0</v>
      </c>
      <c r="EC43" s="15">
        <v>28</v>
      </c>
      <c r="ED43" s="15">
        <v>0</v>
      </c>
      <c r="EE43" s="15">
        <v>0</v>
      </c>
      <c r="EF43" s="15">
        <v>72</v>
      </c>
      <c r="EG43" s="15">
        <v>43</v>
      </c>
      <c r="EH43" s="15">
        <v>0</v>
      </c>
      <c r="EI43" s="15">
        <v>0</v>
      </c>
      <c r="EJ43" s="15">
        <v>0</v>
      </c>
      <c r="EK43" s="15">
        <v>0</v>
      </c>
      <c r="EL43" s="15">
        <v>0</v>
      </c>
      <c r="EM43" s="15">
        <v>0</v>
      </c>
      <c r="EN43" s="15">
        <v>0</v>
      </c>
      <c r="EO43" s="15">
        <v>0</v>
      </c>
      <c r="EP43" s="15">
        <v>0</v>
      </c>
      <c r="EQ43" s="15">
        <v>0</v>
      </c>
      <c r="ER43" s="15">
        <v>0</v>
      </c>
      <c r="ES43" s="15">
        <v>0</v>
      </c>
      <c r="ET43" s="15">
        <v>0</v>
      </c>
      <c r="EU43" s="15">
        <v>0</v>
      </c>
      <c r="EV43" s="15">
        <v>0</v>
      </c>
      <c r="EW43" s="15">
        <v>0</v>
      </c>
      <c r="EX43" s="15">
        <v>0</v>
      </c>
      <c r="EY43" s="15">
        <v>0</v>
      </c>
      <c r="EZ43" s="15">
        <v>0</v>
      </c>
      <c r="FA43" s="15">
        <v>0</v>
      </c>
      <c r="FB43" s="15">
        <v>0</v>
      </c>
      <c r="FC43" s="15">
        <v>0</v>
      </c>
      <c r="FD43" s="15">
        <v>0</v>
      </c>
      <c r="FE43" s="15">
        <v>0</v>
      </c>
      <c r="FF43" s="15">
        <v>0</v>
      </c>
      <c r="FG43" s="15">
        <v>0</v>
      </c>
      <c r="FH43" s="15">
        <v>0</v>
      </c>
      <c r="FI43" s="15">
        <v>0</v>
      </c>
      <c r="FJ43" s="15">
        <v>0</v>
      </c>
      <c r="FK43" s="15">
        <v>0</v>
      </c>
      <c r="FL43" s="15">
        <v>0</v>
      </c>
      <c r="FM43" s="15">
        <v>0</v>
      </c>
      <c r="FN43" s="15">
        <v>0</v>
      </c>
      <c r="FO43" s="15">
        <v>0</v>
      </c>
      <c r="FP43" s="15">
        <v>0</v>
      </c>
      <c r="FQ43" s="15">
        <v>0</v>
      </c>
      <c r="FR43" s="15">
        <v>0</v>
      </c>
      <c r="FS43" s="15">
        <v>0</v>
      </c>
      <c r="FT43" s="15">
        <v>0</v>
      </c>
      <c r="FU43" s="15">
        <v>0</v>
      </c>
      <c r="FV43" s="15">
        <v>0</v>
      </c>
      <c r="FW43" s="15">
        <v>0</v>
      </c>
      <c r="FX43" s="15">
        <v>0</v>
      </c>
      <c r="FY43" s="15">
        <v>0</v>
      </c>
      <c r="FZ43" s="15">
        <v>0</v>
      </c>
      <c r="GA43" s="15">
        <v>0</v>
      </c>
      <c r="GB43" s="15">
        <v>0</v>
      </c>
      <c r="GC43" s="15">
        <v>0</v>
      </c>
      <c r="GD43" s="15">
        <v>0</v>
      </c>
      <c r="GE43" s="15">
        <v>0</v>
      </c>
      <c r="GF43" s="15">
        <v>0</v>
      </c>
      <c r="GG43" s="15">
        <v>0</v>
      </c>
      <c r="GH43" s="15">
        <v>0</v>
      </c>
      <c r="GI43" s="15">
        <v>0</v>
      </c>
      <c r="GJ43" s="15">
        <v>0</v>
      </c>
      <c r="GK43" s="15">
        <v>0</v>
      </c>
      <c r="GL43" s="15">
        <v>0</v>
      </c>
      <c r="GM43" s="13">
        <v>0</v>
      </c>
      <c r="GN43" s="13">
        <v>0</v>
      </c>
      <c r="GO43" s="13">
        <v>0</v>
      </c>
      <c r="GP43" s="13">
        <v>0</v>
      </c>
      <c r="GQ43" s="13">
        <v>0</v>
      </c>
      <c r="GR43" s="13">
        <v>0</v>
      </c>
      <c r="GS43" s="13">
        <v>0</v>
      </c>
      <c r="GT43" s="13">
        <v>0</v>
      </c>
      <c r="GU43" s="13">
        <v>0</v>
      </c>
      <c r="GV43" s="13">
        <v>0</v>
      </c>
      <c r="GW43" s="13">
        <v>0</v>
      </c>
      <c r="GX43" s="13">
        <v>0</v>
      </c>
    </row>
    <row r="44" spans="1:206" x14ac:dyDescent="0.2">
      <c r="A44" s="2" t="s">
        <v>14</v>
      </c>
      <c r="B44" s="3" t="s">
        <v>10</v>
      </c>
      <c r="C44" s="15">
        <v>0</v>
      </c>
      <c r="D44" s="15">
        <v>0</v>
      </c>
      <c r="E44" s="15">
        <v>0</v>
      </c>
      <c r="F44" s="15">
        <v>0</v>
      </c>
      <c r="G44" s="15">
        <v>0</v>
      </c>
      <c r="H44" s="15">
        <v>0</v>
      </c>
      <c r="I44" s="15">
        <v>0</v>
      </c>
      <c r="J44" s="15">
        <v>0</v>
      </c>
      <c r="K44" s="15">
        <v>0</v>
      </c>
      <c r="L44" s="15">
        <v>0</v>
      </c>
      <c r="M44" s="15">
        <v>0</v>
      </c>
      <c r="N44" s="15">
        <v>0</v>
      </c>
      <c r="O44" s="15">
        <v>0</v>
      </c>
      <c r="P44" s="15">
        <v>0</v>
      </c>
      <c r="Q44" s="15">
        <v>0</v>
      </c>
      <c r="R44" s="15">
        <v>0</v>
      </c>
      <c r="S44" s="15">
        <v>0</v>
      </c>
      <c r="T44" s="15">
        <v>0</v>
      </c>
      <c r="U44" s="15">
        <v>0</v>
      </c>
      <c r="V44" s="15">
        <v>0</v>
      </c>
      <c r="W44" s="15">
        <v>0</v>
      </c>
      <c r="X44" s="15">
        <v>0</v>
      </c>
      <c r="Y44" s="15">
        <v>0</v>
      </c>
      <c r="Z44" s="15">
        <v>0</v>
      </c>
      <c r="AA44" s="15">
        <v>0</v>
      </c>
      <c r="AB44" s="15">
        <v>0</v>
      </c>
      <c r="AC44" s="15">
        <v>0</v>
      </c>
      <c r="AD44" s="15">
        <v>0</v>
      </c>
      <c r="AE44" s="15">
        <v>0</v>
      </c>
      <c r="AF44" s="15">
        <v>0</v>
      </c>
      <c r="AG44" s="15">
        <v>0</v>
      </c>
      <c r="AH44" s="15">
        <v>0</v>
      </c>
      <c r="AI44" s="15">
        <v>0</v>
      </c>
      <c r="AJ44" s="15">
        <v>0</v>
      </c>
      <c r="AK44" s="15">
        <v>0</v>
      </c>
      <c r="AL44" s="15">
        <v>0</v>
      </c>
      <c r="AM44" s="15">
        <v>0</v>
      </c>
      <c r="AN44" s="15">
        <v>0</v>
      </c>
      <c r="AO44" s="15">
        <v>0</v>
      </c>
      <c r="AP44" s="15">
        <v>0</v>
      </c>
      <c r="AQ44" s="15">
        <v>0</v>
      </c>
      <c r="AR44" s="15">
        <v>0</v>
      </c>
      <c r="AS44" s="15">
        <v>0</v>
      </c>
      <c r="AT44" s="15">
        <v>0</v>
      </c>
      <c r="AU44" s="15">
        <v>0</v>
      </c>
      <c r="AV44" s="15">
        <v>0</v>
      </c>
      <c r="AW44" s="15">
        <v>0</v>
      </c>
      <c r="AX44" s="15">
        <v>0</v>
      </c>
      <c r="AY44" s="15">
        <v>0</v>
      </c>
      <c r="AZ44" s="15">
        <v>0</v>
      </c>
      <c r="BA44" s="15">
        <v>0</v>
      </c>
      <c r="BB44" s="15">
        <v>0</v>
      </c>
      <c r="BC44" s="15">
        <v>0</v>
      </c>
      <c r="BD44" s="15">
        <v>0</v>
      </c>
      <c r="BE44" s="15">
        <v>0</v>
      </c>
      <c r="BF44" s="15">
        <v>0</v>
      </c>
      <c r="BG44" s="15">
        <v>0</v>
      </c>
      <c r="BH44" s="15">
        <v>0</v>
      </c>
      <c r="BI44" s="15">
        <v>0</v>
      </c>
      <c r="BJ44" s="15">
        <v>0</v>
      </c>
      <c r="BK44" s="15">
        <v>0</v>
      </c>
      <c r="BL44" s="15">
        <v>0</v>
      </c>
      <c r="BM44" s="15">
        <v>0</v>
      </c>
      <c r="BN44" s="15">
        <v>0</v>
      </c>
      <c r="BO44" s="15">
        <v>0</v>
      </c>
      <c r="BP44" s="15">
        <v>0</v>
      </c>
      <c r="BQ44" s="15">
        <v>0</v>
      </c>
      <c r="BR44" s="15">
        <v>0</v>
      </c>
      <c r="BS44" s="15">
        <v>0</v>
      </c>
      <c r="BT44" s="15">
        <v>0</v>
      </c>
      <c r="BU44" s="15">
        <v>0</v>
      </c>
      <c r="BV44" s="15">
        <v>0</v>
      </c>
      <c r="BW44" s="15">
        <v>0</v>
      </c>
      <c r="BX44" s="15">
        <v>0</v>
      </c>
      <c r="BY44" s="15">
        <v>0</v>
      </c>
      <c r="BZ44" s="15">
        <v>0</v>
      </c>
      <c r="CA44" s="15">
        <v>0</v>
      </c>
      <c r="CB44" s="15">
        <v>0</v>
      </c>
      <c r="CC44" s="15">
        <v>0</v>
      </c>
      <c r="CD44" s="15">
        <v>0</v>
      </c>
      <c r="CE44" s="15">
        <v>0</v>
      </c>
      <c r="CF44" s="15">
        <v>0</v>
      </c>
      <c r="CG44" s="15">
        <v>0</v>
      </c>
      <c r="CH44" s="15">
        <v>0</v>
      </c>
      <c r="CI44" s="15">
        <v>0</v>
      </c>
      <c r="CJ44" s="15">
        <v>0</v>
      </c>
      <c r="CK44" s="15">
        <v>0</v>
      </c>
      <c r="CL44" s="15">
        <v>0</v>
      </c>
      <c r="CM44" s="15">
        <v>0</v>
      </c>
      <c r="CN44" s="15">
        <v>0</v>
      </c>
      <c r="CO44" s="15">
        <v>0</v>
      </c>
      <c r="CP44" s="15">
        <v>0</v>
      </c>
      <c r="CQ44" s="15">
        <v>0</v>
      </c>
      <c r="CR44" s="15">
        <v>0</v>
      </c>
      <c r="CS44" s="15">
        <v>0</v>
      </c>
      <c r="CT44" s="15">
        <v>0</v>
      </c>
      <c r="CU44" s="15">
        <v>0</v>
      </c>
      <c r="CV44" s="15">
        <v>0</v>
      </c>
      <c r="CW44" s="15">
        <v>0</v>
      </c>
      <c r="CX44" s="15">
        <v>0</v>
      </c>
      <c r="CY44" s="15">
        <v>0</v>
      </c>
      <c r="CZ44" s="15">
        <v>0</v>
      </c>
      <c r="DA44" s="15">
        <v>0</v>
      </c>
      <c r="DB44" s="15">
        <v>0</v>
      </c>
      <c r="DC44" s="15">
        <v>0</v>
      </c>
      <c r="DD44" s="15">
        <v>0</v>
      </c>
      <c r="DE44" s="15">
        <v>0</v>
      </c>
      <c r="DF44" s="15">
        <v>0</v>
      </c>
      <c r="DG44" s="15">
        <v>0</v>
      </c>
      <c r="DH44" s="15">
        <v>0</v>
      </c>
      <c r="DI44" s="15">
        <v>0</v>
      </c>
      <c r="DJ44" s="15">
        <v>0</v>
      </c>
      <c r="DK44" s="15">
        <v>0</v>
      </c>
      <c r="DL44" s="15">
        <v>0</v>
      </c>
      <c r="DM44" s="15">
        <v>0</v>
      </c>
      <c r="DN44" s="15">
        <v>0</v>
      </c>
      <c r="DO44" s="15">
        <v>0</v>
      </c>
      <c r="DP44" s="15">
        <v>0</v>
      </c>
      <c r="DQ44" s="15">
        <v>0</v>
      </c>
      <c r="DR44" s="15">
        <v>0</v>
      </c>
      <c r="DS44" s="15">
        <v>0</v>
      </c>
      <c r="DT44" s="15">
        <v>0</v>
      </c>
      <c r="DU44" s="15">
        <v>0</v>
      </c>
      <c r="DV44" s="15">
        <v>0</v>
      </c>
      <c r="DW44" s="15">
        <v>0</v>
      </c>
      <c r="DX44" s="15">
        <v>0</v>
      </c>
      <c r="DY44" s="15">
        <v>0</v>
      </c>
      <c r="DZ44" s="15">
        <v>0</v>
      </c>
      <c r="EA44" s="15">
        <v>0</v>
      </c>
      <c r="EB44" s="15">
        <v>0</v>
      </c>
      <c r="EC44" s="15">
        <v>0</v>
      </c>
      <c r="ED44" s="15">
        <v>0</v>
      </c>
      <c r="EE44" s="15">
        <v>0</v>
      </c>
      <c r="EF44" s="15">
        <v>0</v>
      </c>
      <c r="EG44" s="15">
        <v>0</v>
      </c>
      <c r="EH44" s="15">
        <v>0</v>
      </c>
      <c r="EI44" s="15">
        <v>0</v>
      </c>
      <c r="EJ44" s="15">
        <v>0</v>
      </c>
      <c r="EK44" s="15">
        <v>0</v>
      </c>
      <c r="EL44" s="15">
        <v>0</v>
      </c>
      <c r="EM44" s="15">
        <v>0</v>
      </c>
      <c r="EN44" s="15">
        <v>0</v>
      </c>
      <c r="EO44" s="15">
        <v>0</v>
      </c>
      <c r="EP44" s="15">
        <v>0</v>
      </c>
      <c r="EQ44" s="15">
        <v>0</v>
      </c>
      <c r="ER44" s="15">
        <v>0</v>
      </c>
      <c r="ES44" s="15">
        <v>0</v>
      </c>
      <c r="ET44" s="15">
        <v>0</v>
      </c>
      <c r="EU44" s="15">
        <v>0</v>
      </c>
      <c r="EV44" s="15">
        <v>0</v>
      </c>
      <c r="EW44" s="15">
        <v>0</v>
      </c>
      <c r="EX44" s="15">
        <v>0</v>
      </c>
      <c r="EY44" s="15">
        <v>0</v>
      </c>
      <c r="EZ44" s="15">
        <v>0</v>
      </c>
      <c r="FA44" s="15">
        <v>0</v>
      </c>
      <c r="FB44" s="15">
        <v>0</v>
      </c>
      <c r="FC44" s="15">
        <v>0</v>
      </c>
      <c r="FD44" s="15">
        <v>0</v>
      </c>
      <c r="FE44" s="15">
        <v>0</v>
      </c>
      <c r="FF44" s="15">
        <v>0</v>
      </c>
      <c r="FG44" s="15">
        <v>0</v>
      </c>
      <c r="FH44" s="15">
        <v>0</v>
      </c>
      <c r="FI44" s="15">
        <v>0</v>
      </c>
      <c r="FJ44" s="15">
        <v>0</v>
      </c>
      <c r="FK44" s="15">
        <v>0</v>
      </c>
      <c r="FL44" s="15">
        <v>0</v>
      </c>
      <c r="FM44" s="15">
        <v>0</v>
      </c>
      <c r="FN44" s="15">
        <v>0</v>
      </c>
      <c r="FO44" s="15">
        <v>0</v>
      </c>
      <c r="FP44" s="15">
        <v>0</v>
      </c>
      <c r="FQ44" s="15">
        <v>0</v>
      </c>
      <c r="FR44" s="15">
        <v>0</v>
      </c>
      <c r="FS44" s="15">
        <v>0</v>
      </c>
      <c r="FT44" s="15">
        <v>0</v>
      </c>
      <c r="FU44" s="15">
        <v>0</v>
      </c>
      <c r="FV44" s="15">
        <v>0</v>
      </c>
      <c r="FW44" s="15">
        <v>0</v>
      </c>
      <c r="FX44" s="15">
        <v>0</v>
      </c>
      <c r="FY44" s="15">
        <v>0</v>
      </c>
      <c r="FZ44" s="15">
        <v>0</v>
      </c>
      <c r="GA44" s="15">
        <v>0</v>
      </c>
      <c r="GB44" s="15">
        <v>0</v>
      </c>
      <c r="GC44" s="15">
        <v>0</v>
      </c>
      <c r="GD44" s="15">
        <v>0</v>
      </c>
      <c r="GE44" s="15">
        <v>0</v>
      </c>
      <c r="GF44" s="15">
        <v>0</v>
      </c>
      <c r="GG44" s="15">
        <v>0</v>
      </c>
      <c r="GH44" s="15">
        <v>0</v>
      </c>
      <c r="GI44" s="15">
        <v>0</v>
      </c>
      <c r="GJ44" s="15">
        <v>0</v>
      </c>
      <c r="GK44" s="15">
        <v>0</v>
      </c>
      <c r="GL44" s="15">
        <v>0</v>
      </c>
      <c r="GM44" s="13">
        <v>0</v>
      </c>
      <c r="GN44" s="13">
        <v>0</v>
      </c>
      <c r="GO44" s="13">
        <v>0</v>
      </c>
      <c r="GP44" s="13">
        <v>0</v>
      </c>
      <c r="GQ44" s="13">
        <v>0</v>
      </c>
      <c r="GR44" s="13">
        <v>0</v>
      </c>
      <c r="GS44" s="13">
        <v>0</v>
      </c>
      <c r="GT44" s="13">
        <v>0</v>
      </c>
      <c r="GU44" s="13">
        <v>0</v>
      </c>
      <c r="GV44" s="13">
        <v>0</v>
      </c>
      <c r="GW44" s="13">
        <v>0</v>
      </c>
      <c r="GX44" s="13">
        <v>0</v>
      </c>
    </row>
    <row r="45" spans="1:206" x14ac:dyDescent="0.2">
      <c r="A45" s="2" t="s">
        <v>15</v>
      </c>
      <c r="B45" s="3" t="s">
        <v>16</v>
      </c>
      <c r="C45" s="15">
        <v>0</v>
      </c>
      <c r="D45" s="15">
        <v>0</v>
      </c>
      <c r="E45" s="15">
        <v>0</v>
      </c>
      <c r="F45" s="15">
        <v>0</v>
      </c>
      <c r="G45" s="15">
        <v>0</v>
      </c>
      <c r="H45" s="15">
        <v>0</v>
      </c>
      <c r="I45" s="15">
        <v>0</v>
      </c>
      <c r="J45" s="15">
        <v>0</v>
      </c>
      <c r="K45" s="15">
        <v>0</v>
      </c>
      <c r="L45" s="15">
        <v>0</v>
      </c>
      <c r="M45" s="15">
        <v>0</v>
      </c>
      <c r="N45" s="15">
        <v>0</v>
      </c>
      <c r="O45" s="15">
        <v>0</v>
      </c>
      <c r="P45" s="15">
        <v>0</v>
      </c>
      <c r="Q45" s="15">
        <v>0</v>
      </c>
      <c r="R45" s="15">
        <v>0</v>
      </c>
      <c r="S45" s="15">
        <v>0</v>
      </c>
      <c r="T45" s="15">
        <v>0</v>
      </c>
      <c r="U45" s="15">
        <v>0</v>
      </c>
      <c r="V45" s="15">
        <v>0</v>
      </c>
      <c r="W45" s="15">
        <v>0</v>
      </c>
      <c r="X45" s="15">
        <v>0</v>
      </c>
      <c r="Y45" s="15">
        <v>0</v>
      </c>
      <c r="Z45" s="15">
        <v>0</v>
      </c>
      <c r="AA45" s="15">
        <v>0</v>
      </c>
      <c r="AB45" s="15">
        <v>0</v>
      </c>
      <c r="AC45" s="15">
        <v>0</v>
      </c>
      <c r="AD45" s="15">
        <v>0</v>
      </c>
      <c r="AE45" s="15">
        <v>0</v>
      </c>
      <c r="AF45" s="15">
        <v>0</v>
      </c>
      <c r="AG45" s="15">
        <v>0</v>
      </c>
      <c r="AH45" s="15">
        <v>0</v>
      </c>
      <c r="AI45" s="15">
        <v>0</v>
      </c>
      <c r="AJ45" s="15">
        <v>0</v>
      </c>
      <c r="AK45" s="15">
        <v>0</v>
      </c>
      <c r="AL45" s="15">
        <v>0</v>
      </c>
      <c r="AM45" s="15">
        <v>0</v>
      </c>
      <c r="AN45" s="15">
        <v>0</v>
      </c>
      <c r="AO45" s="15">
        <v>0</v>
      </c>
      <c r="AP45" s="15">
        <v>0</v>
      </c>
      <c r="AQ45" s="15">
        <v>0</v>
      </c>
      <c r="AR45" s="15">
        <v>0</v>
      </c>
      <c r="AS45" s="15">
        <v>0</v>
      </c>
      <c r="AT45" s="15">
        <v>0</v>
      </c>
      <c r="AU45" s="15">
        <v>0</v>
      </c>
      <c r="AV45" s="15">
        <v>0</v>
      </c>
      <c r="AW45" s="15">
        <v>0</v>
      </c>
      <c r="AX45" s="15">
        <v>0</v>
      </c>
      <c r="AY45" s="15">
        <v>0</v>
      </c>
      <c r="AZ45" s="15">
        <v>0</v>
      </c>
      <c r="BA45" s="15">
        <v>0</v>
      </c>
      <c r="BB45" s="15">
        <v>0</v>
      </c>
      <c r="BC45" s="15">
        <v>0</v>
      </c>
      <c r="BD45" s="15">
        <v>0</v>
      </c>
      <c r="BE45" s="15">
        <v>0</v>
      </c>
      <c r="BF45" s="15">
        <v>0</v>
      </c>
      <c r="BG45" s="15">
        <v>0</v>
      </c>
      <c r="BH45" s="15">
        <v>0</v>
      </c>
      <c r="BI45" s="15">
        <v>0</v>
      </c>
      <c r="BJ45" s="15">
        <v>0</v>
      </c>
      <c r="BK45" s="15">
        <v>0</v>
      </c>
      <c r="BL45" s="15">
        <v>0</v>
      </c>
      <c r="BM45" s="15">
        <v>0</v>
      </c>
      <c r="BN45" s="15">
        <v>0</v>
      </c>
      <c r="BO45" s="15">
        <v>0</v>
      </c>
      <c r="BP45" s="15">
        <v>0</v>
      </c>
      <c r="BQ45" s="15">
        <v>0</v>
      </c>
      <c r="BR45" s="15">
        <v>0</v>
      </c>
      <c r="BS45" s="15">
        <v>0</v>
      </c>
      <c r="BT45" s="15">
        <v>0</v>
      </c>
      <c r="BU45" s="15">
        <v>0</v>
      </c>
      <c r="BV45" s="15">
        <v>0</v>
      </c>
      <c r="BW45" s="15">
        <v>0</v>
      </c>
      <c r="BX45" s="15">
        <v>0</v>
      </c>
      <c r="BY45" s="15">
        <v>0</v>
      </c>
      <c r="BZ45" s="15">
        <v>0</v>
      </c>
      <c r="CA45" s="15">
        <v>0</v>
      </c>
      <c r="CB45" s="15">
        <v>0</v>
      </c>
      <c r="CC45" s="15">
        <v>0</v>
      </c>
      <c r="CD45" s="15">
        <v>0</v>
      </c>
      <c r="CE45" s="15">
        <v>0</v>
      </c>
      <c r="CF45" s="15">
        <v>0</v>
      </c>
      <c r="CG45" s="15">
        <v>0</v>
      </c>
      <c r="CH45" s="15">
        <v>0</v>
      </c>
      <c r="CI45" s="15">
        <v>0</v>
      </c>
      <c r="CJ45" s="15">
        <v>0</v>
      </c>
      <c r="CK45" s="15">
        <v>0</v>
      </c>
      <c r="CL45" s="15">
        <v>0</v>
      </c>
      <c r="CM45" s="15">
        <v>0</v>
      </c>
      <c r="CN45" s="15">
        <v>0</v>
      </c>
      <c r="CO45" s="15">
        <v>0</v>
      </c>
      <c r="CP45" s="15">
        <v>0</v>
      </c>
      <c r="CQ45" s="15">
        <v>0</v>
      </c>
      <c r="CR45" s="15">
        <v>0</v>
      </c>
      <c r="CS45" s="15">
        <v>0</v>
      </c>
      <c r="CT45" s="15">
        <v>0</v>
      </c>
      <c r="CU45" s="15">
        <v>0</v>
      </c>
      <c r="CV45" s="15">
        <v>0</v>
      </c>
      <c r="CW45" s="15">
        <v>0</v>
      </c>
      <c r="CX45" s="15">
        <v>0</v>
      </c>
      <c r="CY45" s="15">
        <v>0</v>
      </c>
      <c r="CZ45" s="15">
        <v>0</v>
      </c>
      <c r="DA45" s="15">
        <v>0</v>
      </c>
      <c r="DB45" s="15">
        <v>0</v>
      </c>
      <c r="DC45" s="15">
        <v>0</v>
      </c>
      <c r="DD45" s="15">
        <v>0</v>
      </c>
      <c r="DE45" s="15">
        <v>0</v>
      </c>
      <c r="DF45" s="15">
        <v>0</v>
      </c>
      <c r="DG45" s="15">
        <v>0</v>
      </c>
      <c r="DH45" s="15">
        <v>0</v>
      </c>
      <c r="DI45" s="15">
        <v>0</v>
      </c>
      <c r="DJ45" s="15">
        <v>0</v>
      </c>
      <c r="DK45" s="15">
        <v>0</v>
      </c>
      <c r="DL45" s="15">
        <v>0</v>
      </c>
      <c r="DM45" s="15">
        <v>0</v>
      </c>
      <c r="DN45" s="15">
        <v>0</v>
      </c>
      <c r="DO45" s="15">
        <v>0</v>
      </c>
      <c r="DP45" s="15">
        <v>0</v>
      </c>
      <c r="DQ45" s="15">
        <v>0</v>
      </c>
      <c r="DR45" s="15">
        <v>0</v>
      </c>
      <c r="DS45" s="15">
        <v>0</v>
      </c>
      <c r="DT45" s="15">
        <v>0</v>
      </c>
      <c r="DU45" s="15">
        <v>0</v>
      </c>
      <c r="DV45" s="15">
        <v>0</v>
      </c>
      <c r="DW45" s="15">
        <v>0</v>
      </c>
      <c r="DX45" s="15">
        <v>0</v>
      </c>
      <c r="DY45" s="15">
        <v>0</v>
      </c>
      <c r="DZ45" s="15">
        <v>0</v>
      </c>
      <c r="EA45" s="15">
        <v>0</v>
      </c>
      <c r="EB45" s="15">
        <v>0</v>
      </c>
      <c r="EC45" s="15">
        <v>0</v>
      </c>
      <c r="ED45" s="15">
        <v>0</v>
      </c>
      <c r="EE45" s="15">
        <v>0</v>
      </c>
      <c r="EF45" s="15">
        <v>0</v>
      </c>
      <c r="EG45" s="15">
        <v>0</v>
      </c>
      <c r="EH45" s="15">
        <v>0</v>
      </c>
      <c r="EI45" s="15">
        <v>0</v>
      </c>
      <c r="EJ45" s="15">
        <v>0</v>
      </c>
      <c r="EK45" s="15">
        <v>0</v>
      </c>
      <c r="EL45" s="15">
        <v>48</v>
      </c>
      <c r="EM45" s="15">
        <v>0</v>
      </c>
      <c r="EN45" s="15">
        <v>0</v>
      </c>
      <c r="EO45" s="15">
        <v>0</v>
      </c>
      <c r="EP45" s="15">
        <v>0</v>
      </c>
      <c r="EQ45" s="15">
        <v>0</v>
      </c>
      <c r="ER45" s="15">
        <v>0</v>
      </c>
      <c r="ES45" s="15">
        <v>0</v>
      </c>
      <c r="ET45" s="15">
        <v>0</v>
      </c>
      <c r="EU45" s="15">
        <v>0</v>
      </c>
      <c r="EV45" s="15">
        <v>0</v>
      </c>
      <c r="EW45" s="15">
        <v>0</v>
      </c>
      <c r="EX45" s="15">
        <v>0</v>
      </c>
      <c r="EY45" s="15">
        <v>0</v>
      </c>
      <c r="EZ45" s="15">
        <v>0</v>
      </c>
      <c r="FA45" s="15">
        <v>0</v>
      </c>
      <c r="FB45" s="15">
        <v>0</v>
      </c>
      <c r="FC45" s="15">
        <v>0</v>
      </c>
      <c r="FD45" s="15">
        <v>0</v>
      </c>
      <c r="FE45" s="15">
        <v>0</v>
      </c>
      <c r="FF45" s="15">
        <v>0</v>
      </c>
      <c r="FG45" s="15">
        <v>0</v>
      </c>
      <c r="FH45" s="15">
        <v>0</v>
      </c>
      <c r="FI45" s="15">
        <v>0</v>
      </c>
      <c r="FJ45" s="15">
        <v>0</v>
      </c>
      <c r="FK45" s="15">
        <v>0</v>
      </c>
      <c r="FL45" s="15">
        <v>0</v>
      </c>
      <c r="FM45" s="15">
        <v>0</v>
      </c>
      <c r="FN45" s="15">
        <v>0</v>
      </c>
      <c r="FO45" s="15">
        <v>0</v>
      </c>
      <c r="FP45" s="15">
        <v>0</v>
      </c>
      <c r="FQ45" s="15">
        <v>0</v>
      </c>
      <c r="FR45" s="15">
        <v>0</v>
      </c>
      <c r="FS45" s="15">
        <v>0</v>
      </c>
      <c r="FT45" s="15">
        <v>0</v>
      </c>
      <c r="FU45" s="15">
        <v>0</v>
      </c>
      <c r="FV45" s="15">
        <v>0</v>
      </c>
      <c r="FW45" s="15">
        <v>0</v>
      </c>
      <c r="FX45" s="15">
        <v>0</v>
      </c>
      <c r="FY45" s="15">
        <v>0</v>
      </c>
      <c r="FZ45" s="15">
        <v>0</v>
      </c>
      <c r="GA45" s="15">
        <v>0</v>
      </c>
      <c r="GB45" s="15">
        <v>0</v>
      </c>
      <c r="GC45" s="15">
        <v>0</v>
      </c>
      <c r="GD45" s="15">
        <v>0</v>
      </c>
      <c r="GE45" s="15">
        <v>0</v>
      </c>
      <c r="GF45" s="15">
        <v>0</v>
      </c>
      <c r="GG45" s="15">
        <v>0</v>
      </c>
      <c r="GH45" s="15">
        <v>0</v>
      </c>
      <c r="GI45" s="15">
        <v>0</v>
      </c>
      <c r="GJ45" s="15">
        <v>0</v>
      </c>
      <c r="GK45" s="15">
        <v>0</v>
      </c>
      <c r="GL45" s="15">
        <v>0</v>
      </c>
      <c r="GM45" s="13">
        <v>0</v>
      </c>
      <c r="GN45" s="13">
        <v>0</v>
      </c>
      <c r="GO45" s="13">
        <v>0</v>
      </c>
      <c r="GP45" s="13">
        <v>0</v>
      </c>
      <c r="GQ45" s="13">
        <v>0</v>
      </c>
      <c r="GR45" s="13">
        <v>0</v>
      </c>
      <c r="GS45" s="13">
        <v>0</v>
      </c>
      <c r="GT45" s="13">
        <v>0</v>
      </c>
      <c r="GU45" s="13">
        <v>0</v>
      </c>
      <c r="GV45" s="13">
        <v>0</v>
      </c>
      <c r="GW45" s="13">
        <v>0</v>
      </c>
      <c r="GX45" s="13">
        <v>0</v>
      </c>
    </row>
    <row r="46" spans="1:206" x14ac:dyDescent="0.2">
      <c r="A46" s="2" t="s">
        <v>17</v>
      </c>
      <c r="B46" s="3" t="s">
        <v>18</v>
      </c>
      <c r="C46" s="15">
        <v>0</v>
      </c>
      <c r="D46" s="15">
        <v>0</v>
      </c>
      <c r="E46" s="15">
        <v>0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  <c r="K46" s="15">
        <v>0</v>
      </c>
      <c r="L46" s="15">
        <v>0</v>
      </c>
      <c r="M46" s="15">
        <v>0</v>
      </c>
      <c r="N46" s="15">
        <v>0</v>
      </c>
      <c r="O46" s="15">
        <v>0</v>
      </c>
      <c r="P46" s="15">
        <v>0</v>
      </c>
      <c r="Q46" s="15">
        <v>0</v>
      </c>
      <c r="R46" s="15">
        <v>0</v>
      </c>
      <c r="S46" s="15">
        <v>0</v>
      </c>
      <c r="T46" s="15">
        <v>0</v>
      </c>
      <c r="U46" s="15">
        <v>0</v>
      </c>
      <c r="V46" s="15">
        <v>0</v>
      </c>
      <c r="W46" s="15">
        <v>0</v>
      </c>
      <c r="X46" s="15">
        <v>0</v>
      </c>
      <c r="Y46" s="15">
        <v>0</v>
      </c>
      <c r="Z46" s="15">
        <v>0</v>
      </c>
      <c r="AA46" s="15">
        <v>0</v>
      </c>
      <c r="AB46" s="15">
        <v>0</v>
      </c>
      <c r="AC46" s="15">
        <v>0</v>
      </c>
      <c r="AD46" s="15">
        <v>0</v>
      </c>
      <c r="AE46" s="15">
        <v>0</v>
      </c>
      <c r="AF46" s="15">
        <v>0</v>
      </c>
      <c r="AG46" s="15">
        <v>0</v>
      </c>
      <c r="AH46" s="15">
        <v>0</v>
      </c>
      <c r="AI46" s="15">
        <v>0</v>
      </c>
      <c r="AJ46" s="15">
        <v>0</v>
      </c>
      <c r="AK46" s="15">
        <v>0</v>
      </c>
      <c r="AL46" s="15">
        <v>0</v>
      </c>
      <c r="AM46" s="15">
        <v>0</v>
      </c>
      <c r="AN46" s="15">
        <v>0</v>
      </c>
      <c r="AO46" s="15">
        <v>0</v>
      </c>
      <c r="AP46" s="15">
        <v>0</v>
      </c>
      <c r="AQ46" s="15">
        <v>0</v>
      </c>
      <c r="AR46" s="15">
        <v>0</v>
      </c>
      <c r="AS46" s="15">
        <v>0</v>
      </c>
      <c r="AT46" s="15">
        <v>0</v>
      </c>
      <c r="AU46" s="15">
        <v>0</v>
      </c>
      <c r="AV46" s="15">
        <v>0</v>
      </c>
      <c r="AW46" s="15">
        <v>0</v>
      </c>
      <c r="AX46" s="15">
        <v>0</v>
      </c>
      <c r="AY46" s="15">
        <v>0</v>
      </c>
      <c r="AZ46" s="15">
        <v>0</v>
      </c>
      <c r="BA46" s="15">
        <v>0</v>
      </c>
      <c r="BB46" s="15">
        <v>0</v>
      </c>
      <c r="BC46" s="15">
        <v>0</v>
      </c>
      <c r="BD46" s="15">
        <v>0</v>
      </c>
      <c r="BE46" s="15">
        <v>0</v>
      </c>
      <c r="BF46" s="15">
        <v>0</v>
      </c>
      <c r="BG46" s="15">
        <v>0</v>
      </c>
      <c r="BH46" s="15">
        <v>0</v>
      </c>
      <c r="BI46" s="15">
        <v>0</v>
      </c>
      <c r="BJ46" s="15">
        <v>0</v>
      </c>
      <c r="BK46" s="15">
        <v>0</v>
      </c>
      <c r="BL46" s="15">
        <v>0</v>
      </c>
      <c r="BM46" s="15">
        <v>0</v>
      </c>
      <c r="BN46" s="15">
        <v>0</v>
      </c>
      <c r="BO46" s="15">
        <v>0</v>
      </c>
      <c r="BP46" s="15">
        <v>0</v>
      </c>
      <c r="BQ46" s="15">
        <v>0</v>
      </c>
      <c r="BR46" s="15">
        <v>0</v>
      </c>
      <c r="BS46" s="15">
        <v>0</v>
      </c>
      <c r="BT46" s="15">
        <v>0</v>
      </c>
      <c r="BU46" s="15">
        <v>0</v>
      </c>
      <c r="BV46" s="15">
        <v>0</v>
      </c>
      <c r="BW46" s="15">
        <v>0</v>
      </c>
      <c r="BX46" s="15">
        <v>0</v>
      </c>
      <c r="BY46" s="15">
        <v>0</v>
      </c>
      <c r="BZ46" s="15">
        <v>0</v>
      </c>
      <c r="CA46" s="15">
        <v>0</v>
      </c>
      <c r="CB46" s="15">
        <v>0</v>
      </c>
      <c r="CC46" s="15">
        <v>0</v>
      </c>
      <c r="CD46" s="15">
        <v>0</v>
      </c>
      <c r="CE46" s="15">
        <v>0</v>
      </c>
      <c r="CF46" s="15">
        <v>0</v>
      </c>
      <c r="CG46" s="15">
        <v>0</v>
      </c>
      <c r="CH46" s="15">
        <v>0</v>
      </c>
      <c r="CI46" s="15">
        <v>0</v>
      </c>
      <c r="CJ46" s="15">
        <v>0</v>
      </c>
      <c r="CK46" s="15">
        <v>0</v>
      </c>
      <c r="CL46" s="15">
        <v>0</v>
      </c>
      <c r="CM46" s="15">
        <v>0</v>
      </c>
      <c r="CN46" s="15">
        <v>0</v>
      </c>
      <c r="CO46" s="15">
        <v>0</v>
      </c>
      <c r="CP46" s="15">
        <v>0</v>
      </c>
      <c r="CQ46" s="15">
        <v>0</v>
      </c>
      <c r="CR46" s="15">
        <v>0</v>
      </c>
      <c r="CS46" s="15">
        <v>0</v>
      </c>
      <c r="CT46" s="15">
        <v>0</v>
      </c>
      <c r="CU46" s="15">
        <v>0</v>
      </c>
      <c r="CV46" s="15">
        <v>0</v>
      </c>
      <c r="CW46" s="15">
        <v>0</v>
      </c>
      <c r="CX46" s="15">
        <v>0</v>
      </c>
      <c r="CY46" s="15">
        <v>0</v>
      </c>
      <c r="CZ46" s="15">
        <v>0</v>
      </c>
      <c r="DA46" s="15">
        <v>0</v>
      </c>
      <c r="DB46" s="15">
        <v>0</v>
      </c>
      <c r="DC46" s="15">
        <v>0</v>
      </c>
      <c r="DD46" s="15">
        <v>0</v>
      </c>
      <c r="DE46" s="15">
        <v>0</v>
      </c>
      <c r="DF46" s="15">
        <v>0</v>
      </c>
      <c r="DG46" s="15">
        <v>0</v>
      </c>
      <c r="DH46" s="15">
        <v>0</v>
      </c>
      <c r="DI46" s="15">
        <v>0</v>
      </c>
      <c r="DJ46" s="15">
        <v>0</v>
      </c>
      <c r="DK46" s="15">
        <v>0</v>
      </c>
      <c r="DL46" s="15">
        <v>0</v>
      </c>
      <c r="DM46" s="15">
        <v>0</v>
      </c>
      <c r="DN46" s="15">
        <v>0</v>
      </c>
      <c r="DO46" s="15">
        <v>0</v>
      </c>
      <c r="DP46" s="15">
        <v>0</v>
      </c>
      <c r="DQ46" s="15">
        <v>0</v>
      </c>
      <c r="DR46" s="15">
        <v>0</v>
      </c>
      <c r="DS46" s="15">
        <v>0</v>
      </c>
      <c r="DT46" s="15">
        <v>0</v>
      </c>
      <c r="DU46" s="15">
        <v>0</v>
      </c>
      <c r="DV46" s="15">
        <v>0</v>
      </c>
      <c r="DW46" s="15">
        <v>0</v>
      </c>
      <c r="DX46" s="15">
        <v>0</v>
      </c>
      <c r="DY46" s="15">
        <v>0</v>
      </c>
      <c r="DZ46" s="15">
        <v>0</v>
      </c>
      <c r="EA46" s="15">
        <v>0</v>
      </c>
      <c r="EB46" s="15">
        <v>0</v>
      </c>
      <c r="EC46" s="15">
        <v>0</v>
      </c>
      <c r="ED46" s="15">
        <v>0</v>
      </c>
      <c r="EE46" s="15">
        <v>0</v>
      </c>
      <c r="EF46" s="15">
        <v>0</v>
      </c>
      <c r="EG46" s="15">
        <v>0</v>
      </c>
      <c r="EH46" s="15">
        <v>0</v>
      </c>
      <c r="EI46" s="15">
        <v>0</v>
      </c>
      <c r="EJ46" s="15">
        <v>0</v>
      </c>
      <c r="EK46" s="15">
        <v>0</v>
      </c>
      <c r="EL46" s="15">
        <v>0</v>
      </c>
      <c r="EM46" s="15">
        <v>0</v>
      </c>
      <c r="EN46" s="15">
        <v>0</v>
      </c>
      <c r="EO46" s="15">
        <v>0</v>
      </c>
      <c r="EP46" s="15">
        <v>0</v>
      </c>
      <c r="EQ46" s="15">
        <v>0</v>
      </c>
      <c r="ER46" s="15">
        <v>0</v>
      </c>
      <c r="ES46" s="15">
        <v>0</v>
      </c>
      <c r="ET46" s="15">
        <v>0</v>
      </c>
      <c r="EU46" s="15">
        <v>0</v>
      </c>
      <c r="EV46" s="15">
        <v>0</v>
      </c>
      <c r="EW46" s="15">
        <v>0</v>
      </c>
      <c r="EX46" s="15">
        <v>0</v>
      </c>
      <c r="EY46" s="15">
        <v>0</v>
      </c>
      <c r="EZ46" s="15">
        <v>0</v>
      </c>
      <c r="FA46" s="15">
        <v>0</v>
      </c>
      <c r="FB46" s="15">
        <v>0</v>
      </c>
      <c r="FC46" s="15">
        <v>0</v>
      </c>
      <c r="FD46" s="15">
        <v>0</v>
      </c>
      <c r="FE46" s="15">
        <v>0</v>
      </c>
      <c r="FF46" s="15">
        <v>0</v>
      </c>
      <c r="FG46" s="15">
        <v>0</v>
      </c>
      <c r="FH46" s="15">
        <v>0</v>
      </c>
      <c r="FI46" s="15">
        <v>0</v>
      </c>
      <c r="FJ46" s="15">
        <v>0</v>
      </c>
      <c r="FK46" s="15">
        <v>0</v>
      </c>
      <c r="FL46" s="15">
        <v>0</v>
      </c>
      <c r="FM46" s="15">
        <v>0</v>
      </c>
      <c r="FN46" s="15">
        <v>0</v>
      </c>
      <c r="FO46" s="15">
        <v>0</v>
      </c>
      <c r="FP46" s="15">
        <v>0</v>
      </c>
      <c r="FQ46" s="15">
        <v>0</v>
      </c>
      <c r="FR46" s="15">
        <v>0</v>
      </c>
      <c r="FS46" s="15">
        <v>0</v>
      </c>
      <c r="FT46" s="15">
        <v>0</v>
      </c>
      <c r="FU46" s="15">
        <v>0</v>
      </c>
      <c r="FV46" s="15">
        <v>0</v>
      </c>
      <c r="FW46" s="15">
        <v>0</v>
      </c>
      <c r="FX46" s="15">
        <v>0</v>
      </c>
      <c r="FY46" s="15">
        <v>0</v>
      </c>
      <c r="FZ46" s="15">
        <v>0</v>
      </c>
      <c r="GA46" s="15">
        <v>0</v>
      </c>
      <c r="GB46" s="15">
        <v>0</v>
      </c>
      <c r="GC46" s="15">
        <v>0</v>
      </c>
      <c r="GD46" s="15">
        <v>0</v>
      </c>
      <c r="GE46" s="15">
        <v>0</v>
      </c>
      <c r="GF46" s="15">
        <v>0</v>
      </c>
      <c r="GG46" s="15">
        <v>0</v>
      </c>
      <c r="GH46" s="15">
        <v>0</v>
      </c>
      <c r="GI46" s="15">
        <v>0</v>
      </c>
      <c r="GJ46" s="15">
        <v>0</v>
      </c>
      <c r="GK46" s="15">
        <v>0</v>
      </c>
      <c r="GL46" s="15">
        <v>0</v>
      </c>
      <c r="GM46" s="13">
        <v>0</v>
      </c>
      <c r="GN46" s="13">
        <v>0</v>
      </c>
      <c r="GO46" s="13">
        <v>0</v>
      </c>
      <c r="GP46" s="13">
        <v>0</v>
      </c>
      <c r="GQ46" s="13">
        <v>0</v>
      </c>
      <c r="GR46" s="13">
        <v>0</v>
      </c>
      <c r="GS46" s="13">
        <v>0</v>
      </c>
      <c r="GT46" s="13">
        <v>0</v>
      </c>
      <c r="GU46" s="13">
        <v>0</v>
      </c>
      <c r="GV46" s="13">
        <v>0</v>
      </c>
      <c r="GW46" s="13">
        <v>0</v>
      </c>
      <c r="GX46" s="13">
        <v>0</v>
      </c>
    </row>
    <row r="47" spans="1:206" x14ac:dyDescent="0.2">
      <c r="A47" s="2" t="s">
        <v>30</v>
      </c>
      <c r="B47" s="3" t="s">
        <v>16</v>
      </c>
      <c r="C47" s="15">
        <v>0</v>
      </c>
      <c r="D47" s="15">
        <v>0</v>
      </c>
      <c r="E47" s="15">
        <v>0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  <c r="K47" s="15">
        <v>0</v>
      </c>
      <c r="L47" s="15">
        <v>0</v>
      </c>
      <c r="M47" s="15">
        <v>0</v>
      </c>
      <c r="N47" s="15">
        <v>0</v>
      </c>
      <c r="O47" s="15">
        <v>0</v>
      </c>
      <c r="P47" s="15">
        <v>0</v>
      </c>
      <c r="Q47" s="15">
        <v>0</v>
      </c>
      <c r="R47" s="15">
        <v>0</v>
      </c>
      <c r="S47" s="15">
        <v>0</v>
      </c>
      <c r="T47" s="15">
        <v>0</v>
      </c>
      <c r="U47" s="15">
        <v>0</v>
      </c>
      <c r="V47" s="15">
        <v>0</v>
      </c>
      <c r="W47" s="15">
        <v>0</v>
      </c>
      <c r="X47" s="15">
        <v>0</v>
      </c>
      <c r="Y47" s="15">
        <v>0</v>
      </c>
      <c r="Z47" s="15">
        <v>0</v>
      </c>
      <c r="AA47" s="15">
        <v>0</v>
      </c>
      <c r="AB47" s="15">
        <v>0</v>
      </c>
      <c r="AC47" s="15">
        <v>0</v>
      </c>
      <c r="AD47" s="15">
        <v>0</v>
      </c>
      <c r="AE47" s="15">
        <v>0</v>
      </c>
      <c r="AF47" s="15">
        <v>0</v>
      </c>
      <c r="AG47" s="15">
        <v>0</v>
      </c>
      <c r="AH47" s="15">
        <v>0</v>
      </c>
      <c r="AI47" s="15">
        <v>0</v>
      </c>
      <c r="AJ47" s="15">
        <v>0</v>
      </c>
      <c r="AK47" s="15">
        <v>0</v>
      </c>
      <c r="AL47" s="15">
        <v>0</v>
      </c>
      <c r="AM47" s="15">
        <v>0</v>
      </c>
      <c r="AN47" s="15">
        <v>0</v>
      </c>
      <c r="AO47" s="15">
        <v>0</v>
      </c>
      <c r="AP47" s="15">
        <v>0</v>
      </c>
      <c r="AQ47" s="15">
        <v>0</v>
      </c>
      <c r="AR47" s="15">
        <v>0</v>
      </c>
      <c r="AS47" s="15">
        <v>0</v>
      </c>
      <c r="AT47" s="15">
        <v>0</v>
      </c>
      <c r="AU47" s="15">
        <v>0</v>
      </c>
      <c r="AV47" s="15">
        <v>0</v>
      </c>
      <c r="AW47" s="15">
        <v>0</v>
      </c>
      <c r="AX47" s="15">
        <v>0</v>
      </c>
      <c r="AY47" s="15">
        <v>0</v>
      </c>
      <c r="AZ47" s="15">
        <v>0</v>
      </c>
      <c r="BA47" s="15">
        <v>0</v>
      </c>
      <c r="BB47" s="15">
        <v>0</v>
      </c>
      <c r="BC47" s="15">
        <v>0</v>
      </c>
      <c r="BD47" s="15">
        <v>0</v>
      </c>
      <c r="BE47" s="15">
        <v>0</v>
      </c>
      <c r="BF47" s="15">
        <v>0</v>
      </c>
      <c r="BG47" s="15">
        <v>0</v>
      </c>
      <c r="BH47" s="15">
        <v>0</v>
      </c>
      <c r="BI47" s="15">
        <v>0</v>
      </c>
      <c r="BJ47" s="15">
        <v>0</v>
      </c>
      <c r="BK47" s="15">
        <v>0</v>
      </c>
      <c r="BL47" s="15">
        <v>0</v>
      </c>
      <c r="BM47" s="15">
        <v>0</v>
      </c>
      <c r="BN47" s="15">
        <v>0</v>
      </c>
      <c r="BO47" s="15">
        <v>0</v>
      </c>
      <c r="BP47" s="15">
        <v>0</v>
      </c>
      <c r="BQ47" s="15">
        <v>0</v>
      </c>
      <c r="BR47" s="15">
        <v>0</v>
      </c>
      <c r="BS47" s="15">
        <v>0</v>
      </c>
      <c r="BT47" s="15">
        <v>0</v>
      </c>
      <c r="BU47" s="15">
        <v>0</v>
      </c>
      <c r="BV47" s="15">
        <v>0</v>
      </c>
      <c r="BW47" s="15">
        <v>0</v>
      </c>
      <c r="BX47" s="15">
        <v>0</v>
      </c>
      <c r="BY47" s="15">
        <v>0</v>
      </c>
      <c r="BZ47" s="15">
        <v>0</v>
      </c>
      <c r="CA47" s="15">
        <v>0</v>
      </c>
      <c r="CB47" s="15">
        <v>0</v>
      </c>
      <c r="CC47" s="15">
        <v>0</v>
      </c>
      <c r="CD47" s="15">
        <v>0</v>
      </c>
      <c r="CE47" s="15">
        <v>0</v>
      </c>
      <c r="CF47" s="15">
        <v>0</v>
      </c>
      <c r="CG47" s="15">
        <v>0</v>
      </c>
      <c r="CH47" s="15">
        <v>0</v>
      </c>
      <c r="CI47" s="15">
        <v>0</v>
      </c>
      <c r="CJ47" s="15">
        <v>0</v>
      </c>
      <c r="CK47" s="15">
        <v>0</v>
      </c>
      <c r="CL47" s="15">
        <v>0</v>
      </c>
      <c r="CM47" s="15">
        <v>0</v>
      </c>
      <c r="CN47" s="15">
        <v>0</v>
      </c>
      <c r="CO47" s="15">
        <v>0</v>
      </c>
      <c r="CP47" s="15">
        <v>0</v>
      </c>
      <c r="CQ47" s="15">
        <v>0</v>
      </c>
      <c r="CR47" s="15">
        <v>0</v>
      </c>
      <c r="CS47" s="15">
        <v>0</v>
      </c>
      <c r="CT47" s="15">
        <v>0</v>
      </c>
      <c r="CU47" s="15">
        <v>0</v>
      </c>
      <c r="CV47" s="15">
        <v>0</v>
      </c>
      <c r="CW47" s="15">
        <v>0</v>
      </c>
      <c r="CX47" s="15">
        <v>0</v>
      </c>
      <c r="CY47" s="15">
        <v>0</v>
      </c>
      <c r="CZ47" s="15">
        <v>0</v>
      </c>
      <c r="DA47" s="15">
        <v>0</v>
      </c>
      <c r="DB47" s="15">
        <v>0</v>
      </c>
      <c r="DC47" s="15">
        <v>0</v>
      </c>
      <c r="DD47" s="15">
        <v>0</v>
      </c>
      <c r="DE47" s="15">
        <v>0</v>
      </c>
      <c r="DF47" s="15">
        <v>0</v>
      </c>
      <c r="DG47" s="15">
        <v>0</v>
      </c>
      <c r="DH47" s="15">
        <v>0</v>
      </c>
      <c r="DI47" s="15">
        <v>0</v>
      </c>
      <c r="DJ47" s="15">
        <v>0</v>
      </c>
      <c r="DK47" s="15">
        <v>0</v>
      </c>
      <c r="DL47" s="15">
        <v>0</v>
      </c>
      <c r="DM47" s="15">
        <v>0</v>
      </c>
      <c r="DN47" s="15">
        <v>0</v>
      </c>
      <c r="DO47" s="15">
        <v>0</v>
      </c>
      <c r="DP47" s="15">
        <v>0</v>
      </c>
      <c r="DQ47" s="15">
        <v>0</v>
      </c>
      <c r="DR47" s="15">
        <v>0</v>
      </c>
      <c r="DS47" s="15">
        <v>0</v>
      </c>
      <c r="DT47" s="15">
        <v>0</v>
      </c>
      <c r="DU47" s="15">
        <v>0</v>
      </c>
      <c r="DV47" s="15">
        <v>0</v>
      </c>
      <c r="DW47" s="15">
        <v>0</v>
      </c>
      <c r="DX47" s="15">
        <v>0</v>
      </c>
      <c r="DY47" s="15">
        <v>0</v>
      </c>
      <c r="DZ47" s="15">
        <v>0</v>
      </c>
      <c r="EA47" s="15">
        <v>0</v>
      </c>
      <c r="EB47" s="15">
        <v>0</v>
      </c>
      <c r="EC47" s="15">
        <v>0</v>
      </c>
      <c r="ED47" s="15">
        <v>0</v>
      </c>
      <c r="EE47" s="15">
        <v>0</v>
      </c>
      <c r="EF47" s="15">
        <v>0</v>
      </c>
      <c r="EG47" s="15">
        <v>0</v>
      </c>
      <c r="EH47" s="15">
        <v>0</v>
      </c>
      <c r="EI47" s="15">
        <v>0</v>
      </c>
      <c r="EJ47" s="15">
        <v>0</v>
      </c>
      <c r="EK47" s="15">
        <v>0</v>
      </c>
      <c r="EL47" s="15">
        <v>-48</v>
      </c>
      <c r="EM47" s="15">
        <v>0</v>
      </c>
      <c r="EN47" s="15">
        <v>0</v>
      </c>
      <c r="EO47" s="15">
        <v>0</v>
      </c>
      <c r="EP47" s="15">
        <v>0</v>
      </c>
      <c r="EQ47" s="15">
        <v>0</v>
      </c>
      <c r="ER47" s="15">
        <v>0</v>
      </c>
      <c r="ES47" s="15">
        <v>0</v>
      </c>
      <c r="ET47" s="15">
        <v>0</v>
      </c>
      <c r="EU47" s="15">
        <v>0</v>
      </c>
      <c r="EV47" s="15">
        <v>0</v>
      </c>
      <c r="EW47" s="15">
        <v>0</v>
      </c>
      <c r="EX47" s="15">
        <v>0</v>
      </c>
      <c r="EY47" s="15">
        <v>0</v>
      </c>
      <c r="EZ47" s="15">
        <v>0</v>
      </c>
      <c r="FA47" s="15">
        <v>0</v>
      </c>
      <c r="FB47" s="15">
        <v>0</v>
      </c>
      <c r="FC47" s="15">
        <v>0</v>
      </c>
      <c r="FD47" s="15">
        <v>0</v>
      </c>
      <c r="FE47" s="15">
        <v>0</v>
      </c>
      <c r="FF47" s="15">
        <v>0</v>
      </c>
      <c r="FG47" s="15">
        <v>0</v>
      </c>
      <c r="FH47" s="15">
        <v>0</v>
      </c>
      <c r="FI47" s="15">
        <v>0</v>
      </c>
      <c r="FJ47" s="15">
        <v>0</v>
      </c>
      <c r="FK47" s="15">
        <v>0</v>
      </c>
      <c r="FL47" s="15">
        <v>0</v>
      </c>
      <c r="FM47" s="15">
        <v>0</v>
      </c>
      <c r="FN47" s="15">
        <v>0</v>
      </c>
      <c r="FO47" s="15">
        <v>0</v>
      </c>
      <c r="FP47" s="15">
        <v>0</v>
      </c>
      <c r="FQ47" s="15">
        <v>0</v>
      </c>
      <c r="FR47" s="15">
        <v>0</v>
      </c>
      <c r="FS47" s="15">
        <v>0</v>
      </c>
      <c r="FT47" s="15">
        <v>0</v>
      </c>
      <c r="FU47" s="15">
        <v>0</v>
      </c>
      <c r="FV47" s="15">
        <v>0</v>
      </c>
      <c r="FW47" s="15">
        <v>0</v>
      </c>
      <c r="FX47" s="15">
        <v>0</v>
      </c>
      <c r="FY47" s="15">
        <v>0</v>
      </c>
      <c r="FZ47" s="15">
        <v>0</v>
      </c>
      <c r="GA47" s="15">
        <v>0</v>
      </c>
      <c r="GB47" s="15">
        <v>0</v>
      </c>
      <c r="GC47" s="15">
        <v>0</v>
      </c>
      <c r="GD47" s="15">
        <v>0</v>
      </c>
      <c r="GE47" s="15">
        <v>0</v>
      </c>
      <c r="GF47" s="15">
        <v>0</v>
      </c>
      <c r="GG47" s="15">
        <v>0</v>
      </c>
      <c r="GH47" s="15">
        <v>0</v>
      </c>
      <c r="GI47" s="15">
        <v>0</v>
      </c>
      <c r="GJ47" s="15">
        <v>0</v>
      </c>
      <c r="GK47" s="15">
        <v>0</v>
      </c>
      <c r="GL47" s="15">
        <v>0</v>
      </c>
      <c r="GM47" s="13">
        <v>0</v>
      </c>
      <c r="GN47" s="13">
        <v>0</v>
      </c>
      <c r="GO47" s="13">
        <v>0</v>
      </c>
      <c r="GP47" s="13">
        <v>0</v>
      </c>
      <c r="GQ47" s="13">
        <v>0</v>
      </c>
      <c r="GR47" s="13">
        <v>0</v>
      </c>
      <c r="GS47" s="13">
        <v>0</v>
      </c>
      <c r="GT47" s="13">
        <v>0</v>
      </c>
      <c r="GU47" s="13">
        <v>0</v>
      </c>
      <c r="GV47" s="13">
        <v>0</v>
      </c>
      <c r="GW47" s="13">
        <v>0</v>
      </c>
      <c r="GX47" s="13">
        <v>0</v>
      </c>
    </row>
    <row r="48" spans="1:206" x14ac:dyDescent="0.2">
      <c r="A48" s="2" t="s">
        <v>31</v>
      </c>
      <c r="B48" s="3" t="s">
        <v>18</v>
      </c>
      <c r="C48" s="15">
        <v>0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  <c r="K48" s="15">
        <v>0</v>
      </c>
      <c r="L48" s="15">
        <v>0</v>
      </c>
      <c r="M48" s="15">
        <v>0</v>
      </c>
      <c r="N48" s="15">
        <v>0</v>
      </c>
      <c r="O48" s="15">
        <v>0</v>
      </c>
      <c r="P48" s="15">
        <v>0</v>
      </c>
      <c r="Q48" s="15">
        <v>0</v>
      </c>
      <c r="R48" s="15">
        <v>0</v>
      </c>
      <c r="S48" s="15">
        <v>0</v>
      </c>
      <c r="T48" s="15">
        <v>0</v>
      </c>
      <c r="U48" s="15">
        <v>0</v>
      </c>
      <c r="V48" s="15">
        <v>0</v>
      </c>
      <c r="W48" s="15">
        <v>0</v>
      </c>
      <c r="X48" s="15">
        <v>0</v>
      </c>
      <c r="Y48" s="15">
        <v>0</v>
      </c>
      <c r="Z48" s="15">
        <v>0</v>
      </c>
      <c r="AA48" s="15">
        <v>0</v>
      </c>
      <c r="AB48" s="15">
        <v>0</v>
      </c>
      <c r="AC48" s="15">
        <v>0</v>
      </c>
      <c r="AD48" s="15">
        <v>0</v>
      </c>
      <c r="AE48" s="15">
        <v>0</v>
      </c>
      <c r="AF48" s="15">
        <v>0</v>
      </c>
      <c r="AG48" s="15">
        <v>0</v>
      </c>
      <c r="AH48" s="15">
        <v>0</v>
      </c>
      <c r="AI48" s="15">
        <v>0</v>
      </c>
      <c r="AJ48" s="15">
        <v>0</v>
      </c>
      <c r="AK48" s="15">
        <v>0</v>
      </c>
      <c r="AL48" s="15">
        <v>0</v>
      </c>
      <c r="AM48" s="15">
        <v>0</v>
      </c>
      <c r="AN48" s="15">
        <v>0</v>
      </c>
      <c r="AO48" s="15">
        <v>0</v>
      </c>
      <c r="AP48" s="15">
        <v>0</v>
      </c>
      <c r="AQ48" s="15">
        <v>0</v>
      </c>
      <c r="AR48" s="15">
        <v>0</v>
      </c>
      <c r="AS48" s="15">
        <v>0</v>
      </c>
      <c r="AT48" s="15">
        <v>0</v>
      </c>
      <c r="AU48" s="15">
        <v>0</v>
      </c>
      <c r="AV48" s="15">
        <v>0</v>
      </c>
      <c r="AW48" s="15">
        <v>0</v>
      </c>
      <c r="AX48" s="15">
        <v>0</v>
      </c>
      <c r="AY48" s="15">
        <v>0</v>
      </c>
      <c r="AZ48" s="15">
        <v>0</v>
      </c>
      <c r="BA48" s="15">
        <v>0</v>
      </c>
      <c r="BB48" s="15">
        <v>0</v>
      </c>
      <c r="BC48" s="15">
        <v>0</v>
      </c>
      <c r="BD48" s="15">
        <v>0</v>
      </c>
      <c r="BE48" s="15">
        <v>0</v>
      </c>
      <c r="BF48" s="15">
        <v>0</v>
      </c>
      <c r="BG48" s="15">
        <v>0</v>
      </c>
      <c r="BH48" s="15">
        <v>0</v>
      </c>
      <c r="BI48" s="15">
        <v>0</v>
      </c>
      <c r="BJ48" s="15">
        <v>0</v>
      </c>
      <c r="BK48" s="15">
        <v>0</v>
      </c>
      <c r="BL48" s="15">
        <v>0</v>
      </c>
      <c r="BM48" s="15">
        <v>0</v>
      </c>
      <c r="BN48" s="15">
        <v>0</v>
      </c>
      <c r="BO48" s="15">
        <v>0</v>
      </c>
      <c r="BP48" s="15">
        <v>0</v>
      </c>
      <c r="BQ48" s="15">
        <v>0</v>
      </c>
      <c r="BR48" s="15">
        <v>0</v>
      </c>
      <c r="BS48" s="15">
        <v>0</v>
      </c>
      <c r="BT48" s="15">
        <v>0</v>
      </c>
      <c r="BU48" s="15">
        <v>0</v>
      </c>
      <c r="BV48" s="15">
        <v>0</v>
      </c>
      <c r="BW48" s="15">
        <v>0</v>
      </c>
      <c r="BX48" s="15">
        <v>0</v>
      </c>
      <c r="BY48" s="15">
        <v>0</v>
      </c>
      <c r="BZ48" s="15">
        <v>0</v>
      </c>
      <c r="CA48" s="15">
        <v>0</v>
      </c>
      <c r="CB48" s="15">
        <v>0</v>
      </c>
      <c r="CC48" s="15">
        <v>0</v>
      </c>
      <c r="CD48" s="15">
        <v>0</v>
      </c>
      <c r="CE48" s="15">
        <v>0</v>
      </c>
      <c r="CF48" s="15">
        <v>0</v>
      </c>
      <c r="CG48" s="15">
        <v>0</v>
      </c>
      <c r="CH48" s="15">
        <v>0</v>
      </c>
      <c r="CI48" s="15">
        <v>0</v>
      </c>
      <c r="CJ48" s="15">
        <v>0</v>
      </c>
      <c r="CK48" s="15">
        <v>0</v>
      </c>
      <c r="CL48" s="15">
        <v>0</v>
      </c>
      <c r="CM48" s="15">
        <v>0</v>
      </c>
      <c r="CN48" s="15">
        <v>0</v>
      </c>
      <c r="CO48" s="15">
        <v>0</v>
      </c>
      <c r="CP48" s="15">
        <v>0</v>
      </c>
      <c r="CQ48" s="15">
        <v>0</v>
      </c>
      <c r="CR48" s="15">
        <v>0</v>
      </c>
      <c r="CS48" s="15">
        <v>0</v>
      </c>
      <c r="CT48" s="15">
        <v>0</v>
      </c>
      <c r="CU48" s="15">
        <v>0</v>
      </c>
      <c r="CV48" s="15">
        <v>0</v>
      </c>
      <c r="CW48" s="15">
        <v>0</v>
      </c>
      <c r="CX48" s="15">
        <v>0</v>
      </c>
      <c r="CY48" s="15">
        <v>0</v>
      </c>
      <c r="CZ48" s="15">
        <v>0</v>
      </c>
      <c r="DA48" s="15">
        <v>0</v>
      </c>
      <c r="DB48" s="15">
        <v>0</v>
      </c>
      <c r="DC48" s="15">
        <v>0</v>
      </c>
      <c r="DD48" s="15">
        <v>0</v>
      </c>
      <c r="DE48" s="15">
        <v>0</v>
      </c>
      <c r="DF48" s="15">
        <v>0</v>
      </c>
      <c r="DG48" s="15">
        <v>0</v>
      </c>
      <c r="DH48" s="15">
        <v>0</v>
      </c>
      <c r="DI48" s="15">
        <v>0</v>
      </c>
      <c r="DJ48" s="15">
        <v>0</v>
      </c>
      <c r="DK48" s="15">
        <v>0</v>
      </c>
      <c r="DL48" s="15">
        <v>0</v>
      </c>
      <c r="DM48" s="15">
        <v>0</v>
      </c>
      <c r="DN48" s="15">
        <v>0</v>
      </c>
      <c r="DO48" s="15">
        <v>0</v>
      </c>
      <c r="DP48" s="15">
        <v>0</v>
      </c>
      <c r="DQ48" s="15">
        <v>0</v>
      </c>
      <c r="DR48" s="15">
        <v>0</v>
      </c>
      <c r="DS48" s="15">
        <v>0</v>
      </c>
      <c r="DT48" s="15">
        <v>0</v>
      </c>
      <c r="DU48" s="15">
        <v>0</v>
      </c>
      <c r="DV48" s="15">
        <v>0</v>
      </c>
      <c r="DW48" s="15">
        <v>0</v>
      </c>
      <c r="DX48" s="15">
        <v>0</v>
      </c>
      <c r="DY48" s="15">
        <v>0</v>
      </c>
      <c r="DZ48" s="15">
        <v>0</v>
      </c>
      <c r="EA48" s="15">
        <v>0</v>
      </c>
      <c r="EB48" s="15">
        <v>0</v>
      </c>
      <c r="EC48" s="15">
        <v>0</v>
      </c>
      <c r="ED48" s="15">
        <v>0</v>
      </c>
      <c r="EE48" s="15">
        <v>0</v>
      </c>
      <c r="EF48" s="15">
        <v>0</v>
      </c>
      <c r="EG48" s="15">
        <v>0</v>
      </c>
      <c r="EH48" s="15">
        <v>0</v>
      </c>
      <c r="EI48" s="15">
        <v>0</v>
      </c>
      <c r="EJ48" s="15">
        <v>0</v>
      </c>
      <c r="EK48" s="15">
        <v>0</v>
      </c>
      <c r="EL48" s="15">
        <v>0</v>
      </c>
      <c r="EM48" s="15">
        <v>0</v>
      </c>
      <c r="EN48" s="15">
        <v>0</v>
      </c>
      <c r="EO48" s="15">
        <v>0</v>
      </c>
      <c r="EP48" s="15">
        <v>0</v>
      </c>
      <c r="EQ48" s="15">
        <v>0</v>
      </c>
      <c r="ER48" s="15">
        <v>0</v>
      </c>
      <c r="ES48" s="15">
        <v>0</v>
      </c>
      <c r="ET48" s="15">
        <v>0</v>
      </c>
      <c r="EU48" s="15">
        <v>0</v>
      </c>
      <c r="EV48" s="15">
        <v>0</v>
      </c>
      <c r="EW48" s="15">
        <v>0</v>
      </c>
      <c r="EX48" s="15">
        <v>0</v>
      </c>
      <c r="EY48" s="15">
        <v>0</v>
      </c>
      <c r="EZ48" s="15">
        <v>0</v>
      </c>
      <c r="FA48" s="15">
        <v>0</v>
      </c>
      <c r="FB48" s="15">
        <v>0</v>
      </c>
      <c r="FC48" s="15">
        <v>0</v>
      </c>
      <c r="FD48" s="15">
        <v>0</v>
      </c>
      <c r="FE48" s="15">
        <v>0</v>
      </c>
      <c r="FF48" s="15">
        <v>0</v>
      </c>
      <c r="FG48" s="15">
        <v>0</v>
      </c>
      <c r="FH48" s="15">
        <v>0</v>
      </c>
      <c r="FI48" s="15">
        <v>0</v>
      </c>
      <c r="FJ48" s="15">
        <v>0</v>
      </c>
      <c r="FK48" s="15">
        <v>0</v>
      </c>
      <c r="FL48" s="15">
        <v>0</v>
      </c>
      <c r="FM48" s="15">
        <v>0</v>
      </c>
      <c r="FN48" s="15">
        <v>0</v>
      </c>
      <c r="FO48" s="15">
        <v>0</v>
      </c>
      <c r="FP48" s="15">
        <v>0</v>
      </c>
      <c r="FQ48" s="15">
        <v>0</v>
      </c>
      <c r="FR48" s="15">
        <v>0</v>
      </c>
      <c r="FS48" s="15">
        <v>0</v>
      </c>
      <c r="FT48" s="15">
        <v>0</v>
      </c>
      <c r="FU48" s="15">
        <v>0</v>
      </c>
      <c r="FV48" s="15">
        <v>0</v>
      </c>
      <c r="FW48" s="15">
        <v>0</v>
      </c>
      <c r="FX48" s="15">
        <v>0</v>
      </c>
      <c r="FY48" s="15">
        <v>0</v>
      </c>
      <c r="FZ48" s="15">
        <v>0</v>
      </c>
      <c r="GA48" s="15">
        <v>0</v>
      </c>
      <c r="GB48" s="15">
        <v>0</v>
      </c>
      <c r="GC48" s="15">
        <v>0</v>
      </c>
      <c r="GD48" s="15">
        <v>0</v>
      </c>
      <c r="GE48" s="15">
        <v>0</v>
      </c>
      <c r="GF48" s="15">
        <v>0</v>
      </c>
      <c r="GG48" s="15">
        <v>0</v>
      </c>
      <c r="GH48" s="15">
        <v>0</v>
      </c>
      <c r="GI48" s="15">
        <v>0</v>
      </c>
      <c r="GJ48" s="15">
        <v>0</v>
      </c>
      <c r="GK48" s="15">
        <v>0</v>
      </c>
      <c r="GL48" s="15">
        <v>0</v>
      </c>
      <c r="GM48" s="13">
        <v>0</v>
      </c>
      <c r="GN48" s="13">
        <v>0</v>
      </c>
      <c r="GO48" s="13">
        <v>0</v>
      </c>
      <c r="GP48" s="13">
        <v>0</v>
      </c>
      <c r="GQ48" s="13">
        <v>0</v>
      </c>
      <c r="GR48" s="13">
        <v>0</v>
      </c>
      <c r="GS48" s="13">
        <v>0</v>
      </c>
      <c r="GT48" s="13">
        <v>0</v>
      </c>
      <c r="GU48" s="13">
        <v>0</v>
      </c>
      <c r="GV48" s="13">
        <v>0</v>
      </c>
      <c r="GW48" s="13">
        <v>0</v>
      </c>
      <c r="GX48" s="13">
        <v>0</v>
      </c>
    </row>
    <row r="51" spans="1:206" x14ac:dyDescent="0.2">
      <c r="A51" s="1" t="s">
        <v>34</v>
      </c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  <c r="FE51" s="2"/>
      <c r="FF51" s="2"/>
      <c r="FG51" s="2"/>
      <c r="FH51" s="2"/>
      <c r="FI51" s="2"/>
      <c r="FJ51" s="2"/>
      <c r="FK51" s="2"/>
      <c r="FL51" s="2"/>
      <c r="FM51" s="2"/>
      <c r="FN51" s="2"/>
    </row>
    <row r="52" spans="1:206" x14ac:dyDescent="0.2">
      <c r="A52" s="1" t="s">
        <v>25</v>
      </c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  <c r="FD52" s="2"/>
      <c r="FE52" s="2"/>
      <c r="FF52" s="2"/>
      <c r="FG52" s="2"/>
      <c r="FH52" s="2"/>
      <c r="FI52" s="2"/>
      <c r="FJ52" s="2"/>
      <c r="FK52" s="2"/>
      <c r="FL52" s="2"/>
      <c r="FM52" s="2"/>
      <c r="FN52" s="2"/>
    </row>
    <row r="53" spans="1:206" x14ac:dyDescent="0.2">
      <c r="A53" s="2" t="s">
        <v>28</v>
      </c>
      <c r="B53" s="3" t="s">
        <v>26</v>
      </c>
      <c r="C53" s="6">
        <v>0</v>
      </c>
      <c r="D53" s="6">
        <v>0</v>
      </c>
      <c r="E53" s="6">
        <v>0</v>
      </c>
      <c r="F53" s="6">
        <v>0</v>
      </c>
      <c r="G53" s="6">
        <v>0</v>
      </c>
      <c r="H53" s="6">
        <v>0</v>
      </c>
      <c r="I53" s="6">
        <v>0</v>
      </c>
      <c r="J53" s="6">
        <v>0</v>
      </c>
      <c r="K53" s="6">
        <v>0</v>
      </c>
      <c r="L53" s="6">
        <v>0</v>
      </c>
      <c r="M53" s="6">
        <v>0</v>
      </c>
      <c r="N53" s="6">
        <v>0</v>
      </c>
      <c r="O53" s="6">
        <v>0</v>
      </c>
      <c r="P53" s="6">
        <v>0</v>
      </c>
      <c r="Q53" s="6">
        <v>0</v>
      </c>
      <c r="R53" s="6">
        <v>0</v>
      </c>
      <c r="S53" s="6">
        <v>0</v>
      </c>
      <c r="T53" s="6">
        <v>0</v>
      </c>
      <c r="U53" s="6">
        <v>0</v>
      </c>
      <c r="V53" s="6">
        <v>0</v>
      </c>
      <c r="W53" s="6">
        <v>0</v>
      </c>
      <c r="X53" s="6">
        <v>0</v>
      </c>
      <c r="Y53" s="6">
        <v>0</v>
      </c>
      <c r="Z53" s="6">
        <v>0</v>
      </c>
      <c r="AA53" s="6">
        <v>0</v>
      </c>
      <c r="AB53" s="6">
        <v>0.67800000000000005</v>
      </c>
      <c r="AC53" s="6">
        <v>0</v>
      </c>
      <c r="AD53" s="6">
        <v>0.61899999999999999</v>
      </c>
      <c r="AE53" s="6">
        <v>0.67600000000000005</v>
      </c>
      <c r="AF53" s="6">
        <v>0.71399999999999997</v>
      </c>
      <c r="AG53" s="6">
        <v>1.361</v>
      </c>
      <c r="AH53" s="6">
        <v>0</v>
      </c>
      <c r="AI53" s="6">
        <v>0.65900000000000003</v>
      </c>
      <c r="AJ53" s="6">
        <v>1.3</v>
      </c>
      <c r="AK53" s="6">
        <v>0.69299999999999995</v>
      </c>
      <c r="AL53" s="6">
        <v>0</v>
      </c>
      <c r="AM53" s="9">
        <v>0</v>
      </c>
      <c r="AN53" s="9">
        <v>0.66200000000000003</v>
      </c>
      <c r="AO53" s="9">
        <v>1.357</v>
      </c>
      <c r="AP53" s="9">
        <v>0</v>
      </c>
      <c r="AQ53" s="9">
        <v>1.95</v>
      </c>
      <c r="AR53" s="9">
        <v>2.9689999999999999</v>
      </c>
      <c r="AS53" s="9">
        <v>1.4059999999999999</v>
      </c>
      <c r="AT53" s="9">
        <v>2.2570000000000001</v>
      </c>
      <c r="AU53" s="9">
        <v>0.754</v>
      </c>
      <c r="AV53" s="9">
        <v>1.329</v>
      </c>
      <c r="AW53" s="9">
        <v>2.069</v>
      </c>
      <c r="AX53" s="9">
        <v>2.8490000000000002</v>
      </c>
      <c r="AY53" s="9">
        <v>2.8370000000000002</v>
      </c>
      <c r="AZ53" s="9">
        <v>4.2510000000000003</v>
      </c>
      <c r="BA53" s="9">
        <v>2.7909999999999999</v>
      </c>
      <c r="BB53" s="9">
        <v>2.0209999999999999</v>
      </c>
      <c r="BC53" s="9">
        <v>1.4390000000000001</v>
      </c>
      <c r="BD53" s="9">
        <v>0.75600000000000001</v>
      </c>
      <c r="BE53" s="9">
        <v>0.67700000000000005</v>
      </c>
      <c r="BF53" s="9">
        <v>1.323</v>
      </c>
      <c r="BG53" s="9">
        <v>1.4990000000000001</v>
      </c>
      <c r="BH53" s="9">
        <v>2.1059999999999999</v>
      </c>
      <c r="BI53" s="9">
        <v>4.194</v>
      </c>
      <c r="BJ53" s="9">
        <v>2.1920000000000002</v>
      </c>
      <c r="BK53" s="9">
        <v>0.127</v>
      </c>
      <c r="BL53" s="9">
        <v>2.79</v>
      </c>
      <c r="BM53" s="9">
        <v>2.512</v>
      </c>
      <c r="BN53" s="9">
        <v>2.972</v>
      </c>
      <c r="BO53" s="9">
        <v>8.0510000000000002</v>
      </c>
      <c r="BP53" s="9">
        <v>1.3260000000000001</v>
      </c>
      <c r="BQ53" s="9">
        <v>3.3530000000000002</v>
      </c>
      <c r="BR53" s="9">
        <v>1.3260000000000001</v>
      </c>
      <c r="BS53" s="9">
        <v>2.6349999999999998</v>
      </c>
      <c r="BT53" s="9">
        <v>2.3650000000000002</v>
      </c>
      <c r="BU53" s="9">
        <v>0</v>
      </c>
      <c r="BV53" s="9">
        <v>2.3370000000000002</v>
      </c>
      <c r="BW53" s="9">
        <v>2.3090000000000002</v>
      </c>
      <c r="BX53" s="9">
        <v>2.9369999999999998</v>
      </c>
      <c r="BY53" s="9">
        <v>3.2229999999999999</v>
      </c>
      <c r="BZ53" s="9">
        <v>3.45</v>
      </c>
      <c r="CA53" s="9">
        <v>2.911</v>
      </c>
      <c r="CB53" s="9">
        <v>2.1389999999999998</v>
      </c>
      <c r="CC53" s="9">
        <v>2.831</v>
      </c>
      <c r="CD53" s="9">
        <v>1.6870000000000001</v>
      </c>
      <c r="CE53" s="9">
        <v>1.514</v>
      </c>
      <c r="CF53" s="9">
        <v>3.1880000000000002</v>
      </c>
      <c r="CG53" s="9">
        <v>2.7570000000000001</v>
      </c>
      <c r="CH53" s="9">
        <v>3.6190000000000002</v>
      </c>
      <c r="CI53" s="9">
        <v>3.278</v>
      </c>
      <c r="CJ53" s="9">
        <v>3.5550000000000002</v>
      </c>
      <c r="CK53" s="9">
        <v>2.6309999999999998</v>
      </c>
      <c r="CL53" s="9">
        <v>3.4359999999999999</v>
      </c>
      <c r="CM53" s="9">
        <v>2.6179999999999999</v>
      </c>
      <c r="CN53" s="9">
        <v>1.972</v>
      </c>
      <c r="CO53" s="9">
        <v>1.57</v>
      </c>
      <c r="CP53" s="9">
        <v>2.9820000000000002</v>
      </c>
      <c r="CQ53" s="9">
        <v>1.1779999999999999</v>
      </c>
      <c r="CR53" s="9">
        <v>1.9870000000000001</v>
      </c>
      <c r="CS53" s="9">
        <v>1.4279999999999999</v>
      </c>
      <c r="CT53" s="9">
        <v>3.4009999999999998</v>
      </c>
      <c r="CU53" s="9">
        <v>1.698</v>
      </c>
      <c r="CV53" s="9">
        <v>1.2130000000000001</v>
      </c>
      <c r="CW53" s="9">
        <v>4.2300000000000004</v>
      </c>
      <c r="CX53" s="9">
        <v>2.04</v>
      </c>
      <c r="CY53" s="9">
        <v>1.2370000000000001</v>
      </c>
      <c r="CZ53" s="9">
        <v>1.1719999999999999</v>
      </c>
      <c r="DA53" s="9">
        <v>1.325</v>
      </c>
      <c r="DB53" s="9">
        <v>1.099</v>
      </c>
      <c r="DC53" s="9">
        <v>1.391</v>
      </c>
      <c r="DD53" s="9">
        <v>1.099</v>
      </c>
      <c r="DE53" s="9">
        <v>1.3720000000000001</v>
      </c>
      <c r="DF53" s="9">
        <v>1.0920000000000001</v>
      </c>
      <c r="DG53" s="9">
        <v>0</v>
      </c>
      <c r="DH53" s="9">
        <v>0.58799999999999997</v>
      </c>
      <c r="DI53" s="9">
        <v>2.198</v>
      </c>
      <c r="DJ53" s="9">
        <v>0</v>
      </c>
      <c r="DK53" s="9">
        <v>0.61599999999999999</v>
      </c>
      <c r="DL53" s="9">
        <v>1.1930000000000001</v>
      </c>
      <c r="DM53" s="9">
        <v>0</v>
      </c>
      <c r="DN53" s="9">
        <v>3.6339999999999999</v>
      </c>
      <c r="DO53" s="9">
        <v>1.2290000000000001</v>
      </c>
      <c r="DP53" s="9">
        <v>12.593999999999999</v>
      </c>
      <c r="DQ53" s="9">
        <v>0</v>
      </c>
      <c r="DR53" s="9">
        <v>13.218999999999999</v>
      </c>
      <c r="DS53" s="9">
        <v>60.052</v>
      </c>
      <c r="DT53" s="9">
        <v>76.977999999999994</v>
      </c>
      <c r="DU53" s="9">
        <v>72.181023809523836</v>
      </c>
      <c r="DV53" s="9">
        <v>78.649095238095157</v>
      </c>
      <c r="DW53" s="9">
        <v>51.94890476190475</v>
      </c>
      <c r="DX53" s="9">
        <v>69.164714285714297</v>
      </c>
      <c r="DY53" s="9">
        <v>65.043357142857118</v>
      </c>
      <c r="DZ53" s="9">
        <v>49.29404761904761</v>
      </c>
      <c r="EA53" s="9">
        <v>68.294928571428585</v>
      </c>
      <c r="EB53" s="9">
        <v>74.715785714285701</v>
      </c>
      <c r="EC53" s="9">
        <v>98.045833333333249</v>
      </c>
      <c r="ED53" s="9">
        <v>4.8414761904761905</v>
      </c>
      <c r="EE53" s="9">
        <v>4.8465952380952384</v>
      </c>
      <c r="EF53" s="9">
        <v>0</v>
      </c>
      <c r="EG53" s="9">
        <v>0.88345238095238099</v>
      </c>
      <c r="EH53" s="9">
        <v>0.56000000000000005</v>
      </c>
      <c r="EI53" s="9">
        <v>1.7117142857142857</v>
      </c>
      <c r="EJ53" s="9">
        <v>1.9285000000000001</v>
      </c>
      <c r="EK53" s="9">
        <v>7.8886666666666674</v>
      </c>
      <c r="EL53" s="9">
        <v>7.3979999999999997</v>
      </c>
      <c r="EM53" s="9">
        <v>4.2389999999999999</v>
      </c>
      <c r="EN53" s="9">
        <v>3.0569999999999999</v>
      </c>
      <c r="EO53" s="9">
        <v>0.75900000000000001</v>
      </c>
      <c r="EP53" s="9">
        <v>1.216</v>
      </c>
      <c r="EQ53" s="9">
        <v>1.2130000000000001</v>
      </c>
      <c r="ER53" s="9">
        <v>0.61</v>
      </c>
      <c r="ES53" s="9">
        <v>5.2290000000000001</v>
      </c>
      <c r="ET53" s="9">
        <v>5.3840000000000003</v>
      </c>
      <c r="EU53" s="9">
        <v>20.170999999999999</v>
      </c>
      <c r="EV53" s="9">
        <v>55.137</v>
      </c>
      <c r="EW53" s="9">
        <v>63.856999999999999</v>
      </c>
      <c r="EX53" s="9">
        <v>76.272000000000006</v>
      </c>
      <c r="EY53" s="9">
        <v>67.832999999999998</v>
      </c>
      <c r="EZ53" s="9">
        <v>100.996</v>
      </c>
      <c r="FA53" s="9">
        <v>76.212999999999994</v>
      </c>
      <c r="FB53" s="9">
        <v>87.149000000000001</v>
      </c>
      <c r="FC53" s="9">
        <v>86.340999999999994</v>
      </c>
      <c r="FD53" s="9">
        <v>47.155000000000001</v>
      </c>
      <c r="FE53" s="9">
        <v>0</v>
      </c>
      <c r="FF53" s="9">
        <v>0</v>
      </c>
      <c r="FG53" s="9">
        <v>0</v>
      </c>
      <c r="FH53" s="9">
        <v>0</v>
      </c>
      <c r="FI53" s="9">
        <v>0</v>
      </c>
      <c r="FJ53" s="9">
        <v>0</v>
      </c>
      <c r="FK53" s="9">
        <v>0</v>
      </c>
      <c r="FL53" s="9">
        <v>0</v>
      </c>
      <c r="FM53" s="9">
        <v>0</v>
      </c>
      <c r="FN53" s="9">
        <v>0</v>
      </c>
      <c r="FO53" s="9">
        <v>0</v>
      </c>
      <c r="FP53" s="9">
        <v>0</v>
      </c>
      <c r="FQ53" s="9">
        <v>0</v>
      </c>
      <c r="FR53" s="9">
        <v>0</v>
      </c>
      <c r="FS53" s="9">
        <v>0</v>
      </c>
      <c r="FT53" s="9">
        <v>0</v>
      </c>
      <c r="FU53" s="9">
        <v>0</v>
      </c>
      <c r="FV53" s="9">
        <v>0</v>
      </c>
      <c r="FW53" s="9">
        <v>0</v>
      </c>
      <c r="FX53" s="9">
        <v>0</v>
      </c>
      <c r="FY53" s="9">
        <v>0</v>
      </c>
      <c r="FZ53" s="9">
        <v>0</v>
      </c>
      <c r="GA53" s="9">
        <v>0</v>
      </c>
      <c r="GB53" s="9">
        <v>0</v>
      </c>
      <c r="GC53" s="9">
        <v>0</v>
      </c>
      <c r="GD53" s="9">
        <v>0</v>
      </c>
      <c r="GE53" s="9">
        <v>0</v>
      </c>
      <c r="GF53" s="9">
        <v>0</v>
      </c>
      <c r="GG53" s="9">
        <v>0</v>
      </c>
      <c r="GH53" s="9">
        <v>0</v>
      </c>
      <c r="GI53" s="9">
        <v>0</v>
      </c>
      <c r="GJ53" s="9">
        <v>0</v>
      </c>
      <c r="GK53" s="9">
        <v>0</v>
      </c>
      <c r="GL53" s="9">
        <v>0</v>
      </c>
      <c r="GM53" s="9">
        <v>0</v>
      </c>
      <c r="GN53" s="9">
        <v>0</v>
      </c>
      <c r="GO53" s="9">
        <v>0</v>
      </c>
      <c r="GP53" s="9">
        <v>0</v>
      </c>
      <c r="GQ53" s="9">
        <v>0</v>
      </c>
      <c r="GR53" s="9">
        <v>0</v>
      </c>
      <c r="GS53" s="9">
        <v>0</v>
      </c>
      <c r="GT53" s="9">
        <v>0</v>
      </c>
      <c r="GU53" s="9">
        <v>0</v>
      </c>
      <c r="GV53" s="9">
        <v>0</v>
      </c>
      <c r="GW53" s="9">
        <v>0</v>
      </c>
      <c r="GX53" s="9">
        <v>0</v>
      </c>
    </row>
    <row r="56" spans="1:206" x14ac:dyDescent="0.2">
      <c r="A56" s="1" t="s">
        <v>24</v>
      </c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"/>
      <c r="DP56" s="2"/>
      <c r="DQ56" s="2"/>
      <c r="DR56" s="2"/>
      <c r="DS56" s="2"/>
      <c r="DT56" s="2"/>
      <c r="DU56" s="2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2"/>
      <c r="EK56" s="2"/>
      <c r="EL56" s="2"/>
      <c r="EM56" s="2"/>
      <c r="EN56" s="2"/>
      <c r="EO56" s="2"/>
      <c r="EP56" s="2"/>
      <c r="EQ56" s="2"/>
      <c r="ER56" s="2"/>
      <c r="ES56" s="2"/>
      <c r="ET56" s="2"/>
      <c r="EU56" s="2"/>
      <c r="EV56" s="2"/>
      <c r="EW56" s="2"/>
      <c r="EX56" s="2"/>
      <c r="EY56" s="2"/>
      <c r="EZ56" s="2"/>
      <c r="FA56" s="2"/>
      <c r="FB56" s="2"/>
      <c r="FC56" s="2"/>
      <c r="FD56" s="2"/>
      <c r="FE56" s="2"/>
      <c r="FF56" s="2"/>
      <c r="FG56" s="2"/>
      <c r="FH56" s="2"/>
      <c r="FI56" s="2"/>
      <c r="FJ56" s="2"/>
      <c r="FK56" s="2"/>
      <c r="FL56" s="2"/>
      <c r="FM56" s="2"/>
      <c r="FN56" s="2"/>
    </row>
    <row r="57" spans="1:206" x14ac:dyDescent="0.2">
      <c r="A57" s="1" t="s">
        <v>25</v>
      </c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  <c r="ES57" s="2"/>
      <c r="ET57" s="2"/>
      <c r="EU57" s="2"/>
      <c r="EV57" s="2"/>
      <c r="EW57" s="2"/>
      <c r="EX57" s="2"/>
      <c r="EY57" s="2"/>
      <c r="EZ57" s="2"/>
      <c r="FA57" s="2"/>
      <c r="FB57" s="2"/>
      <c r="FC57" s="2"/>
      <c r="FD57" s="2"/>
      <c r="FE57" s="2"/>
      <c r="FF57" s="2"/>
      <c r="FG57" s="2"/>
      <c r="FH57" s="2"/>
      <c r="FI57" s="2"/>
      <c r="FJ57" s="2"/>
      <c r="FK57" s="2"/>
      <c r="FL57" s="2"/>
      <c r="FM57" s="2"/>
      <c r="FN57" s="2"/>
    </row>
    <row r="58" spans="1:206" x14ac:dyDescent="0.2">
      <c r="A58" s="2" t="s">
        <v>28</v>
      </c>
      <c r="B58" s="3" t="s">
        <v>26</v>
      </c>
      <c r="C58" s="6">
        <v>0</v>
      </c>
      <c r="D58" s="6">
        <v>0</v>
      </c>
      <c r="E58" s="6">
        <v>0</v>
      </c>
      <c r="F58" s="6">
        <v>0</v>
      </c>
      <c r="G58" s="6">
        <v>0</v>
      </c>
      <c r="H58" s="6">
        <v>0</v>
      </c>
      <c r="I58" s="6">
        <v>0</v>
      </c>
      <c r="J58" s="6">
        <v>0</v>
      </c>
      <c r="K58" s="6">
        <v>0</v>
      </c>
      <c r="L58" s="6">
        <v>0</v>
      </c>
      <c r="M58" s="6">
        <v>0</v>
      </c>
      <c r="N58" s="6">
        <v>0</v>
      </c>
      <c r="O58" s="6">
        <v>0</v>
      </c>
      <c r="P58" s="6">
        <v>0</v>
      </c>
      <c r="Q58" s="6">
        <v>0</v>
      </c>
      <c r="R58" s="6">
        <v>0</v>
      </c>
      <c r="S58" s="6">
        <v>0</v>
      </c>
      <c r="T58" s="6">
        <v>0</v>
      </c>
      <c r="U58" s="6">
        <v>0</v>
      </c>
      <c r="V58" s="6">
        <v>0</v>
      </c>
      <c r="W58" s="6">
        <v>0</v>
      </c>
      <c r="X58" s="6">
        <v>0</v>
      </c>
      <c r="Y58" s="6">
        <v>0</v>
      </c>
      <c r="Z58" s="6">
        <v>0.57299999999999995</v>
      </c>
      <c r="AA58" s="6">
        <v>4.6680000000000001</v>
      </c>
      <c r="AB58" s="6">
        <v>3.3959999999999999</v>
      </c>
      <c r="AC58" s="6">
        <v>6.032</v>
      </c>
      <c r="AD58" s="6">
        <v>7.3609999999999998</v>
      </c>
      <c r="AE58" s="6">
        <v>2.476</v>
      </c>
      <c r="AF58" s="6">
        <v>2.532</v>
      </c>
      <c r="AG58" s="6">
        <v>2.5230000000000001</v>
      </c>
      <c r="AH58" s="6">
        <v>7.0289999999999999</v>
      </c>
      <c r="AI58" s="6">
        <v>4.3840000000000003</v>
      </c>
      <c r="AJ58" s="6">
        <v>1.9139999999999999</v>
      </c>
      <c r="AK58" s="6">
        <v>3.1549999999999998</v>
      </c>
      <c r="AL58" s="6">
        <v>7.6360000000000001</v>
      </c>
      <c r="AM58" s="9">
        <v>1.8540000000000001</v>
      </c>
      <c r="AN58" s="9">
        <v>3.8820000000000001</v>
      </c>
      <c r="AO58" s="9">
        <v>1.0820000000000001</v>
      </c>
      <c r="AP58" s="9">
        <v>2.407</v>
      </c>
      <c r="AQ58" s="9">
        <v>2.4830000000000001</v>
      </c>
      <c r="AR58" s="9">
        <v>0.67900000000000005</v>
      </c>
      <c r="AS58" s="9">
        <v>1.278</v>
      </c>
      <c r="AT58" s="9">
        <v>3.351</v>
      </c>
      <c r="AU58" s="9">
        <v>2.653</v>
      </c>
      <c r="AV58" s="9">
        <v>0.66600000000000004</v>
      </c>
      <c r="AW58" s="9">
        <v>3.8239999999999998</v>
      </c>
      <c r="AX58" s="9">
        <v>2.6749999999999998</v>
      </c>
      <c r="AY58" s="9">
        <v>1.2290000000000001</v>
      </c>
      <c r="AZ58" s="9">
        <v>0</v>
      </c>
      <c r="BA58" s="9">
        <v>1.345</v>
      </c>
      <c r="BB58" s="9">
        <v>1.835</v>
      </c>
      <c r="BC58" s="9">
        <v>2.4649999999999999</v>
      </c>
      <c r="BD58" s="9">
        <v>5.8940000000000001</v>
      </c>
      <c r="BE58" s="9">
        <v>5.8029999999999999</v>
      </c>
      <c r="BF58" s="9">
        <v>4.8179999999999996</v>
      </c>
      <c r="BG58" s="9">
        <v>4.9950000000000001</v>
      </c>
      <c r="BH58" s="9">
        <v>8.7260000000000009</v>
      </c>
      <c r="BI58" s="9">
        <v>5.0540000000000003</v>
      </c>
      <c r="BJ58" s="9">
        <v>9.44</v>
      </c>
      <c r="BK58" s="9">
        <v>17.457999999999998</v>
      </c>
      <c r="BL58" s="9">
        <v>7.7080000000000002</v>
      </c>
      <c r="BM58" s="9">
        <v>22.1</v>
      </c>
      <c r="BN58" s="9">
        <v>8.99</v>
      </c>
      <c r="BO58" s="9">
        <v>16.186</v>
      </c>
      <c r="BP58" s="9">
        <v>13.965</v>
      </c>
      <c r="BQ58" s="9">
        <v>6.0510000000000002</v>
      </c>
      <c r="BR58" s="9">
        <v>1.923</v>
      </c>
      <c r="BS58" s="9">
        <v>1.3580000000000001</v>
      </c>
      <c r="BT58" s="9">
        <v>6.1669999999999998</v>
      </c>
      <c r="BU58" s="9">
        <v>12.933999999999999</v>
      </c>
      <c r="BV58" s="9">
        <v>8.5060000000000002</v>
      </c>
      <c r="BW58" s="9">
        <v>10.294</v>
      </c>
      <c r="BX58" s="9">
        <v>9.1270000000000007</v>
      </c>
      <c r="BY58" s="9">
        <v>19.286000000000001</v>
      </c>
      <c r="BZ58" s="9">
        <v>27.949000000000002</v>
      </c>
      <c r="CA58" s="9">
        <v>56.667000000000002</v>
      </c>
      <c r="CB58" s="9">
        <v>43.289000000000001</v>
      </c>
      <c r="CC58" s="9">
        <v>49.194000000000003</v>
      </c>
      <c r="CD58" s="9">
        <v>42.411999999999999</v>
      </c>
      <c r="CE58" s="9">
        <v>51.444000000000003</v>
      </c>
      <c r="CF58" s="9">
        <v>57.652000000000001</v>
      </c>
      <c r="CG58" s="9">
        <v>73.790000000000006</v>
      </c>
      <c r="CH58" s="9">
        <v>102.34099999999999</v>
      </c>
      <c r="CI58" s="9">
        <v>64.855999999999995</v>
      </c>
      <c r="CJ58" s="9">
        <v>78.156000000000006</v>
      </c>
      <c r="CK58" s="9">
        <v>96.17</v>
      </c>
      <c r="CL58" s="9">
        <v>59.244999999999997</v>
      </c>
      <c r="CM58" s="9">
        <v>51.264000000000003</v>
      </c>
      <c r="CN58" s="9">
        <v>28.911999999999999</v>
      </c>
      <c r="CO58" s="9">
        <v>21.055</v>
      </c>
      <c r="CP58" s="9">
        <v>46.470999999999997</v>
      </c>
      <c r="CQ58" s="9">
        <v>68.673000000000002</v>
      </c>
      <c r="CR58" s="9">
        <v>84.531000000000006</v>
      </c>
      <c r="CS58" s="9">
        <v>35.661999999999999</v>
      </c>
      <c r="CT58" s="9">
        <v>67.051000000000002</v>
      </c>
      <c r="CU58" s="9">
        <v>18.306999999999999</v>
      </c>
      <c r="CV58" s="9">
        <v>12.786</v>
      </c>
      <c r="CW58" s="9">
        <v>99.555999999999997</v>
      </c>
      <c r="CX58" s="9">
        <v>54.48</v>
      </c>
      <c r="CY58" s="9">
        <v>58.008000000000003</v>
      </c>
      <c r="CZ58" s="9">
        <v>37.886000000000003</v>
      </c>
      <c r="DA58" s="9">
        <v>38.655999999999999</v>
      </c>
      <c r="DB58" s="9">
        <v>61.786999999999999</v>
      </c>
      <c r="DC58" s="9">
        <v>45.853999999999999</v>
      </c>
      <c r="DD58" s="9">
        <v>37.917999999999999</v>
      </c>
      <c r="DE58" s="9">
        <v>41.145000000000003</v>
      </c>
      <c r="DF58" s="9">
        <v>50.454999999999998</v>
      </c>
      <c r="DG58" s="9">
        <v>55.981000000000002</v>
      </c>
      <c r="DH58" s="9">
        <v>35.469000000000001</v>
      </c>
      <c r="DI58" s="9">
        <v>35.938000000000002</v>
      </c>
      <c r="DJ58" s="9">
        <v>32.924999999999997</v>
      </c>
      <c r="DK58" s="9">
        <v>45.61</v>
      </c>
      <c r="DL58" s="9">
        <v>74.569999999999993</v>
      </c>
      <c r="DM58" s="9">
        <v>64.504999999999995</v>
      </c>
      <c r="DN58" s="9">
        <v>90.588999999999999</v>
      </c>
      <c r="DO58" s="9">
        <v>68.116</v>
      </c>
      <c r="DP58" s="9">
        <v>65.441000000000003</v>
      </c>
      <c r="DQ58" s="9">
        <v>90.14</v>
      </c>
      <c r="DR58" s="9">
        <v>23.212</v>
      </c>
      <c r="DS58" s="9">
        <v>57.037999999999997</v>
      </c>
      <c r="DT58" s="9">
        <v>89.903999999999996</v>
      </c>
      <c r="DU58" s="9">
        <v>84.410738095238074</v>
      </c>
      <c r="DV58" s="9">
        <v>84.935357142857114</v>
      </c>
      <c r="DW58" s="9">
        <v>86.158071428571418</v>
      </c>
      <c r="DX58" s="9">
        <v>76.125380952380979</v>
      </c>
      <c r="DY58" s="9">
        <v>100.69326190476191</v>
      </c>
      <c r="DZ58" s="9">
        <v>95.741142857142819</v>
      </c>
      <c r="EA58" s="9">
        <v>137.33880952380952</v>
      </c>
      <c r="EB58" s="9">
        <v>152.53371428571421</v>
      </c>
      <c r="EC58" s="9">
        <v>185.07252380952383</v>
      </c>
      <c r="ED58" s="9">
        <v>69.342023809523781</v>
      </c>
      <c r="EE58" s="9">
        <v>124.04988095238089</v>
      </c>
      <c r="EF58" s="9">
        <v>124.76488095238098</v>
      </c>
      <c r="EG58" s="9">
        <v>123.44321428571429</v>
      </c>
      <c r="EH58" s="9">
        <v>139.13149999999999</v>
      </c>
      <c r="EI58" s="9">
        <v>180.41319047619035</v>
      </c>
      <c r="EJ58" s="9">
        <v>441.42700000000002</v>
      </c>
      <c r="EK58" s="9">
        <v>598.00538095238085</v>
      </c>
      <c r="EL58" s="9">
        <v>1037.6289999999999</v>
      </c>
      <c r="EM58" s="9">
        <v>900.14300000000003</v>
      </c>
      <c r="EN58" s="9">
        <v>886.11800000000005</v>
      </c>
      <c r="EO58" s="9">
        <v>465.827</v>
      </c>
      <c r="EP58" s="9">
        <v>269.77600000000001</v>
      </c>
      <c r="EQ58" s="9">
        <v>295.02100000000002</v>
      </c>
      <c r="ER58" s="9">
        <v>262.26900000000001</v>
      </c>
      <c r="ES58" s="9">
        <v>210.79499999999999</v>
      </c>
      <c r="ET58" s="9">
        <v>353.83</v>
      </c>
      <c r="EU58" s="9">
        <v>301.52600000000001</v>
      </c>
      <c r="EV58" s="9">
        <v>309.32799999999997</v>
      </c>
      <c r="EW58" s="9">
        <v>367.24200000000002</v>
      </c>
      <c r="EX58" s="9">
        <v>324.47300000000001</v>
      </c>
      <c r="EY58" s="9">
        <v>329.50799999999998</v>
      </c>
      <c r="EZ58" s="9">
        <v>358.95299999999997</v>
      </c>
      <c r="FA58" s="9">
        <v>306.87599999999998</v>
      </c>
      <c r="FB58" s="9">
        <v>415.06700000000001</v>
      </c>
      <c r="FC58" s="9">
        <v>415.29399999999998</v>
      </c>
      <c r="FD58" s="9">
        <v>313.24900000000002</v>
      </c>
      <c r="FE58" s="9">
        <v>385.53082312923425</v>
      </c>
      <c r="FF58" s="9">
        <v>340.43793877549524</v>
      </c>
      <c r="FG58" s="9">
        <v>366.59699999999998</v>
      </c>
      <c r="FH58" s="9">
        <v>387.07900000000001</v>
      </c>
      <c r="FI58" s="9">
        <v>194.32900000000001</v>
      </c>
      <c r="FJ58" s="9">
        <v>414.96300000000002</v>
      </c>
      <c r="FK58" s="9">
        <v>451.101</v>
      </c>
      <c r="FL58" s="9">
        <v>14.074999999999999</v>
      </c>
      <c r="FM58" s="9">
        <v>546.98400000000004</v>
      </c>
      <c r="FN58" s="9">
        <v>581.02800000000002</v>
      </c>
      <c r="FO58" s="9">
        <v>432.74200000000002</v>
      </c>
      <c r="FP58" s="9">
        <v>293.99700000000001</v>
      </c>
      <c r="FQ58" s="9">
        <v>517.89599999999996</v>
      </c>
      <c r="FR58" s="9">
        <v>552.21</v>
      </c>
      <c r="FS58" s="9">
        <v>506.66500000000002</v>
      </c>
      <c r="FT58" s="9">
        <v>530.63599999999997</v>
      </c>
      <c r="FU58" s="9">
        <v>487.53699999999998</v>
      </c>
      <c r="FV58" s="9">
        <v>498.18599999999998</v>
      </c>
      <c r="FW58" s="9">
        <v>382.76799999999997</v>
      </c>
      <c r="FX58" s="9">
        <v>814.42</v>
      </c>
      <c r="FY58" s="9">
        <v>979.79200000000003</v>
      </c>
      <c r="FZ58" s="9">
        <v>904.78800000000001</v>
      </c>
      <c r="GA58" s="9">
        <v>422.47699999999998</v>
      </c>
      <c r="GB58" s="9">
        <v>418.959</v>
      </c>
      <c r="GC58" s="9">
        <v>441.71300000000002</v>
      </c>
      <c r="GD58" s="9">
        <v>425.15699999999998</v>
      </c>
      <c r="GE58" s="9">
        <v>424.38600000000002</v>
      </c>
      <c r="GF58" s="9">
        <v>386.09899999999999</v>
      </c>
      <c r="GG58" s="9">
        <v>402</v>
      </c>
      <c r="GH58" s="9">
        <v>438</v>
      </c>
      <c r="GI58" s="9">
        <v>427</v>
      </c>
      <c r="GJ58" s="9">
        <v>534</v>
      </c>
      <c r="GK58" s="9">
        <v>489</v>
      </c>
      <c r="GL58" s="9">
        <v>488</v>
      </c>
      <c r="GM58" s="9">
        <v>417</v>
      </c>
      <c r="GN58" s="9">
        <v>412</v>
      </c>
      <c r="GO58" s="9">
        <v>608</v>
      </c>
      <c r="GP58" s="9">
        <v>306.91000000000003</v>
      </c>
      <c r="GQ58" s="9">
        <v>316.82</v>
      </c>
      <c r="GR58" s="9">
        <v>152</v>
      </c>
      <c r="GS58" s="9">
        <v>0</v>
      </c>
      <c r="GT58" s="9">
        <v>0</v>
      </c>
      <c r="GU58" s="9">
        <v>0</v>
      </c>
      <c r="GV58" s="9">
        <v>0</v>
      </c>
      <c r="GW58" s="9">
        <v>0</v>
      </c>
      <c r="GX58" s="9">
        <v>0</v>
      </c>
    </row>
  </sheetData>
  <pageMargins left="0.7" right="0.7" top="0.75" bottom="0.75" header="0.3" footer="0.3"/>
  <tableParts count="5">
    <tablePart r:id="rId1"/>
    <tablePart r:id="rId2"/>
    <tablePart r:id="rId3"/>
    <tablePart r:id="rId4"/>
    <tablePart r:id="rId5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CCB908-BD0D-455B-BFFC-8975FF74518A}">
  <dimension ref="A1:HD24"/>
  <sheetViews>
    <sheetView workbookViewId="0">
      <pane xSplit="2" ySplit="4" topLeftCell="GN5" activePane="bottomRight" state="frozen"/>
      <selection pane="topRight" activeCell="C1" sqref="C1"/>
      <selection pane="bottomLeft" activeCell="A5" sqref="A5"/>
      <selection pane="bottomRight" activeCell="A22" sqref="A22"/>
    </sheetView>
  </sheetViews>
  <sheetFormatPr baseColWidth="10" defaultColWidth="8.83203125" defaultRowHeight="15" x14ac:dyDescent="0.2"/>
  <cols>
    <col min="1" max="1" width="39.6640625" bestFit="1" customWidth="1"/>
    <col min="3" max="11" width="11" customWidth="1"/>
    <col min="12" max="101" width="12" customWidth="1"/>
    <col min="102" max="170" width="13" customWidth="1"/>
  </cols>
  <sheetData>
    <row r="1" spans="1:212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</row>
    <row r="2" spans="1:212" x14ac:dyDescent="0.2">
      <c r="A2" s="2" t="s">
        <v>29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</row>
    <row r="3" spans="1:212" x14ac:dyDescent="0.2">
      <c r="A3" s="1" t="s">
        <v>27</v>
      </c>
      <c r="B3" s="2"/>
    </row>
    <row r="4" spans="1:212" x14ac:dyDescent="0.2">
      <c r="A4" s="1" t="s">
        <v>2</v>
      </c>
      <c r="B4" s="2"/>
      <c r="C4" s="7">
        <v>39083</v>
      </c>
      <c r="D4" s="7">
        <v>39114</v>
      </c>
      <c r="E4" s="7">
        <v>39142</v>
      </c>
      <c r="F4" s="7">
        <v>39173</v>
      </c>
      <c r="G4" s="7">
        <v>39203</v>
      </c>
      <c r="H4" s="7">
        <v>39234</v>
      </c>
      <c r="I4" s="7">
        <v>39264</v>
      </c>
      <c r="J4" s="7">
        <v>39295</v>
      </c>
      <c r="K4" s="7">
        <v>39326</v>
      </c>
      <c r="L4" s="7">
        <v>39356</v>
      </c>
      <c r="M4" s="7">
        <v>39387</v>
      </c>
      <c r="N4" s="7">
        <v>39417</v>
      </c>
      <c r="O4" s="7">
        <v>39448</v>
      </c>
      <c r="P4" s="7">
        <v>39479</v>
      </c>
      <c r="Q4" s="7">
        <v>39508</v>
      </c>
      <c r="R4" s="7">
        <v>39539</v>
      </c>
      <c r="S4" s="7">
        <v>39569</v>
      </c>
      <c r="T4" s="7">
        <v>39600</v>
      </c>
      <c r="U4" s="7">
        <v>39630</v>
      </c>
      <c r="V4" s="7">
        <v>39661</v>
      </c>
      <c r="W4" s="7">
        <v>39692</v>
      </c>
      <c r="X4" s="7">
        <v>39722</v>
      </c>
      <c r="Y4" s="7">
        <v>39753</v>
      </c>
      <c r="Z4" s="7">
        <v>39783</v>
      </c>
      <c r="AA4" s="7">
        <v>39814</v>
      </c>
      <c r="AB4" s="7">
        <v>39845</v>
      </c>
      <c r="AC4" s="7">
        <v>39873</v>
      </c>
      <c r="AD4" s="7">
        <v>39904</v>
      </c>
      <c r="AE4" s="7">
        <v>39934</v>
      </c>
      <c r="AF4" s="7">
        <v>39965</v>
      </c>
      <c r="AG4" s="7">
        <v>39995</v>
      </c>
      <c r="AH4" s="7">
        <v>40026</v>
      </c>
      <c r="AI4" s="7">
        <v>40057</v>
      </c>
      <c r="AJ4" s="7">
        <v>40087</v>
      </c>
      <c r="AK4" s="7">
        <v>40118</v>
      </c>
      <c r="AL4" s="7">
        <v>40148</v>
      </c>
      <c r="AM4" s="7">
        <v>40179</v>
      </c>
      <c r="AN4" s="7">
        <v>40210</v>
      </c>
      <c r="AO4" s="7">
        <v>40238</v>
      </c>
      <c r="AP4" s="7">
        <v>40269</v>
      </c>
      <c r="AQ4" s="7">
        <v>40299</v>
      </c>
      <c r="AR4" s="7">
        <v>40330</v>
      </c>
      <c r="AS4" s="7">
        <v>40360</v>
      </c>
      <c r="AT4" s="7">
        <v>40391</v>
      </c>
      <c r="AU4" s="7">
        <v>40422</v>
      </c>
      <c r="AV4" s="7">
        <v>40452</v>
      </c>
      <c r="AW4" s="7">
        <v>40483</v>
      </c>
      <c r="AX4" s="7">
        <v>40513</v>
      </c>
      <c r="AY4" s="7">
        <v>40544</v>
      </c>
      <c r="AZ4" s="7">
        <v>40575</v>
      </c>
      <c r="BA4" s="7">
        <v>40603</v>
      </c>
      <c r="BB4" s="7">
        <v>40634</v>
      </c>
      <c r="BC4" s="7">
        <v>40664</v>
      </c>
      <c r="BD4" s="7">
        <v>40695</v>
      </c>
      <c r="BE4" s="7">
        <v>40725</v>
      </c>
      <c r="BF4" s="7">
        <v>40756</v>
      </c>
      <c r="BG4" s="7">
        <v>40787</v>
      </c>
      <c r="BH4" s="7">
        <v>40817</v>
      </c>
      <c r="BI4" s="7">
        <v>40848</v>
      </c>
      <c r="BJ4" s="7">
        <v>40878</v>
      </c>
      <c r="BK4" s="7">
        <v>40909</v>
      </c>
      <c r="BL4" s="7">
        <v>40940</v>
      </c>
      <c r="BM4" s="7">
        <v>40969</v>
      </c>
      <c r="BN4" s="7">
        <v>41000</v>
      </c>
      <c r="BO4" s="7">
        <v>41030</v>
      </c>
      <c r="BP4" s="7">
        <v>41061</v>
      </c>
      <c r="BQ4" s="7">
        <v>41091</v>
      </c>
      <c r="BR4" s="7">
        <v>41122</v>
      </c>
      <c r="BS4" s="7">
        <v>41153</v>
      </c>
      <c r="BT4" s="7">
        <v>41183</v>
      </c>
      <c r="BU4" s="7">
        <v>41214</v>
      </c>
      <c r="BV4" s="7">
        <v>41244</v>
      </c>
      <c r="BW4" s="7">
        <v>41275</v>
      </c>
      <c r="BX4" s="7">
        <v>41306</v>
      </c>
      <c r="BY4" s="7">
        <v>41334</v>
      </c>
      <c r="BZ4" s="7">
        <v>41365</v>
      </c>
      <c r="CA4" s="7">
        <v>41395</v>
      </c>
      <c r="CB4" s="7">
        <v>41426</v>
      </c>
      <c r="CC4" s="7">
        <v>41456</v>
      </c>
      <c r="CD4" s="7">
        <v>41487</v>
      </c>
      <c r="CE4" s="7">
        <v>41518</v>
      </c>
      <c r="CF4" s="7">
        <v>41548</v>
      </c>
      <c r="CG4" s="7">
        <v>41579</v>
      </c>
      <c r="CH4" s="7">
        <v>41609</v>
      </c>
      <c r="CI4" s="7">
        <v>41640</v>
      </c>
      <c r="CJ4" s="7">
        <v>41671</v>
      </c>
      <c r="CK4" s="7">
        <v>41699</v>
      </c>
      <c r="CL4" s="7">
        <v>41730</v>
      </c>
      <c r="CM4" s="7">
        <v>41760</v>
      </c>
      <c r="CN4" s="7">
        <v>41791</v>
      </c>
      <c r="CO4" s="7">
        <v>41821</v>
      </c>
      <c r="CP4" s="7">
        <v>41852</v>
      </c>
      <c r="CQ4" s="7">
        <v>41883</v>
      </c>
      <c r="CR4" s="7">
        <v>41913</v>
      </c>
      <c r="CS4" s="7">
        <v>41944</v>
      </c>
      <c r="CT4" s="7">
        <v>41974</v>
      </c>
      <c r="CU4" s="7">
        <v>42005</v>
      </c>
      <c r="CV4" s="7">
        <v>42036</v>
      </c>
      <c r="CW4" s="7">
        <v>42064</v>
      </c>
      <c r="CX4" s="7">
        <v>42095</v>
      </c>
      <c r="CY4" s="7">
        <v>42125</v>
      </c>
      <c r="CZ4" s="7">
        <v>42156</v>
      </c>
      <c r="DA4" s="7">
        <v>42186</v>
      </c>
      <c r="DB4" s="7">
        <v>42217</v>
      </c>
      <c r="DC4" s="7">
        <v>42248</v>
      </c>
      <c r="DD4" s="7">
        <v>42278</v>
      </c>
      <c r="DE4" s="7">
        <v>42309</v>
      </c>
      <c r="DF4" s="7">
        <v>42339</v>
      </c>
      <c r="DG4" s="7">
        <v>42370</v>
      </c>
      <c r="DH4" s="7">
        <v>42401</v>
      </c>
      <c r="DI4" s="7">
        <v>42430</v>
      </c>
      <c r="DJ4" s="7">
        <v>42461</v>
      </c>
      <c r="DK4" s="7">
        <v>42491</v>
      </c>
      <c r="DL4" s="7">
        <v>42522</v>
      </c>
      <c r="DM4" s="7">
        <v>42552</v>
      </c>
      <c r="DN4" s="7">
        <v>42583</v>
      </c>
      <c r="DO4" s="7">
        <v>42614</v>
      </c>
      <c r="DP4" s="7">
        <v>42644</v>
      </c>
      <c r="DQ4" s="7">
        <v>42675</v>
      </c>
      <c r="DR4" s="7">
        <v>42705</v>
      </c>
      <c r="DS4" s="7">
        <v>42736</v>
      </c>
      <c r="DT4" s="7">
        <v>42767</v>
      </c>
      <c r="DU4" s="7">
        <v>42795</v>
      </c>
      <c r="DV4" s="7">
        <v>42826</v>
      </c>
      <c r="DW4" s="7">
        <v>42856</v>
      </c>
      <c r="DX4" s="7">
        <v>42887</v>
      </c>
      <c r="DY4" s="7">
        <v>42917</v>
      </c>
      <c r="DZ4" s="7">
        <v>42948</v>
      </c>
      <c r="EA4" s="7">
        <v>42979</v>
      </c>
      <c r="EB4" s="7">
        <v>43009</v>
      </c>
      <c r="EC4" s="7">
        <v>43040</v>
      </c>
      <c r="ED4" s="7">
        <v>43070</v>
      </c>
      <c r="EE4" s="7">
        <v>43101</v>
      </c>
      <c r="EF4" s="7">
        <v>43132</v>
      </c>
      <c r="EG4" s="7">
        <v>43160</v>
      </c>
      <c r="EH4" s="7">
        <v>43191</v>
      </c>
      <c r="EI4" s="7">
        <v>43221</v>
      </c>
      <c r="EJ4" s="7">
        <v>43252</v>
      </c>
      <c r="EK4" s="7">
        <v>43282</v>
      </c>
      <c r="EL4" s="7">
        <v>43313</v>
      </c>
      <c r="EM4" s="7">
        <v>43344</v>
      </c>
      <c r="EN4" s="7">
        <v>43374</v>
      </c>
      <c r="EO4" s="7">
        <v>43405</v>
      </c>
      <c r="EP4" s="7">
        <v>43435</v>
      </c>
      <c r="EQ4" s="7">
        <v>43466</v>
      </c>
      <c r="ER4" s="7">
        <v>43497</v>
      </c>
      <c r="ES4" s="7">
        <v>43525</v>
      </c>
      <c r="ET4" s="7">
        <v>43556</v>
      </c>
      <c r="EU4" s="7">
        <v>43586</v>
      </c>
      <c r="EV4" s="7">
        <v>43617</v>
      </c>
      <c r="EW4" s="7">
        <v>43647</v>
      </c>
      <c r="EX4" s="7">
        <v>43678</v>
      </c>
      <c r="EY4" s="7">
        <v>43709</v>
      </c>
      <c r="EZ4" s="7">
        <v>43739</v>
      </c>
      <c r="FA4" s="7">
        <v>43770</v>
      </c>
      <c r="FB4" s="7">
        <v>43800</v>
      </c>
      <c r="FC4" s="7">
        <v>43831</v>
      </c>
      <c r="FD4" s="7">
        <v>43862</v>
      </c>
      <c r="FE4" s="7">
        <v>43891</v>
      </c>
      <c r="FF4" s="7">
        <v>43922</v>
      </c>
      <c r="FG4" s="7">
        <v>43952</v>
      </c>
      <c r="FH4" s="7">
        <v>43983</v>
      </c>
      <c r="FI4" s="7">
        <v>44013</v>
      </c>
      <c r="FJ4" s="7">
        <v>44044</v>
      </c>
      <c r="FK4" s="7">
        <v>44075</v>
      </c>
      <c r="FL4" s="7">
        <v>44105</v>
      </c>
      <c r="FM4" s="7">
        <v>44136</v>
      </c>
      <c r="FN4" s="7">
        <v>44166</v>
      </c>
      <c r="FO4" s="7">
        <v>44197</v>
      </c>
      <c r="FP4" s="7">
        <v>44228</v>
      </c>
      <c r="FQ4" s="7">
        <v>44256</v>
      </c>
      <c r="FR4" s="7">
        <v>44287</v>
      </c>
      <c r="FS4" s="7">
        <v>44317</v>
      </c>
      <c r="FT4" s="7">
        <v>44348</v>
      </c>
      <c r="FU4" s="7">
        <v>44378</v>
      </c>
      <c r="FV4" s="7">
        <v>44409</v>
      </c>
      <c r="FW4" s="7">
        <v>44440</v>
      </c>
      <c r="FX4" s="7">
        <v>44470</v>
      </c>
      <c r="FY4" s="7">
        <v>44501</v>
      </c>
      <c r="FZ4" s="7">
        <v>44531</v>
      </c>
      <c r="GA4" s="7">
        <v>44562</v>
      </c>
      <c r="GB4" s="7">
        <v>44593</v>
      </c>
      <c r="GC4" s="7">
        <v>44621</v>
      </c>
      <c r="GD4" s="7">
        <v>44652</v>
      </c>
      <c r="GE4" s="7">
        <v>44682</v>
      </c>
      <c r="GF4" s="7">
        <v>44713</v>
      </c>
      <c r="GG4" s="7">
        <v>44743</v>
      </c>
      <c r="GH4" s="7">
        <v>44774</v>
      </c>
      <c r="GI4" s="7">
        <v>44805</v>
      </c>
      <c r="GJ4" s="7">
        <v>44835</v>
      </c>
      <c r="GK4" s="7">
        <v>44866</v>
      </c>
      <c r="GL4" s="7">
        <v>44896</v>
      </c>
      <c r="GM4" s="7">
        <v>44927</v>
      </c>
      <c r="GN4" s="7">
        <v>44958</v>
      </c>
      <c r="GO4" s="7">
        <v>44986</v>
      </c>
      <c r="GP4" s="7">
        <v>45017</v>
      </c>
      <c r="GQ4" s="7">
        <v>45047</v>
      </c>
      <c r="GR4" s="7">
        <v>45078</v>
      </c>
      <c r="GS4" s="7">
        <v>45108</v>
      </c>
      <c r="GT4" s="7">
        <v>45139</v>
      </c>
      <c r="GU4" s="7">
        <v>45170</v>
      </c>
      <c r="GV4" s="7">
        <v>45200</v>
      </c>
      <c r="GW4" s="7">
        <v>45231</v>
      </c>
      <c r="GX4" s="7">
        <v>45261</v>
      </c>
      <c r="GY4" s="7">
        <v>45292</v>
      </c>
      <c r="GZ4" s="7">
        <v>45323</v>
      </c>
      <c r="HA4" s="7">
        <v>45352</v>
      </c>
      <c r="HB4" s="7">
        <v>45383</v>
      </c>
      <c r="HC4" s="7">
        <v>45413</v>
      </c>
      <c r="HD4" s="7">
        <v>45444</v>
      </c>
    </row>
    <row r="5" spans="1:212" x14ac:dyDescent="0.2">
      <c r="A5" s="2" t="s">
        <v>3</v>
      </c>
      <c r="B5" s="3" t="s">
        <v>4</v>
      </c>
      <c r="C5" s="8">
        <v>956.21400000000006</v>
      </c>
      <c r="D5" s="8">
        <v>940.95299999999997</v>
      </c>
      <c r="E5" s="8">
        <v>1284.193</v>
      </c>
      <c r="F5" s="8">
        <v>588.99199999999996</v>
      </c>
      <c r="G5" s="8">
        <v>153</v>
      </c>
      <c r="H5" s="8">
        <v>0</v>
      </c>
      <c r="I5" s="8">
        <v>0</v>
      </c>
      <c r="J5" s="8">
        <v>160</v>
      </c>
      <c r="K5" s="8">
        <v>492.34199999999998</v>
      </c>
      <c r="L5" s="8">
        <v>111.95</v>
      </c>
      <c r="M5" s="8">
        <v>220</v>
      </c>
      <c r="N5" s="8">
        <v>0</v>
      </c>
      <c r="O5" s="8">
        <v>0</v>
      </c>
      <c r="P5" s="8">
        <v>0</v>
      </c>
      <c r="Q5" s="8">
        <v>0</v>
      </c>
      <c r="R5" s="8">
        <v>0</v>
      </c>
      <c r="S5" s="8">
        <v>0</v>
      </c>
      <c r="T5" s="8">
        <v>0</v>
      </c>
      <c r="U5" s="8">
        <v>0</v>
      </c>
      <c r="V5" s="8">
        <v>0</v>
      </c>
      <c r="W5" s="8">
        <v>0</v>
      </c>
      <c r="X5" s="8">
        <v>0</v>
      </c>
      <c r="Y5" s="8">
        <v>0</v>
      </c>
      <c r="Z5" s="8">
        <v>0</v>
      </c>
      <c r="AA5" s="8">
        <v>0</v>
      </c>
      <c r="AB5" s="8">
        <v>100</v>
      </c>
      <c r="AC5" s="8">
        <v>157.25</v>
      </c>
      <c r="AD5" s="8">
        <v>0</v>
      </c>
      <c r="AE5" s="8">
        <v>0</v>
      </c>
      <c r="AF5" s="8">
        <v>185</v>
      </c>
      <c r="AG5" s="8">
        <v>82.5</v>
      </c>
      <c r="AH5" s="8">
        <v>0</v>
      </c>
      <c r="AI5" s="8">
        <v>200</v>
      </c>
      <c r="AJ5" s="8">
        <v>0</v>
      </c>
      <c r="AK5" s="8">
        <v>231.32</v>
      </c>
      <c r="AL5" s="8">
        <v>0</v>
      </c>
      <c r="AM5" s="8">
        <v>0</v>
      </c>
      <c r="AN5" s="8">
        <v>0</v>
      </c>
      <c r="AO5" s="8">
        <v>0</v>
      </c>
      <c r="AP5" s="8">
        <v>0</v>
      </c>
      <c r="AQ5" s="8">
        <v>0</v>
      </c>
      <c r="AR5" s="8">
        <v>0</v>
      </c>
      <c r="AS5" s="8">
        <v>114.413</v>
      </c>
      <c r="AT5" s="8">
        <v>0</v>
      </c>
      <c r="AU5" s="8">
        <v>0</v>
      </c>
      <c r="AV5" s="8">
        <v>0</v>
      </c>
      <c r="AW5" s="8">
        <v>0</v>
      </c>
      <c r="AX5" s="8">
        <v>0</v>
      </c>
      <c r="AY5" s="8">
        <v>0</v>
      </c>
      <c r="AZ5" s="8">
        <v>0</v>
      </c>
      <c r="BA5" s="8">
        <v>0</v>
      </c>
      <c r="BB5" s="8">
        <v>0</v>
      </c>
      <c r="BC5" s="8">
        <v>0</v>
      </c>
      <c r="BD5" s="8">
        <v>291</v>
      </c>
      <c r="BE5" s="8">
        <v>164</v>
      </c>
      <c r="BF5" s="8">
        <v>0</v>
      </c>
      <c r="BG5" s="8">
        <v>177</v>
      </c>
      <c r="BH5" s="8">
        <v>325</v>
      </c>
      <c r="BI5" s="8">
        <v>518.68899999999996</v>
      </c>
      <c r="BJ5" s="8">
        <v>0</v>
      </c>
      <c r="BK5" s="8">
        <v>0</v>
      </c>
      <c r="BL5" s="8">
        <v>0</v>
      </c>
      <c r="BM5" s="8">
        <v>0</v>
      </c>
      <c r="BN5" s="8">
        <v>0</v>
      </c>
      <c r="BO5" s="8">
        <v>0</v>
      </c>
      <c r="BP5" s="8">
        <v>0</v>
      </c>
      <c r="BQ5" s="8">
        <v>0</v>
      </c>
      <c r="BR5" s="8">
        <v>315.459</v>
      </c>
      <c r="BS5" s="8">
        <v>385.08300000000003</v>
      </c>
      <c r="BT5" s="8">
        <v>509</v>
      </c>
      <c r="BU5" s="8">
        <v>437.09300000000002</v>
      </c>
      <c r="BV5" s="8">
        <v>265.71499999999997</v>
      </c>
      <c r="BW5" s="8">
        <v>0</v>
      </c>
      <c r="BX5" s="8">
        <v>220.16800000000001</v>
      </c>
      <c r="BY5" s="8">
        <v>0</v>
      </c>
      <c r="BZ5" s="8">
        <v>0</v>
      </c>
      <c r="CA5" s="8">
        <v>0</v>
      </c>
      <c r="CB5" s="8">
        <v>0</v>
      </c>
      <c r="CC5" s="8">
        <v>0</v>
      </c>
      <c r="CD5" s="8">
        <v>0</v>
      </c>
      <c r="CE5" s="8">
        <v>0</v>
      </c>
      <c r="CF5" s="8">
        <v>0</v>
      </c>
      <c r="CG5" s="8">
        <v>0</v>
      </c>
      <c r="CH5" s="8">
        <v>0</v>
      </c>
      <c r="CI5" s="8">
        <v>0</v>
      </c>
      <c r="CJ5" s="8">
        <v>0</v>
      </c>
      <c r="CK5" s="8">
        <v>0</v>
      </c>
      <c r="CL5" s="8">
        <v>0</v>
      </c>
      <c r="CM5" s="8">
        <v>0</v>
      </c>
      <c r="CN5" s="8">
        <v>0</v>
      </c>
      <c r="CO5" s="8">
        <v>0</v>
      </c>
      <c r="CP5" s="8">
        <v>159.59399999999999</v>
      </c>
      <c r="CQ5" s="8">
        <v>0</v>
      </c>
      <c r="CR5" s="8">
        <v>0</v>
      </c>
      <c r="CS5" s="8">
        <v>0</v>
      </c>
      <c r="CT5" s="8">
        <v>0</v>
      </c>
      <c r="CU5" s="8">
        <v>0</v>
      </c>
      <c r="CV5" s="8">
        <v>326</v>
      </c>
      <c r="CW5" s="8">
        <v>0</v>
      </c>
      <c r="CX5" s="8">
        <v>0</v>
      </c>
      <c r="CY5" s="8">
        <v>44</v>
      </c>
      <c r="CZ5" s="8">
        <v>0</v>
      </c>
      <c r="DA5" s="8">
        <v>125</v>
      </c>
      <c r="DB5" s="8">
        <v>829.97699999999998</v>
      </c>
      <c r="DC5" s="8">
        <v>156</v>
      </c>
      <c r="DD5" s="8">
        <v>20</v>
      </c>
      <c r="DE5" s="8">
        <v>0</v>
      </c>
      <c r="DF5" s="8">
        <v>0</v>
      </c>
      <c r="DG5" s="8">
        <v>0</v>
      </c>
      <c r="DH5" s="8">
        <v>0</v>
      </c>
      <c r="DI5" s="8">
        <v>68.552000000000007</v>
      </c>
      <c r="DJ5" s="8">
        <v>0</v>
      </c>
      <c r="DK5" s="8">
        <v>515</v>
      </c>
      <c r="DL5" s="8">
        <v>633.72199999999998</v>
      </c>
      <c r="DM5" s="8">
        <v>236</v>
      </c>
      <c r="DN5" s="8">
        <v>0</v>
      </c>
      <c r="DO5" s="8">
        <v>149</v>
      </c>
      <c r="DP5" s="8">
        <v>613</v>
      </c>
      <c r="DQ5" s="8">
        <v>622</v>
      </c>
      <c r="DR5" s="8">
        <v>600</v>
      </c>
      <c r="DS5" s="8">
        <v>407</v>
      </c>
      <c r="DT5" s="8">
        <v>0</v>
      </c>
      <c r="DU5" s="8">
        <v>0</v>
      </c>
      <c r="DV5" s="8">
        <v>0</v>
      </c>
      <c r="DW5" s="8">
        <v>341</v>
      </c>
      <c r="DX5" s="8">
        <v>0</v>
      </c>
      <c r="DY5" s="8">
        <v>0</v>
      </c>
      <c r="DZ5" s="8">
        <v>0</v>
      </c>
      <c r="EA5" s="8">
        <v>0</v>
      </c>
      <c r="EB5" s="8">
        <v>0</v>
      </c>
      <c r="EC5" s="8">
        <v>0</v>
      </c>
      <c r="ED5" s="8">
        <v>0</v>
      </c>
      <c r="EE5" s="8">
        <v>0</v>
      </c>
      <c r="EF5" s="8">
        <v>0</v>
      </c>
      <c r="EG5" s="8">
        <v>0</v>
      </c>
      <c r="EH5" s="8">
        <v>0</v>
      </c>
      <c r="EI5" s="8">
        <v>0</v>
      </c>
      <c r="EJ5" s="8">
        <v>314</v>
      </c>
      <c r="EK5" s="8">
        <v>175</v>
      </c>
      <c r="EL5" s="8">
        <v>0</v>
      </c>
      <c r="EM5" s="8">
        <v>0</v>
      </c>
      <c r="EN5" s="8">
        <v>0</v>
      </c>
      <c r="EO5" s="8">
        <v>0</v>
      </c>
      <c r="EP5" s="8">
        <v>0</v>
      </c>
      <c r="EQ5" s="8">
        <v>0</v>
      </c>
      <c r="ER5" s="8">
        <v>0</v>
      </c>
      <c r="ES5" s="8">
        <v>0</v>
      </c>
      <c r="ET5" s="8">
        <v>353</v>
      </c>
      <c r="EU5" s="8">
        <v>336</v>
      </c>
      <c r="EV5" s="8">
        <v>167</v>
      </c>
      <c r="EW5" s="8">
        <v>145</v>
      </c>
      <c r="EX5" s="8">
        <v>287</v>
      </c>
      <c r="EY5" s="8">
        <v>465</v>
      </c>
      <c r="EZ5" s="8">
        <v>270</v>
      </c>
      <c r="FA5" s="8">
        <v>0</v>
      </c>
      <c r="FB5" s="8">
        <v>0</v>
      </c>
      <c r="FC5" s="8">
        <v>150</v>
      </c>
      <c r="FD5" s="8">
        <v>0</v>
      </c>
      <c r="FE5" s="8">
        <v>195</v>
      </c>
      <c r="FF5" s="8">
        <v>0</v>
      </c>
      <c r="FG5" s="8">
        <v>0</v>
      </c>
      <c r="FH5" s="8">
        <v>0</v>
      </c>
      <c r="FI5" s="8">
        <v>0</v>
      </c>
      <c r="FJ5" s="8">
        <v>0</v>
      </c>
      <c r="FK5" s="8">
        <v>0</v>
      </c>
      <c r="FL5" s="8">
        <v>0</v>
      </c>
      <c r="FM5" s="8">
        <v>0</v>
      </c>
      <c r="FN5" s="8">
        <v>0</v>
      </c>
      <c r="FO5" s="5">
        <v>0</v>
      </c>
      <c r="FP5" s="5">
        <v>0</v>
      </c>
      <c r="FQ5" s="5">
        <v>0</v>
      </c>
      <c r="FR5" s="5">
        <v>0</v>
      </c>
      <c r="FS5" s="5">
        <v>110</v>
      </c>
      <c r="FT5" s="5">
        <v>100</v>
      </c>
      <c r="FU5" s="5">
        <v>33</v>
      </c>
      <c r="FV5" s="5">
        <v>100</v>
      </c>
      <c r="FW5" s="5">
        <v>330</v>
      </c>
      <c r="FX5" s="5">
        <v>169</v>
      </c>
      <c r="FY5" s="5">
        <v>70</v>
      </c>
      <c r="FZ5" s="5">
        <v>70</v>
      </c>
      <c r="GA5" s="5">
        <v>353</v>
      </c>
      <c r="GB5" s="5">
        <v>55</v>
      </c>
      <c r="GC5" s="5">
        <v>0</v>
      </c>
      <c r="GD5" s="5">
        <v>318</v>
      </c>
      <c r="GE5" s="5">
        <v>309</v>
      </c>
      <c r="GF5" s="5">
        <v>508</v>
      </c>
      <c r="GG5" s="5">
        <v>99</v>
      </c>
      <c r="GH5" s="5">
        <v>106</v>
      </c>
      <c r="GI5" s="5">
        <v>220</v>
      </c>
      <c r="GJ5" s="5">
        <v>151</v>
      </c>
      <c r="GK5" s="5">
        <v>118</v>
      </c>
      <c r="GL5" s="5">
        <v>0</v>
      </c>
      <c r="GM5" s="5">
        <v>0</v>
      </c>
      <c r="GN5" s="5">
        <v>194</v>
      </c>
      <c r="GO5" s="9">
        <f>[1]!Table9[[#This Row],[Column195]]</f>
        <v>578</v>
      </c>
      <c r="GP5" s="9">
        <f>[1]!Table9[[#This Row],[Column196]]</f>
        <v>135</v>
      </c>
      <c r="GQ5" s="9">
        <f>[1]!Table9[[#This Row],[Column197]]</f>
        <v>152</v>
      </c>
      <c r="GR5" s="5">
        <v>241</v>
      </c>
      <c r="GS5" s="5">
        <v>0</v>
      </c>
      <c r="GT5" s="5">
        <v>0</v>
      </c>
      <c r="GU5" s="5">
        <v>0</v>
      </c>
      <c r="GV5" s="5">
        <v>0</v>
      </c>
      <c r="GW5" s="5">
        <v>0</v>
      </c>
      <c r="GX5" s="5">
        <v>0</v>
      </c>
    </row>
    <row r="6" spans="1:212" x14ac:dyDescent="0.2">
      <c r="A6" s="2" t="s">
        <v>5</v>
      </c>
      <c r="B6" s="3" t="s">
        <v>6</v>
      </c>
      <c r="C6" s="5">
        <v>0</v>
      </c>
      <c r="D6" s="5">
        <v>-25</v>
      </c>
      <c r="E6" s="5">
        <v>0</v>
      </c>
      <c r="F6" s="5">
        <v>0</v>
      </c>
      <c r="G6" s="5">
        <v>-35</v>
      </c>
      <c r="H6" s="5">
        <v>0</v>
      </c>
      <c r="I6" s="5">
        <v>-75</v>
      </c>
      <c r="J6" s="5">
        <v>0</v>
      </c>
      <c r="K6" s="5">
        <v>-25</v>
      </c>
      <c r="L6" s="5">
        <v>-71.897000000000006</v>
      </c>
      <c r="M6" s="5">
        <v>-133.74299999999999</v>
      </c>
      <c r="N6" s="5">
        <v>-285.08300000000003</v>
      </c>
      <c r="O6" s="5">
        <v>-47.634999999999998</v>
      </c>
      <c r="P6" s="5">
        <v>-40.034999999999997</v>
      </c>
      <c r="Q6" s="5">
        <v>-128.547</v>
      </c>
      <c r="R6" s="5">
        <v>0</v>
      </c>
      <c r="S6" s="5">
        <v>-94.825999999999993</v>
      </c>
      <c r="T6" s="5">
        <v>0</v>
      </c>
      <c r="U6" s="5">
        <v>-304.39800000000002</v>
      </c>
      <c r="V6" s="5">
        <v>0</v>
      </c>
      <c r="W6" s="5">
        <v>-130.75800000000001</v>
      </c>
      <c r="X6" s="5">
        <v>-558.04999999999995</v>
      </c>
      <c r="Y6" s="5">
        <v>-814.16800000000001</v>
      </c>
      <c r="Z6" s="5">
        <v>-332</v>
      </c>
      <c r="AA6" s="5">
        <v>-384.34100000000001</v>
      </c>
      <c r="AB6" s="5">
        <v>-111.193</v>
      </c>
      <c r="AC6" s="5">
        <v>-387.363</v>
      </c>
      <c r="AD6" s="5">
        <v>-200.417</v>
      </c>
      <c r="AE6" s="5">
        <v>0</v>
      </c>
      <c r="AF6" s="5">
        <v>-20</v>
      </c>
      <c r="AG6" s="5">
        <v>-46.573</v>
      </c>
      <c r="AH6" s="5">
        <v>-30</v>
      </c>
      <c r="AI6" s="5">
        <v>-169.92699999999999</v>
      </c>
      <c r="AJ6" s="5">
        <v>-224.74700000000001</v>
      </c>
      <c r="AK6" s="5">
        <v>-540.29100000000005</v>
      </c>
      <c r="AL6" s="5">
        <v>-405.95299999999997</v>
      </c>
      <c r="AM6" s="5">
        <v>-484.33800000000002</v>
      </c>
      <c r="AN6" s="5">
        <v>-364.30200000000002</v>
      </c>
      <c r="AO6" s="5">
        <v>-223.809</v>
      </c>
      <c r="AP6" s="5">
        <v>-375</v>
      </c>
      <c r="AQ6" s="5">
        <v>-288.12700000000001</v>
      </c>
      <c r="AR6" s="5">
        <v>-179.86600000000001</v>
      </c>
      <c r="AS6" s="5">
        <v>-10.204000000000001</v>
      </c>
      <c r="AT6" s="5">
        <v>-157.041</v>
      </c>
      <c r="AU6" s="5">
        <v>-244.839</v>
      </c>
      <c r="AV6" s="5">
        <v>-208.56700000000001</v>
      </c>
      <c r="AW6" s="5">
        <v>-90.103999999999999</v>
      </c>
      <c r="AX6" s="5">
        <v>-447.33300000000003</v>
      </c>
      <c r="AY6" s="5">
        <v>-30.175000000000001</v>
      </c>
      <c r="AZ6" s="5">
        <v>0</v>
      </c>
      <c r="BA6" s="5">
        <v>-78.563999999999993</v>
      </c>
      <c r="BB6" s="5">
        <v>-30</v>
      </c>
      <c r="BC6" s="5">
        <v>-50.085999999999999</v>
      </c>
      <c r="BD6" s="5">
        <v>-50</v>
      </c>
      <c r="BE6" s="5">
        <v>-30.116</v>
      </c>
      <c r="BF6" s="5">
        <v>-43.408000000000001</v>
      </c>
      <c r="BG6" s="5">
        <v>-315</v>
      </c>
      <c r="BH6" s="5">
        <v>0</v>
      </c>
      <c r="BI6" s="5">
        <v>-125</v>
      </c>
      <c r="BJ6" s="5">
        <v>-315</v>
      </c>
      <c r="BK6" s="5">
        <v>-512.38800000000003</v>
      </c>
      <c r="BL6" s="5">
        <v>-170.38399999999999</v>
      </c>
      <c r="BM6" s="5">
        <v>-418</v>
      </c>
      <c r="BN6" s="5">
        <v>-50.024999999999999</v>
      </c>
      <c r="BO6" s="5">
        <v>0</v>
      </c>
      <c r="BP6" s="5">
        <v>-29.390999999999998</v>
      </c>
      <c r="BQ6" s="5">
        <v>-43.959000000000003</v>
      </c>
      <c r="BR6" s="5">
        <v>-197.5</v>
      </c>
      <c r="BS6" s="5">
        <v>0</v>
      </c>
      <c r="BT6" s="5">
        <v>0</v>
      </c>
      <c r="BU6" s="5">
        <v>0</v>
      </c>
      <c r="BV6" s="5">
        <v>-73</v>
      </c>
      <c r="BW6" s="5">
        <v>0</v>
      </c>
      <c r="BX6" s="5">
        <v>-75</v>
      </c>
      <c r="BY6" s="5">
        <v>0</v>
      </c>
      <c r="BZ6" s="5">
        <v>0</v>
      </c>
      <c r="CA6" s="5">
        <v>0</v>
      </c>
      <c r="CB6" s="5">
        <v>0</v>
      </c>
      <c r="CC6" s="5">
        <v>-350.01</v>
      </c>
      <c r="CD6" s="5">
        <v>-73.075000000000003</v>
      </c>
      <c r="CE6" s="5">
        <v>-155.053</v>
      </c>
      <c r="CF6" s="5">
        <v>-55.116</v>
      </c>
      <c r="CG6" s="5">
        <v>-50</v>
      </c>
      <c r="CH6" s="5">
        <v>-105.348</v>
      </c>
      <c r="CI6" s="5">
        <v>-363.03800000000001</v>
      </c>
      <c r="CJ6" s="5">
        <v>0</v>
      </c>
      <c r="CK6" s="5">
        <v>-300.702</v>
      </c>
      <c r="CL6" s="5">
        <v>-43</v>
      </c>
      <c r="CM6" s="5">
        <v>-35</v>
      </c>
      <c r="CN6" s="5">
        <v>-15</v>
      </c>
      <c r="CO6" s="5">
        <v>-67.040999999999997</v>
      </c>
      <c r="CP6" s="5">
        <v>-86.238</v>
      </c>
      <c r="CQ6" s="5">
        <v>-352.67899999999997</v>
      </c>
      <c r="CR6" s="5">
        <v>-808.42499999999995</v>
      </c>
      <c r="CS6" s="5">
        <v>-148.13200000000001</v>
      </c>
      <c r="CT6" s="5">
        <v>-376.37200000000001</v>
      </c>
      <c r="CU6" s="5">
        <v>-160</v>
      </c>
      <c r="CV6" s="5">
        <v>-152.322</v>
      </c>
      <c r="CW6" s="5">
        <v>-551</v>
      </c>
      <c r="CX6" s="5">
        <v>-100.53</v>
      </c>
      <c r="CY6" s="5">
        <v>0</v>
      </c>
      <c r="CZ6" s="5">
        <v>-44.774999999999999</v>
      </c>
      <c r="DA6" s="5">
        <v>-28.681000000000001</v>
      </c>
      <c r="DB6" s="5">
        <v>-20</v>
      </c>
      <c r="DC6" s="5">
        <v>0</v>
      </c>
      <c r="DD6" s="5">
        <v>0</v>
      </c>
      <c r="DE6" s="5">
        <v>-50</v>
      </c>
      <c r="DF6" s="5">
        <v>-155</v>
      </c>
      <c r="DG6" s="5">
        <v>0</v>
      </c>
      <c r="DH6" s="5">
        <v>-381</v>
      </c>
      <c r="DI6" s="5">
        <v>-14</v>
      </c>
      <c r="DJ6" s="5">
        <v>0</v>
      </c>
      <c r="DK6" s="5">
        <v>-10</v>
      </c>
      <c r="DL6" s="5">
        <v>-18</v>
      </c>
      <c r="DM6" s="5">
        <v>-34</v>
      </c>
      <c r="DN6" s="5">
        <v>0</v>
      </c>
      <c r="DO6" s="5">
        <v>-18</v>
      </c>
      <c r="DP6" s="5">
        <v>0</v>
      </c>
      <c r="DQ6" s="5">
        <v>-60</v>
      </c>
      <c r="DR6" s="5">
        <v>-39</v>
      </c>
      <c r="DS6" s="5">
        <v>0</v>
      </c>
      <c r="DT6" s="5">
        <v>-59</v>
      </c>
      <c r="DU6" s="5">
        <v>-106</v>
      </c>
      <c r="DV6" s="5">
        <v>-30</v>
      </c>
      <c r="DW6" s="5">
        <v>-55</v>
      </c>
      <c r="DX6" s="5">
        <v>-40</v>
      </c>
      <c r="DY6" s="5">
        <v>-20</v>
      </c>
      <c r="DZ6" s="5">
        <v>0</v>
      </c>
      <c r="EA6" s="5">
        <v>-229.01499999999999</v>
      </c>
      <c r="EB6" s="5">
        <v>0</v>
      </c>
      <c r="EC6" s="5">
        <v>-100</v>
      </c>
      <c r="ED6" s="5">
        <v>0</v>
      </c>
      <c r="EE6" s="5">
        <v>-164</v>
      </c>
      <c r="EF6" s="5">
        <v>0</v>
      </c>
      <c r="EG6" s="5">
        <v>-180</v>
      </c>
      <c r="EH6" s="5">
        <v>-170</v>
      </c>
      <c r="EI6" s="5">
        <v>-46.113</v>
      </c>
      <c r="EJ6" s="5">
        <v>0</v>
      </c>
      <c r="EK6" s="5">
        <v>-170</v>
      </c>
      <c r="EL6" s="5">
        <v>0</v>
      </c>
      <c r="EM6" s="5">
        <v>0</v>
      </c>
      <c r="EN6" s="5">
        <v>0</v>
      </c>
      <c r="EO6" s="5">
        <v>0</v>
      </c>
      <c r="EP6" s="5">
        <v>-18</v>
      </c>
      <c r="EQ6" s="5">
        <v>-120</v>
      </c>
      <c r="ER6" s="5">
        <v>0</v>
      </c>
      <c r="ES6" s="5">
        <v>-20</v>
      </c>
      <c r="ET6" s="5">
        <v>0</v>
      </c>
      <c r="EU6" s="5">
        <v>-75</v>
      </c>
      <c r="EV6" s="5">
        <v>0</v>
      </c>
      <c r="EW6" s="5">
        <v>0</v>
      </c>
      <c r="EX6" s="5">
        <v>0</v>
      </c>
      <c r="EY6" s="5">
        <v>-27</v>
      </c>
      <c r="EZ6" s="5">
        <v>-132</v>
      </c>
      <c r="FA6" s="5">
        <v>0</v>
      </c>
      <c r="FB6" s="5">
        <v>-116</v>
      </c>
      <c r="FC6" s="5">
        <v>-109</v>
      </c>
      <c r="FD6" s="5">
        <v>0</v>
      </c>
      <c r="FE6" s="5">
        <v>-365</v>
      </c>
      <c r="FF6" s="5">
        <v>-216</v>
      </c>
      <c r="FG6" s="5">
        <v>0</v>
      </c>
      <c r="FH6" s="5">
        <v>0</v>
      </c>
      <c r="FI6" s="5">
        <v>0</v>
      </c>
      <c r="FJ6" s="5">
        <v>0</v>
      </c>
      <c r="FK6" s="5">
        <v>0</v>
      </c>
      <c r="FL6" s="5">
        <v>0</v>
      </c>
      <c r="FM6" s="5">
        <v>0</v>
      </c>
      <c r="FN6" s="5">
        <v>-20</v>
      </c>
      <c r="FO6" s="5">
        <v>-130</v>
      </c>
      <c r="FP6" s="5">
        <v>0</v>
      </c>
      <c r="FQ6" s="5">
        <v>0</v>
      </c>
      <c r="FR6" s="5">
        <v>-230</v>
      </c>
      <c r="FS6" s="5">
        <v>-118</v>
      </c>
      <c r="FT6" s="5">
        <v>-218</v>
      </c>
      <c r="FU6" s="5">
        <v>-118</v>
      </c>
      <c r="FV6" s="5">
        <v>-163</v>
      </c>
      <c r="FW6" s="5">
        <v>-218</v>
      </c>
      <c r="FX6" s="5">
        <v>-100</v>
      </c>
      <c r="FY6" s="5">
        <v>0</v>
      </c>
      <c r="FZ6" s="5">
        <v>-385</v>
      </c>
      <c r="GA6" s="5">
        <v>-237</v>
      </c>
      <c r="GB6" s="5">
        <v>-226</v>
      </c>
      <c r="GC6" s="5">
        <v>-157</v>
      </c>
      <c r="GD6" s="5">
        <v>-235</v>
      </c>
      <c r="GE6" s="5">
        <v>-203</v>
      </c>
      <c r="GF6" s="5">
        <v>0</v>
      </c>
      <c r="GG6" s="5">
        <v>0</v>
      </c>
      <c r="GH6" s="5">
        <v>0</v>
      </c>
      <c r="GI6" s="5">
        <v>0</v>
      </c>
      <c r="GJ6" s="5">
        <v>0</v>
      </c>
      <c r="GK6" s="5">
        <v>-588</v>
      </c>
      <c r="GL6" s="5">
        <v>-305</v>
      </c>
      <c r="GM6" s="5">
        <v>-110</v>
      </c>
      <c r="GN6" s="5">
        <v>-294</v>
      </c>
      <c r="GO6" s="9">
        <f>[1]!Table9[[#This Row],[Column195]]*-1</f>
        <v>-150</v>
      </c>
      <c r="GP6" s="9">
        <f>[1]!Table9[[#This Row],[Column196]]*-1</f>
        <v>0</v>
      </c>
      <c r="GQ6" s="9">
        <f>[1]!Table9[[#This Row],[Column197]]*-1</f>
        <v>-145</v>
      </c>
      <c r="GR6" s="5">
        <v>-75</v>
      </c>
      <c r="GS6" s="5">
        <v>0</v>
      </c>
      <c r="GT6" s="5">
        <v>0</v>
      </c>
      <c r="GU6" s="5">
        <v>0</v>
      </c>
      <c r="GV6" s="5">
        <v>0</v>
      </c>
      <c r="GW6" s="5">
        <v>0</v>
      </c>
      <c r="GX6" s="5">
        <v>0</v>
      </c>
    </row>
    <row r="7" spans="1:212" x14ac:dyDescent="0.2">
      <c r="A7" s="2" t="s">
        <v>7</v>
      </c>
      <c r="B7" s="3" t="s">
        <v>8</v>
      </c>
      <c r="C7" s="8">
        <v>0</v>
      </c>
      <c r="D7" s="8">
        <v>0</v>
      </c>
      <c r="E7" s="8">
        <v>0</v>
      </c>
      <c r="F7" s="8">
        <v>0</v>
      </c>
      <c r="G7" s="8">
        <v>0</v>
      </c>
      <c r="H7" s="8">
        <v>0</v>
      </c>
      <c r="I7" s="8">
        <v>0</v>
      </c>
      <c r="J7" s="8">
        <v>0</v>
      </c>
      <c r="K7" s="8">
        <v>0</v>
      </c>
      <c r="L7" s="8">
        <v>0</v>
      </c>
      <c r="M7" s="8">
        <v>0</v>
      </c>
      <c r="N7" s="8">
        <v>0</v>
      </c>
      <c r="O7" s="8">
        <v>0</v>
      </c>
      <c r="P7" s="8">
        <v>0</v>
      </c>
      <c r="Q7" s="8">
        <v>0</v>
      </c>
      <c r="R7" s="8">
        <v>0</v>
      </c>
      <c r="S7" s="8">
        <v>0</v>
      </c>
      <c r="T7" s="8">
        <v>235</v>
      </c>
      <c r="U7" s="8">
        <v>0</v>
      </c>
      <c r="V7" s="8">
        <v>75</v>
      </c>
      <c r="W7" s="8">
        <v>0</v>
      </c>
      <c r="X7" s="8">
        <v>0</v>
      </c>
      <c r="Y7" s="8">
        <v>0</v>
      </c>
      <c r="Z7" s="8">
        <v>0</v>
      </c>
      <c r="AA7" s="8">
        <v>0</v>
      </c>
      <c r="AB7" s="8">
        <v>0</v>
      </c>
      <c r="AC7" s="8">
        <v>0</v>
      </c>
      <c r="AD7" s="8">
        <v>0</v>
      </c>
      <c r="AE7" s="8">
        <v>0</v>
      </c>
      <c r="AF7" s="8">
        <v>0</v>
      </c>
      <c r="AG7" s="8">
        <v>45</v>
      </c>
      <c r="AH7" s="8">
        <v>125</v>
      </c>
      <c r="AI7" s="8">
        <v>0</v>
      </c>
      <c r="AJ7" s="8">
        <v>0</v>
      </c>
      <c r="AK7" s="8">
        <v>0</v>
      </c>
      <c r="AL7" s="8">
        <v>0</v>
      </c>
      <c r="AM7" s="8">
        <v>235</v>
      </c>
      <c r="AN7" s="8">
        <v>0</v>
      </c>
      <c r="AO7" s="8">
        <v>0</v>
      </c>
      <c r="AP7" s="8">
        <v>355</v>
      </c>
      <c r="AQ7" s="8">
        <v>0</v>
      </c>
      <c r="AR7" s="8">
        <v>100</v>
      </c>
      <c r="AS7" s="8">
        <v>0</v>
      </c>
      <c r="AT7" s="8">
        <v>235</v>
      </c>
      <c r="AU7" s="8">
        <v>125</v>
      </c>
      <c r="AV7" s="8">
        <v>277</v>
      </c>
      <c r="AW7" s="8">
        <v>0</v>
      </c>
      <c r="AX7" s="8">
        <v>0</v>
      </c>
      <c r="AY7" s="8">
        <v>147</v>
      </c>
      <c r="AZ7" s="8">
        <v>0</v>
      </c>
      <c r="BA7" s="8">
        <v>0</v>
      </c>
      <c r="BB7" s="8">
        <v>0</v>
      </c>
      <c r="BC7" s="8">
        <v>0</v>
      </c>
      <c r="BD7" s="8">
        <v>25</v>
      </c>
      <c r="BE7" s="8">
        <v>0</v>
      </c>
      <c r="BF7" s="8">
        <v>0</v>
      </c>
      <c r="BG7" s="8">
        <v>0</v>
      </c>
      <c r="BH7" s="8">
        <v>0</v>
      </c>
      <c r="BI7" s="8">
        <v>0</v>
      </c>
      <c r="BJ7" s="8">
        <v>0</v>
      </c>
      <c r="BK7" s="8">
        <v>0</v>
      </c>
      <c r="BL7" s="8">
        <v>0</v>
      </c>
      <c r="BM7" s="8">
        <v>0</v>
      </c>
      <c r="BN7" s="8">
        <v>0</v>
      </c>
      <c r="BO7" s="8">
        <v>0</v>
      </c>
      <c r="BP7" s="8">
        <v>270</v>
      </c>
      <c r="BQ7" s="8">
        <v>281</v>
      </c>
      <c r="BR7" s="8">
        <v>319</v>
      </c>
      <c r="BS7" s="8">
        <v>40</v>
      </c>
      <c r="BT7" s="8">
        <v>280</v>
      </c>
      <c r="BU7" s="8">
        <v>215</v>
      </c>
      <c r="BV7" s="8">
        <v>0</v>
      </c>
      <c r="BW7" s="8">
        <v>0</v>
      </c>
      <c r="BX7" s="8">
        <v>275</v>
      </c>
      <c r="BY7" s="8">
        <v>402</v>
      </c>
      <c r="BZ7" s="8">
        <v>585</v>
      </c>
      <c r="CA7" s="8">
        <v>0</v>
      </c>
      <c r="CB7" s="8">
        <v>0</v>
      </c>
      <c r="CC7" s="8">
        <v>0</v>
      </c>
      <c r="CD7" s="8">
        <v>0</v>
      </c>
      <c r="CE7" s="8">
        <v>0</v>
      </c>
      <c r="CF7" s="8">
        <v>20</v>
      </c>
      <c r="CG7" s="8">
        <v>0</v>
      </c>
      <c r="CH7" s="8">
        <v>0</v>
      </c>
      <c r="CI7" s="8">
        <v>125</v>
      </c>
      <c r="CJ7" s="8">
        <v>0</v>
      </c>
      <c r="CK7" s="8">
        <v>0</v>
      </c>
      <c r="CL7" s="8">
        <v>0</v>
      </c>
      <c r="CM7" s="8">
        <v>50</v>
      </c>
      <c r="CN7" s="8">
        <v>0</v>
      </c>
      <c r="CO7" s="8">
        <v>10</v>
      </c>
      <c r="CP7" s="8">
        <v>75</v>
      </c>
      <c r="CQ7" s="8">
        <v>0</v>
      </c>
      <c r="CR7" s="8">
        <v>0</v>
      </c>
      <c r="CS7" s="8">
        <v>0</v>
      </c>
      <c r="CT7" s="8">
        <v>0</v>
      </c>
      <c r="CU7" s="8">
        <v>0</v>
      </c>
      <c r="CV7" s="8">
        <v>0</v>
      </c>
      <c r="CW7" s="8">
        <v>0</v>
      </c>
      <c r="CX7" s="8">
        <v>0</v>
      </c>
      <c r="CY7" s="8">
        <v>0</v>
      </c>
      <c r="CZ7" s="8">
        <v>0</v>
      </c>
      <c r="DA7" s="8">
        <v>0</v>
      </c>
      <c r="DB7" s="8">
        <v>0</v>
      </c>
      <c r="DC7" s="8">
        <v>0</v>
      </c>
      <c r="DD7" s="8">
        <v>0</v>
      </c>
      <c r="DE7" s="8">
        <v>0</v>
      </c>
      <c r="DF7" s="8">
        <v>0</v>
      </c>
      <c r="DG7" s="8">
        <v>0</v>
      </c>
      <c r="DH7" s="8">
        <v>0</v>
      </c>
      <c r="DI7" s="8">
        <v>0</v>
      </c>
      <c r="DJ7" s="8">
        <v>0</v>
      </c>
      <c r="DK7" s="8">
        <v>0</v>
      </c>
      <c r="DL7" s="8">
        <v>0</v>
      </c>
      <c r="DM7" s="8">
        <v>0</v>
      </c>
      <c r="DN7" s="8">
        <v>0</v>
      </c>
      <c r="DO7" s="8">
        <v>0</v>
      </c>
      <c r="DP7" s="8">
        <v>0</v>
      </c>
      <c r="DQ7" s="8">
        <v>0</v>
      </c>
      <c r="DR7" s="8">
        <v>0</v>
      </c>
      <c r="DS7" s="8">
        <v>0</v>
      </c>
      <c r="DT7" s="8">
        <v>0</v>
      </c>
      <c r="DU7" s="8">
        <v>0</v>
      </c>
      <c r="DV7" s="8">
        <v>0</v>
      </c>
      <c r="DW7" s="8">
        <v>0</v>
      </c>
      <c r="DX7" s="8">
        <v>0</v>
      </c>
      <c r="DY7" s="8">
        <v>0</v>
      </c>
      <c r="DZ7" s="8">
        <v>0</v>
      </c>
      <c r="EA7" s="8">
        <v>0</v>
      </c>
      <c r="EB7" s="8">
        <v>0</v>
      </c>
      <c r="EC7" s="8">
        <v>0</v>
      </c>
      <c r="ED7" s="8">
        <v>0</v>
      </c>
      <c r="EE7" s="8">
        <v>0</v>
      </c>
      <c r="EF7" s="8">
        <v>0</v>
      </c>
      <c r="EG7" s="8">
        <v>0</v>
      </c>
      <c r="EH7" s="8">
        <v>0</v>
      </c>
      <c r="EI7" s="8">
        <v>0</v>
      </c>
      <c r="EJ7" s="8">
        <v>0</v>
      </c>
      <c r="EK7" s="8">
        <v>0</v>
      </c>
      <c r="EL7" s="8">
        <v>0</v>
      </c>
      <c r="EM7" s="8">
        <v>0</v>
      </c>
      <c r="EN7" s="8">
        <v>0</v>
      </c>
      <c r="EO7" s="8">
        <v>0</v>
      </c>
      <c r="EP7" s="8">
        <v>0</v>
      </c>
      <c r="EQ7" s="8">
        <v>0</v>
      </c>
      <c r="ER7" s="8">
        <v>190</v>
      </c>
      <c r="ES7" s="8">
        <v>404</v>
      </c>
      <c r="ET7" s="8">
        <v>0</v>
      </c>
      <c r="EU7" s="8">
        <v>0</v>
      </c>
      <c r="EV7" s="8">
        <v>0</v>
      </c>
      <c r="EW7" s="8">
        <v>150</v>
      </c>
      <c r="EX7" s="8">
        <v>0</v>
      </c>
      <c r="EY7" s="8">
        <v>0</v>
      </c>
      <c r="EZ7" s="8">
        <v>0</v>
      </c>
      <c r="FA7" s="8">
        <v>0</v>
      </c>
      <c r="FB7" s="8">
        <v>0</v>
      </c>
      <c r="FC7" s="8">
        <v>0</v>
      </c>
      <c r="FD7" s="8">
        <v>0</v>
      </c>
      <c r="FE7" s="8">
        <v>0</v>
      </c>
      <c r="FF7" s="8">
        <v>0</v>
      </c>
      <c r="FG7" s="8">
        <v>0</v>
      </c>
      <c r="FH7" s="8">
        <v>0</v>
      </c>
      <c r="FI7" s="8">
        <v>0</v>
      </c>
      <c r="FJ7" s="8">
        <v>0</v>
      </c>
      <c r="FK7" s="8">
        <v>0</v>
      </c>
      <c r="FL7" s="8">
        <v>0</v>
      </c>
      <c r="FM7" s="8">
        <v>0</v>
      </c>
      <c r="FN7" s="8">
        <v>0</v>
      </c>
      <c r="FO7" s="5">
        <v>0</v>
      </c>
      <c r="FP7" s="5">
        <v>0</v>
      </c>
      <c r="FQ7" s="5">
        <v>0</v>
      </c>
      <c r="FR7" s="5">
        <v>0</v>
      </c>
      <c r="FS7" s="5">
        <v>0</v>
      </c>
      <c r="FT7" s="5">
        <v>0</v>
      </c>
      <c r="FU7" s="5">
        <v>0</v>
      </c>
      <c r="FV7" s="5">
        <v>0</v>
      </c>
      <c r="FW7" s="5">
        <v>0</v>
      </c>
      <c r="FX7" s="5">
        <v>0</v>
      </c>
      <c r="FY7" s="5">
        <v>0</v>
      </c>
      <c r="FZ7" s="5">
        <v>0</v>
      </c>
      <c r="GA7" s="5">
        <v>100</v>
      </c>
      <c r="GB7" s="5">
        <v>240</v>
      </c>
      <c r="GC7" s="5">
        <v>0</v>
      </c>
      <c r="GD7" s="5">
        <v>0</v>
      </c>
      <c r="GE7" s="5">
        <v>0</v>
      </c>
      <c r="GF7" s="5">
        <v>0</v>
      </c>
      <c r="GG7" s="5">
        <v>0</v>
      </c>
      <c r="GH7" s="5">
        <v>135</v>
      </c>
      <c r="GI7" s="5">
        <v>0</v>
      </c>
      <c r="GJ7" s="5">
        <v>0</v>
      </c>
      <c r="GK7" s="5">
        <v>0</v>
      </c>
      <c r="GL7" s="5">
        <v>0</v>
      </c>
      <c r="GM7" s="5">
        <v>0</v>
      </c>
      <c r="GN7" s="5">
        <v>0</v>
      </c>
      <c r="GO7" s="9">
        <f>[1]!Table9[[#This Row],[Column195]]</f>
        <v>0</v>
      </c>
      <c r="GP7" s="9">
        <f>[1]!Table9[[#This Row],[Column196]]</f>
        <v>125</v>
      </c>
      <c r="GQ7" s="9">
        <f>[1]!Table9[[#This Row],[Column197]]</f>
        <v>0</v>
      </c>
      <c r="GR7" s="5">
        <v>0</v>
      </c>
      <c r="GS7" s="5">
        <v>0</v>
      </c>
      <c r="GT7" s="5">
        <v>0</v>
      </c>
      <c r="GU7" s="5">
        <v>0</v>
      </c>
      <c r="GV7" s="5">
        <v>0</v>
      </c>
      <c r="GW7" s="5">
        <v>0</v>
      </c>
      <c r="GX7" s="5">
        <v>0</v>
      </c>
    </row>
    <row r="8" spans="1:212" x14ac:dyDescent="0.2">
      <c r="A8" s="2" t="s">
        <v>9</v>
      </c>
      <c r="B8" s="3" t="s">
        <v>10</v>
      </c>
      <c r="C8" s="5">
        <v>-50</v>
      </c>
      <c r="D8" s="5">
        <v>0</v>
      </c>
      <c r="E8" s="5">
        <v>0</v>
      </c>
      <c r="F8" s="5">
        <v>0</v>
      </c>
      <c r="G8" s="5">
        <v>-35</v>
      </c>
      <c r="H8" s="5">
        <v>0</v>
      </c>
      <c r="I8" s="5">
        <v>-28</v>
      </c>
      <c r="J8" s="5">
        <v>-98</v>
      </c>
      <c r="K8" s="5">
        <v>-59</v>
      </c>
      <c r="L8" s="5">
        <v>-56</v>
      </c>
      <c r="M8" s="5">
        <v>-106</v>
      </c>
      <c r="N8" s="5">
        <v>-28</v>
      </c>
      <c r="O8" s="5">
        <v>-56</v>
      </c>
      <c r="P8" s="5">
        <v>-28.106000000000002</v>
      </c>
      <c r="Q8" s="5">
        <v>-63</v>
      </c>
      <c r="R8" s="5">
        <v>-200</v>
      </c>
      <c r="S8" s="5">
        <v>-154</v>
      </c>
      <c r="T8" s="5">
        <v>-63</v>
      </c>
      <c r="U8" s="5">
        <v>-35</v>
      </c>
      <c r="V8" s="5">
        <v>-270</v>
      </c>
      <c r="W8" s="5">
        <v>-67</v>
      </c>
      <c r="X8" s="5">
        <v>-63</v>
      </c>
      <c r="Y8" s="5">
        <v>-28</v>
      </c>
      <c r="Z8" s="5">
        <v>-453</v>
      </c>
      <c r="AA8" s="5">
        <v>-95</v>
      </c>
      <c r="AB8" s="5">
        <v>-115</v>
      </c>
      <c r="AC8" s="5">
        <v>-190</v>
      </c>
      <c r="AD8" s="5">
        <v>-290</v>
      </c>
      <c r="AE8" s="5">
        <v>-106</v>
      </c>
      <c r="AF8" s="5">
        <v>-122</v>
      </c>
      <c r="AG8" s="5">
        <v>0</v>
      </c>
      <c r="AH8" s="5">
        <v>0</v>
      </c>
      <c r="AI8" s="5">
        <v>-56</v>
      </c>
      <c r="AJ8" s="5">
        <v>-56</v>
      </c>
      <c r="AK8" s="5">
        <v>-238</v>
      </c>
      <c r="AL8" s="5">
        <v>-175</v>
      </c>
      <c r="AM8" s="5">
        <v>-190</v>
      </c>
      <c r="AN8" s="5">
        <v>-408</v>
      </c>
      <c r="AO8" s="5">
        <v>0</v>
      </c>
      <c r="AP8" s="5">
        <v>-185</v>
      </c>
      <c r="AQ8" s="5">
        <v>-175</v>
      </c>
      <c r="AR8" s="5">
        <v>-91</v>
      </c>
      <c r="AS8" s="5">
        <v>-48</v>
      </c>
      <c r="AT8" s="5">
        <v>-457</v>
      </c>
      <c r="AU8" s="5">
        <v>-96</v>
      </c>
      <c r="AV8" s="5">
        <v>-24</v>
      </c>
      <c r="AW8" s="5">
        <v>-60</v>
      </c>
      <c r="AX8" s="5">
        <v>-48</v>
      </c>
      <c r="AY8" s="5">
        <v>-283</v>
      </c>
      <c r="AZ8" s="5">
        <v>-283</v>
      </c>
      <c r="BA8" s="5">
        <v>-78</v>
      </c>
      <c r="BB8" s="5">
        <v>0</v>
      </c>
      <c r="BC8" s="5">
        <v>-358</v>
      </c>
      <c r="BD8" s="5">
        <v>-233</v>
      </c>
      <c r="BE8" s="5">
        <v>-48</v>
      </c>
      <c r="BF8" s="5">
        <v>0</v>
      </c>
      <c r="BG8" s="5">
        <v>-262.5</v>
      </c>
      <c r="BH8" s="5">
        <v>-339.3</v>
      </c>
      <c r="BI8" s="5">
        <v>0</v>
      </c>
      <c r="BJ8" s="5">
        <v>-24.5</v>
      </c>
      <c r="BK8" s="5">
        <v>-49</v>
      </c>
      <c r="BL8" s="5">
        <v>-259.5</v>
      </c>
      <c r="BM8" s="5">
        <v>-746</v>
      </c>
      <c r="BN8" s="5">
        <v>-649.5</v>
      </c>
      <c r="BO8" s="5">
        <v>-120</v>
      </c>
      <c r="BP8" s="5">
        <v>-134.399</v>
      </c>
      <c r="BQ8" s="5">
        <v>-24.5</v>
      </c>
      <c r="BR8" s="5">
        <v>-24.5</v>
      </c>
      <c r="BS8" s="5">
        <v>0</v>
      </c>
      <c r="BT8" s="5">
        <v>0</v>
      </c>
      <c r="BU8" s="5">
        <v>-49</v>
      </c>
      <c r="BV8" s="5">
        <v>0</v>
      </c>
      <c r="BW8" s="5">
        <v>0</v>
      </c>
      <c r="BX8" s="5">
        <v>0</v>
      </c>
      <c r="BY8" s="5">
        <v>-55</v>
      </c>
      <c r="BZ8" s="5">
        <v>0</v>
      </c>
      <c r="CA8" s="5">
        <v>-279</v>
      </c>
      <c r="CB8" s="5">
        <v>-300</v>
      </c>
      <c r="CC8" s="5">
        <v>0</v>
      </c>
      <c r="CD8" s="5">
        <v>-280</v>
      </c>
      <c r="CE8" s="5">
        <v>0</v>
      </c>
      <c r="CF8" s="5">
        <v>-282</v>
      </c>
      <c r="CG8" s="5">
        <v>-160</v>
      </c>
      <c r="CH8" s="5">
        <v>-510</v>
      </c>
      <c r="CI8" s="5">
        <v>0</v>
      </c>
      <c r="CJ8" s="5">
        <v>0</v>
      </c>
      <c r="CK8" s="5">
        <v>-310</v>
      </c>
      <c r="CL8" s="5">
        <v>0</v>
      </c>
      <c r="CM8" s="5">
        <v>-105</v>
      </c>
      <c r="CN8" s="5">
        <v>0</v>
      </c>
      <c r="CO8" s="5">
        <v>0</v>
      </c>
      <c r="CP8" s="5">
        <v>-15.026999999999999</v>
      </c>
      <c r="CQ8" s="5">
        <v>0</v>
      </c>
      <c r="CR8" s="5">
        <v>-135</v>
      </c>
      <c r="CS8" s="5">
        <v>0</v>
      </c>
      <c r="CT8" s="5">
        <v>-185</v>
      </c>
      <c r="CU8" s="5">
        <v>0</v>
      </c>
      <c r="CV8" s="5">
        <v>-425</v>
      </c>
      <c r="CW8" s="5">
        <v>0</v>
      </c>
      <c r="CX8" s="5">
        <v>0</v>
      </c>
      <c r="CY8" s="5">
        <v>-245</v>
      </c>
      <c r="CZ8" s="5">
        <v>0</v>
      </c>
      <c r="DA8" s="5">
        <v>-228</v>
      </c>
      <c r="DB8" s="5">
        <v>0</v>
      </c>
      <c r="DC8" s="5">
        <v>0</v>
      </c>
      <c r="DD8" s="5">
        <v>0</v>
      </c>
      <c r="DE8" s="5">
        <v>-180</v>
      </c>
      <c r="DF8" s="5">
        <v>-180</v>
      </c>
      <c r="DG8" s="5">
        <v>0</v>
      </c>
      <c r="DH8" s="5">
        <v>-242</v>
      </c>
      <c r="DI8" s="5">
        <v>0</v>
      </c>
      <c r="DJ8" s="5">
        <v>0</v>
      </c>
      <c r="DK8" s="5">
        <v>0</v>
      </c>
      <c r="DL8" s="5">
        <v>0</v>
      </c>
      <c r="DM8" s="5">
        <v>0</v>
      </c>
      <c r="DN8" s="5">
        <v>0</v>
      </c>
      <c r="DO8" s="5">
        <v>-240</v>
      </c>
      <c r="DP8" s="5">
        <v>0</v>
      </c>
      <c r="DQ8" s="5">
        <v>0</v>
      </c>
      <c r="DR8" s="5">
        <v>0</v>
      </c>
      <c r="DS8" s="5">
        <v>0</v>
      </c>
      <c r="DT8" s="5">
        <v>0</v>
      </c>
      <c r="DU8" s="5">
        <v>0</v>
      </c>
      <c r="DV8" s="5">
        <v>0</v>
      </c>
      <c r="DW8" s="5">
        <v>0</v>
      </c>
      <c r="DX8" s="5">
        <v>0</v>
      </c>
      <c r="DY8" s="5">
        <v>0</v>
      </c>
      <c r="DZ8" s="5">
        <v>0</v>
      </c>
      <c r="EA8" s="5">
        <v>-75</v>
      </c>
      <c r="EB8" s="5">
        <v>0</v>
      </c>
      <c r="EC8" s="5">
        <v>0</v>
      </c>
      <c r="ED8" s="5">
        <v>0</v>
      </c>
      <c r="EE8" s="5">
        <v>0</v>
      </c>
      <c r="EF8" s="5">
        <v>-182</v>
      </c>
      <c r="EG8" s="5">
        <v>0</v>
      </c>
      <c r="EH8" s="5">
        <v>0</v>
      </c>
      <c r="EI8" s="5">
        <v>-50</v>
      </c>
      <c r="EJ8" s="5">
        <v>0</v>
      </c>
      <c r="EK8" s="5">
        <v>0</v>
      </c>
      <c r="EL8" s="5">
        <v>0</v>
      </c>
      <c r="EM8" s="5">
        <v>0</v>
      </c>
      <c r="EN8" s="5">
        <v>0</v>
      </c>
      <c r="EO8" s="5">
        <v>0</v>
      </c>
      <c r="EP8" s="5">
        <v>0</v>
      </c>
      <c r="EQ8" s="5">
        <v>0</v>
      </c>
      <c r="ER8" s="5">
        <v>0</v>
      </c>
      <c r="ES8" s="5">
        <v>0</v>
      </c>
      <c r="ET8" s="5">
        <v>0</v>
      </c>
      <c r="EU8" s="5">
        <v>0</v>
      </c>
      <c r="EV8" s="5">
        <v>0</v>
      </c>
      <c r="EW8" s="5">
        <v>0</v>
      </c>
      <c r="EX8" s="5">
        <v>0</v>
      </c>
      <c r="EY8" s="5">
        <v>0</v>
      </c>
      <c r="EZ8" s="5">
        <v>0</v>
      </c>
      <c r="FA8" s="5">
        <v>0</v>
      </c>
      <c r="FB8" s="5">
        <v>0</v>
      </c>
      <c r="FC8" s="5">
        <v>0</v>
      </c>
      <c r="FD8" s="5">
        <v>0</v>
      </c>
      <c r="FE8" s="5">
        <v>0</v>
      </c>
      <c r="FF8" s="5">
        <v>-15</v>
      </c>
      <c r="FG8" s="5">
        <v>0</v>
      </c>
      <c r="FH8" s="5">
        <v>0</v>
      </c>
      <c r="FI8" s="5">
        <v>0</v>
      </c>
      <c r="FJ8" s="5">
        <v>0</v>
      </c>
      <c r="FK8" s="5">
        <v>0</v>
      </c>
      <c r="FL8" s="5">
        <v>0</v>
      </c>
      <c r="FM8" s="5">
        <v>0</v>
      </c>
      <c r="FN8" s="5">
        <v>0</v>
      </c>
      <c r="FO8" s="5">
        <v>0</v>
      </c>
      <c r="FP8" s="5">
        <v>0</v>
      </c>
      <c r="FQ8" s="5">
        <v>0</v>
      </c>
      <c r="FR8" s="5">
        <v>0</v>
      </c>
      <c r="FS8" s="5">
        <v>0</v>
      </c>
      <c r="FT8" s="5">
        <v>0</v>
      </c>
      <c r="FU8" s="5">
        <v>0</v>
      </c>
      <c r="FV8" s="5">
        <v>0</v>
      </c>
      <c r="FW8" s="5">
        <v>0</v>
      </c>
      <c r="FX8" s="5">
        <v>0</v>
      </c>
      <c r="FY8" s="5">
        <v>0</v>
      </c>
      <c r="FZ8" s="5">
        <v>0</v>
      </c>
      <c r="GA8" s="5">
        <v>0</v>
      </c>
      <c r="GB8" s="5">
        <v>0</v>
      </c>
      <c r="GC8" s="5">
        <v>0</v>
      </c>
      <c r="GD8" s="5">
        <v>0</v>
      </c>
      <c r="GE8" s="5">
        <v>0</v>
      </c>
      <c r="GF8" s="5">
        <v>0</v>
      </c>
      <c r="GG8" s="5">
        <v>0</v>
      </c>
      <c r="GH8" s="5">
        <v>0</v>
      </c>
      <c r="GI8" s="5">
        <v>0</v>
      </c>
      <c r="GJ8" s="5">
        <v>0</v>
      </c>
      <c r="GK8" s="5">
        <v>0</v>
      </c>
      <c r="GL8" s="5">
        <v>0</v>
      </c>
      <c r="GM8" s="5">
        <v>0</v>
      </c>
      <c r="GN8" s="5">
        <v>0</v>
      </c>
      <c r="GO8" s="9">
        <f>[1]!Table9[[#This Row],[Column195]]*-1</f>
        <v>0</v>
      </c>
      <c r="GP8" s="9">
        <f>[1]!Table9[[#This Row],[Column196]]*-1</f>
        <v>-442</v>
      </c>
      <c r="GQ8" s="9">
        <f>[1]!Table9[[#This Row],[Column197]]*-1</f>
        <v>0</v>
      </c>
      <c r="GR8" s="5">
        <v>0</v>
      </c>
      <c r="GS8" s="5">
        <v>0</v>
      </c>
      <c r="GT8" s="5">
        <v>0</v>
      </c>
      <c r="GU8" s="5">
        <v>0</v>
      </c>
      <c r="GV8" s="5">
        <v>0</v>
      </c>
      <c r="GW8" s="5">
        <v>0</v>
      </c>
      <c r="GX8" s="5">
        <v>0</v>
      </c>
    </row>
    <row r="9" spans="1:212" x14ac:dyDescent="0.2">
      <c r="A9" s="2" t="s">
        <v>11</v>
      </c>
      <c r="B9" s="3" t="s">
        <v>4</v>
      </c>
      <c r="C9" s="8">
        <v>909.70799999999997</v>
      </c>
      <c r="D9" s="8">
        <v>1545</v>
      </c>
      <c r="E9" s="8">
        <v>2263.8580000000002</v>
      </c>
      <c r="F9" s="8">
        <v>2929.3780000000002</v>
      </c>
      <c r="G9" s="8">
        <v>2932.04</v>
      </c>
      <c r="H9" s="8">
        <v>2894.866</v>
      </c>
      <c r="I9" s="8">
        <v>3209.9670000000001</v>
      </c>
      <c r="J9" s="8">
        <v>2607.6320000000001</v>
      </c>
      <c r="K9" s="8">
        <v>2055</v>
      </c>
      <c r="L9" s="8">
        <v>1270</v>
      </c>
      <c r="M9" s="8">
        <v>1990.17</v>
      </c>
      <c r="N9" s="8">
        <v>310</v>
      </c>
      <c r="O9" s="8">
        <v>939.77200000000005</v>
      </c>
      <c r="P9" s="8">
        <v>323</v>
      </c>
      <c r="Q9" s="8">
        <v>52.5</v>
      </c>
      <c r="R9" s="8">
        <v>1826.8389999999999</v>
      </c>
      <c r="S9" s="8">
        <v>879.76099999999997</v>
      </c>
      <c r="T9" s="8">
        <v>0</v>
      </c>
      <c r="U9" s="8">
        <v>573</v>
      </c>
      <c r="V9" s="8">
        <v>0</v>
      </c>
      <c r="W9" s="8">
        <v>0</v>
      </c>
      <c r="X9" s="8">
        <v>10.818</v>
      </c>
      <c r="Y9" s="8">
        <v>0</v>
      </c>
      <c r="Z9" s="8">
        <v>0</v>
      </c>
      <c r="AA9" s="8">
        <v>0</v>
      </c>
      <c r="AB9" s="8">
        <v>651.42100000000005</v>
      </c>
      <c r="AC9" s="8">
        <v>354.53399999999999</v>
      </c>
      <c r="AD9" s="8">
        <v>981.322</v>
      </c>
      <c r="AE9" s="8">
        <v>624.39200000000005</v>
      </c>
      <c r="AF9" s="8">
        <v>630.22500000000002</v>
      </c>
      <c r="AG9" s="8">
        <v>1007.319</v>
      </c>
      <c r="AH9" s="8">
        <v>1256.9780000000001</v>
      </c>
      <c r="AI9" s="8">
        <v>1163.67</v>
      </c>
      <c r="AJ9" s="8">
        <v>1262.056</v>
      </c>
      <c r="AK9" s="8">
        <v>422.26400000000001</v>
      </c>
      <c r="AL9" s="8">
        <v>737.35500000000002</v>
      </c>
      <c r="AM9" s="8">
        <v>314.25400000000002</v>
      </c>
      <c r="AN9" s="8">
        <v>315</v>
      </c>
      <c r="AO9" s="8">
        <v>0</v>
      </c>
      <c r="AP9" s="8">
        <v>1083.0830000000001</v>
      </c>
      <c r="AQ9" s="8">
        <v>629.69600000000003</v>
      </c>
      <c r="AR9" s="8">
        <v>640</v>
      </c>
      <c r="AS9" s="8">
        <v>1426.4059999999999</v>
      </c>
      <c r="AT9" s="8">
        <v>1939.5419999999999</v>
      </c>
      <c r="AU9" s="8">
        <v>544</v>
      </c>
      <c r="AV9" s="8">
        <v>300.01600000000002</v>
      </c>
      <c r="AW9" s="8">
        <v>1308.0029999999999</v>
      </c>
      <c r="AX9" s="8">
        <v>0</v>
      </c>
      <c r="AY9" s="8">
        <v>878.41399999999999</v>
      </c>
      <c r="AZ9" s="8">
        <v>0</v>
      </c>
      <c r="BA9" s="8">
        <v>325</v>
      </c>
      <c r="BB9" s="8">
        <v>326.71100000000001</v>
      </c>
      <c r="BC9" s="8">
        <v>428</v>
      </c>
      <c r="BD9" s="8">
        <v>1384.8</v>
      </c>
      <c r="BE9" s="8">
        <v>318.94099999999997</v>
      </c>
      <c r="BF9" s="8">
        <v>0</v>
      </c>
      <c r="BG9" s="8">
        <v>0</v>
      </c>
      <c r="BH9" s="8">
        <v>100</v>
      </c>
      <c r="BI9" s="8">
        <v>512</v>
      </c>
      <c r="BJ9" s="8">
        <v>0</v>
      </c>
      <c r="BK9" s="8">
        <v>0</v>
      </c>
      <c r="BL9" s="8">
        <v>0</v>
      </c>
      <c r="BM9" s="8">
        <v>0</v>
      </c>
      <c r="BN9" s="8">
        <v>944.08500000000004</v>
      </c>
      <c r="BO9" s="8">
        <v>140</v>
      </c>
      <c r="BP9" s="8">
        <v>285.84699999999998</v>
      </c>
      <c r="BQ9" s="8">
        <v>105</v>
      </c>
      <c r="BR9" s="8">
        <v>1354.3389999999999</v>
      </c>
      <c r="BS9" s="8">
        <v>404.84500000000003</v>
      </c>
      <c r="BT9" s="8">
        <v>1691.2629999999999</v>
      </c>
      <c r="BU9" s="8">
        <v>220</v>
      </c>
      <c r="BV9" s="8">
        <v>0</v>
      </c>
      <c r="BW9" s="8">
        <v>0</v>
      </c>
      <c r="BX9" s="8">
        <v>324.22300000000001</v>
      </c>
      <c r="BY9" s="8">
        <v>0</v>
      </c>
      <c r="BZ9" s="8">
        <v>0</v>
      </c>
      <c r="CA9" s="8">
        <v>1283.644</v>
      </c>
      <c r="CB9" s="8">
        <v>616.33699999999999</v>
      </c>
      <c r="CC9" s="8">
        <v>443.03899999999999</v>
      </c>
      <c r="CD9" s="8">
        <v>733</v>
      </c>
      <c r="CE9" s="8">
        <v>856.45500000000004</v>
      </c>
      <c r="CF9" s="8">
        <v>537.43600000000004</v>
      </c>
      <c r="CG9" s="8">
        <v>499</v>
      </c>
      <c r="CH9" s="8">
        <v>0</v>
      </c>
      <c r="CI9" s="8">
        <v>0</v>
      </c>
      <c r="CJ9" s="8">
        <v>0</v>
      </c>
      <c r="CK9" s="8">
        <v>0</v>
      </c>
      <c r="CL9" s="8">
        <v>312.928</v>
      </c>
      <c r="CM9" s="8">
        <v>1095.7809999999999</v>
      </c>
      <c r="CN9" s="8">
        <v>1131</v>
      </c>
      <c r="CO9" s="8">
        <v>730</v>
      </c>
      <c r="CP9" s="8">
        <v>0</v>
      </c>
      <c r="CQ9" s="8">
        <v>647.64300000000003</v>
      </c>
      <c r="CR9" s="8">
        <v>280.5</v>
      </c>
      <c r="CS9" s="8">
        <v>0</v>
      </c>
      <c r="CT9" s="8">
        <v>0</v>
      </c>
      <c r="CU9" s="8">
        <v>189</v>
      </c>
      <c r="CV9" s="8">
        <v>374.86799999999999</v>
      </c>
      <c r="CW9" s="8">
        <v>943.92399999999998</v>
      </c>
      <c r="CX9" s="8">
        <v>240.459</v>
      </c>
      <c r="CY9" s="8">
        <v>997.49</v>
      </c>
      <c r="CZ9" s="8">
        <v>3294.6469999999999</v>
      </c>
      <c r="DA9" s="8">
        <v>1865.761</v>
      </c>
      <c r="DB9" s="8">
        <v>1099.232</v>
      </c>
      <c r="DC9" s="8">
        <v>170</v>
      </c>
      <c r="DD9" s="8">
        <v>832</v>
      </c>
      <c r="DE9" s="8">
        <v>1267.047</v>
      </c>
      <c r="DF9" s="8">
        <v>1946.47</v>
      </c>
      <c r="DG9" s="8">
        <v>1373.1410000000001</v>
      </c>
      <c r="DH9" s="8">
        <v>315.15800000000002</v>
      </c>
      <c r="DI9" s="8">
        <v>2040.2339999999999</v>
      </c>
      <c r="DJ9" s="8">
        <v>629</v>
      </c>
      <c r="DK9" s="8">
        <v>1557</v>
      </c>
      <c r="DL9" s="8">
        <v>540</v>
      </c>
      <c r="DM9" s="8">
        <v>1582</v>
      </c>
      <c r="DN9" s="8">
        <v>2103.1379999999999</v>
      </c>
      <c r="DO9" s="8">
        <v>1382</v>
      </c>
      <c r="DP9" s="8">
        <v>2248.5639999999999</v>
      </c>
      <c r="DQ9" s="8">
        <v>1080</v>
      </c>
      <c r="DR9" s="8">
        <v>1719.9970000000001</v>
      </c>
      <c r="DS9" s="8">
        <v>1130</v>
      </c>
      <c r="DT9" s="8">
        <v>1622</v>
      </c>
      <c r="DU9" s="8">
        <v>1957.0409999999999</v>
      </c>
      <c r="DV9" s="8">
        <v>2197</v>
      </c>
      <c r="DW9" s="8">
        <v>2161</v>
      </c>
      <c r="DX9" s="8">
        <v>1146</v>
      </c>
      <c r="DY9" s="8">
        <v>2442.7559999999999</v>
      </c>
      <c r="DZ9" s="8">
        <v>1328</v>
      </c>
      <c r="EA9" s="8">
        <v>1789</v>
      </c>
      <c r="EB9" s="8">
        <v>783</v>
      </c>
      <c r="EC9" s="8">
        <v>1129</v>
      </c>
      <c r="ED9" s="8">
        <v>1061</v>
      </c>
      <c r="EE9" s="8">
        <v>674</v>
      </c>
      <c r="EF9" s="8">
        <v>418</v>
      </c>
      <c r="EG9" s="8">
        <v>1008</v>
      </c>
      <c r="EH9" s="8">
        <v>636</v>
      </c>
      <c r="EI9" s="8">
        <v>313</v>
      </c>
      <c r="EJ9" s="8">
        <v>1046.2</v>
      </c>
      <c r="EK9" s="8">
        <v>1495.829</v>
      </c>
      <c r="EL9" s="8">
        <v>1048.144</v>
      </c>
      <c r="EM9" s="8">
        <v>620.798</v>
      </c>
      <c r="EN9" s="8">
        <v>524.13099999999997</v>
      </c>
      <c r="EO9" s="8">
        <v>293</v>
      </c>
      <c r="EP9" s="8">
        <v>1353</v>
      </c>
      <c r="EQ9" s="8">
        <v>955.21699999999998</v>
      </c>
      <c r="ER9" s="8">
        <v>1403.723</v>
      </c>
      <c r="ES9" s="8">
        <v>1755</v>
      </c>
      <c r="ET9" s="8">
        <v>1742</v>
      </c>
      <c r="EU9" s="8">
        <v>1729</v>
      </c>
      <c r="EV9" s="8">
        <v>2613</v>
      </c>
      <c r="EW9" s="8">
        <v>1009</v>
      </c>
      <c r="EX9" s="8">
        <v>1402</v>
      </c>
      <c r="EY9" s="8">
        <v>1333</v>
      </c>
      <c r="EZ9" s="8">
        <v>1653</v>
      </c>
      <c r="FA9" s="8">
        <v>1485</v>
      </c>
      <c r="FB9" s="8">
        <v>1403</v>
      </c>
      <c r="FC9" s="8">
        <v>1108</v>
      </c>
      <c r="FD9" s="8">
        <v>1539</v>
      </c>
      <c r="FE9" s="8">
        <v>1474</v>
      </c>
      <c r="FF9" s="8">
        <v>1427.5</v>
      </c>
      <c r="FG9" s="8">
        <v>1221</v>
      </c>
      <c r="FH9" s="8">
        <v>1157</v>
      </c>
      <c r="FI9" s="8">
        <v>1545</v>
      </c>
      <c r="FJ9" s="8">
        <v>2292</v>
      </c>
      <c r="FK9" s="8">
        <v>1242</v>
      </c>
      <c r="FL9" s="8">
        <v>1732</v>
      </c>
      <c r="FM9" s="8">
        <v>1238</v>
      </c>
      <c r="FN9" s="8">
        <v>1707</v>
      </c>
      <c r="FO9" s="9">
        <v>1476</v>
      </c>
      <c r="FP9" s="9">
        <v>678</v>
      </c>
      <c r="FQ9" s="9">
        <v>1260</v>
      </c>
      <c r="FR9" s="9">
        <v>1849</v>
      </c>
      <c r="FS9" s="9">
        <v>1737</v>
      </c>
      <c r="FT9" s="9">
        <v>1213</v>
      </c>
      <c r="FU9" s="9">
        <v>1117</v>
      </c>
      <c r="FV9" s="9">
        <v>1942</v>
      </c>
      <c r="FW9" s="9">
        <v>1843</v>
      </c>
      <c r="FX9" s="9">
        <v>1010</v>
      </c>
      <c r="FY9" s="9">
        <v>1590</v>
      </c>
      <c r="FZ9" s="9">
        <v>549</v>
      </c>
      <c r="GA9" s="5">
        <v>1482</v>
      </c>
      <c r="GB9" s="5">
        <v>514</v>
      </c>
      <c r="GC9" s="5">
        <v>559</v>
      </c>
      <c r="GD9" s="5">
        <v>853</v>
      </c>
      <c r="GE9" s="5">
        <v>1318</v>
      </c>
      <c r="GF9" s="5">
        <v>1063</v>
      </c>
      <c r="GG9" s="5">
        <v>1047</v>
      </c>
      <c r="GH9" s="5">
        <v>298</v>
      </c>
      <c r="GI9" s="5">
        <v>600</v>
      </c>
      <c r="GJ9" s="5">
        <v>630</v>
      </c>
      <c r="GK9" s="5">
        <v>998</v>
      </c>
      <c r="GL9" s="5">
        <v>181</v>
      </c>
      <c r="GM9" s="5">
        <v>436</v>
      </c>
      <c r="GN9" s="5">
        <v>987</v>
      </c>
      <c r="GO9" s="9">
        <f>[1]!Table9[[#This Row],[Column195]]</f>
        <v>609</v>
      </c>
      <c r="GP9" s="9">
        <f>[1]!Table9[[#This Row],[Column196]]</f>
        <v>285</v>
      </c>
      <c r="GQ9" s="9">
        <f>[1]!Table9[[#This Row],[Column197]]</f>
        <v>380</v>
      </c>
      <c r="GR9" s="5">
        <v>0</v>
      </c>
      <c r="GS9" s="5">
        <v>0</v>
      </c>
      <c r="GT9" s="5">
        <v>0</v>
      </c>
      <c r="GU9" s="5">
        <v>0</v>
      </c>
      <c r="GV9" s="5">
        <v>0</v>
      </c>
      <c r="GW9" s="5">
        <v>0</v>
      </c>
      <c r="GX9" s="5">
        <v>0</v>
      </c>
    </row>
    <row r="10" spans="1:212" x14ac:dyDescent="0.2">
      <c r="A10" s="2" t="s">
        <v>12</v>
      </c>
      <c r="B10" s="3" t="s">
        <v>6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-299.09699999999998</v>
      </c>
      <c r="W10" s="5">
        <v>-150.38300000000001</v>
      </c>
      <c r="X10" s="5">
        <v>0</v>
      </c>
      <c r="Y10" s="5">
        <v>-123.123</v>
      </c>
      <c r="Z10" s="5">
        <v>-110</v>
      </c>
      <c r="AA10" s="5">
        <v>0</v>
      </c>
      <c r="AB10" s="5">
        <v>0</v>
      </c>
      <c r="AC10" s="5">
        <v>0</v>
      </c>
      <c r="AD10" s="5">
        <v>0</v>
      </c>
      <c r="AE10" s="5">
        <v>-180</v>
      </c>
      <c r="AF10" s="5">
        <v>0</v>
      </c>
      <c r="AG10" s="5">
        <v>0</v>
      </c>
      <c r="AH10" s="5">
        <v>0</v>
      </c>
      <c r="AI10" s="5">
        <v>0</v>
      </c>
      <c r="AJ10" s="5">
        <v>0</v>
      </c>
      <c r="AK10" s="5">
        <v>0</v>
      </c>
      <c r="AL10" s="5">
        <v>0</v>
      </c>
      <c r="AM10" s="5">
        <v>0</v>
      </c>
      <c r="AN10" s="5">
        <v>0</v>
      </c>
      <c r="AO10" s="5">
        <v>0</v>
      </c>
      <c r="AP10" s="5">
        <v>0</v>
      </c>
      <c r="AQ10" s="5">
        <v>0</v>
      </c>
      <c r="AR10" s="5">
        <v>0</v>
      </c>
      <c r="AS10" s="5">
        <v>0</v>
      </c>
      <c r="AT10" s="5">
        <v>0</v>
      </c>
      <c r="AU10" s="5">
        <v>0</v>
      </c>
      <c r="AV10" s="5">
        <v>0</v>
      </c>
      <c r="AW10" s="5">
        <v>0</v>
      </c>
      <c r="AX10" s="5">
        <v>0</v>
      </c>
      <c r="AY10" s="5">
        <v>0</v>
      </c>
      <c r="AZ10" s="5">
        <v>-15</v>
      </c>
      <c r="BA10" s="5">
        <v>0</v>
      </c>
      <c r="BB10" s="5">
        <v>0</v>
      </c>
      <c r="BC10" s="5">
        <v>0</v>
      </c>
      <c r="BD10" s="5">
        <v>0</v>
      </c>
      <c r="BE10" s="5">
        <v>-10</v>
      </c>
      <c r="BF10" s="5">
        <v>-10</v>
      </c>
      <c r="BG10" s="5">
        <v>-41</v>
      </c>
      <c r="BH10" s="5">
        <v>-345.15300000000002</v>
      </c>
      <c r="BI10" s="5">
        <v>0</v>
      </c>
      <c r="BJ10" s="5">
        <v>0</v>
      </c>
      <c r="BK10" s="5">
        <v>-56</v>
      </c>
      <c r="BL10" s="5">
        <v>0</v>
      </c>
      <c r="BM10" s="5">
        <v>0</v>
      </c>
      <c r="BN10" s="5">
        <v>0</v>
      </c>
      <c r="BO10" s="5">
        <v>-185</v>
      </c>
      <c r="BP10" s="5">
        <v>0</v>
      </c>
      <c r="BQ10" s="5">
        <v>0</v>
      </c>
      <c r="BR10" s="5">
        <v>-116</v>
      </c>
      <c r="BS10" s="5">
        <v>0</v>
      </c>
      <c r="BT10" s="5">
        <v>0</v>
      </c>
      <c r="BU10" s="5">
        <v>0</v>
      </c>
      <c r="BV10" s="5">
        <v>0</v>
      </c>
      <c r="BW10" s="5">
        <v>0</v>
      </c>
      <c r="BX10" s="5">
        <v>-30</v>
      </c>
      <c r="BY10" s="5">
        <v>0</v>
      </c>
      <c r="BZ10" s="5">
        <v>0</v>
      </c>
      <c r="CA10" s="5">
        <v>-49</v>
      </c>
      <c r="CB10" s="5">
        <v>0</v>
      </c>
      <c r="CC10" s="5">
        <v>0</v>
      </c>
      <c r="CD10" s="5">
        <v>0</v>
      </c>
      <c r="CE10" s="5">
        <v>0</v>
      </c>
      <c r="CF10" s="5">
        <v>0</v>
      </c>
      <c r="CG10" s="5">
        <v>-120</v>
      </c>
      <c r="CH10" s="5">
        <v>-67</v>
      </c>
      <c r="CI10" s="5">
        <v>0</v>
      </c>
      <c r="CJ10" s="5">
        <v>0</v>
      </c>
      <c r="CK10" s="5">
        <v>-297.5</v>
      </c>
      <c r="CL10" s="5">
        <v>0</v>
      </c>
      <c r="CM10" s="5">
        <v>0</v>
      </c>
      <c r="CN10" s="5">
        <v>0</v>
      </c>
      <c r="CO10" s="5">
        <v>0</v>
      </c>
      <c r="CP10" s="5">
        <v>0</v>
      </c>
      <c r="CQ10" s="5">
        <v>0</v>
      </c>
      <c r="CR10" s="5">
        <v>0</v>
      </c>
      <c r="CS10" s="5">
        <v>-300</v>
      </c>
      <c r="CT10" s="5">
        <v>0</v>
      </c>
      <c r="CU10" s="5">
        <v>0</v>
      </c>
      <c r="CV10" s="5">
        <v>0</v>
      </c>
      <c r="CW10" s="5">
        <v>0</v>
      </c>
      <c r="CX10" s="5">
        <v>0</v>
      </c>
      <c r="CY10" s="5">
        <v>0</v>
      </c>
      <c r="CZ10" s="5">
        <v>0</v>
      </c>
      <c r="DA10" s="5">
        <v>0</v>
      </c>
      <c r="DB10" s="5">
        <v>0</v>
      </c>
      <c r="DC10" s="5">
        <v>0</v>
      </c>
      <c r="DD10" s="5">
        <v>0</v>
      </c>
      <c r="DE10" s="5">
        <v>0</v>
      </c>
      <c r="DF10" s="5">
        <v>0</v>
      </c>
      <c r="DG10" s="5">
        <v>0</v>
      </c>
      <c r="DH10" s="5">
        <v>0</v>
      </c>
      <c r="DI10" s="5">
        <v>0</v>
      </c>
      <c r="DJ10" s="5">
        <v>0</v>
      </c>
      <c r="DK10" s="5">
        <v>0</v>
      </c>
      <c r="DL10" s="5">
        <v>-120</v>
      </c>
      <c r="DM10" s="5">
        <v>0</v>
      </c>
      <c r="DN10" s="5">
        <v>-79</v>
      </c>
      <c r="DO10" s="5">
        <v>0</v>
      </c>
      <c r="DP10" s="5">
        <v>0</v>
      </c>
      <c r="DQ10" s="5">
        <v>-80</v>
      </c>
      <c r="DR10" s="5">
        <v>-200</v>
      </c>
      <c r="DS10" s="5">
        <v>-167</v>
      </c>
      <c r="DT10" s="5">
        <v>-50</v>
      </c>
      <c r="DU10" s="5">
        <v>-44</v>
      </c>
      <c r="DV10" s="5">
        <v>-98</v>
      </c>
      <c r="DW10" s="5">
        <v>-193</v>
      </c>
      <c r="DX10" s="5">
        <v>-166</v>
      </c>
      <c r="DY10" s="5">
        <v>-224</v>
      </c>
      <c r="DZ10" s="5">
        <v>-380</v>
      </c>
      <c r="EA10" s="5">
        <v>-178</v>
      </c>
      <c r="EB10" s="5">
        <v>-200</v>
      </c>
      <c r="EC10" s="5">
        <v>-300</v>
      </c>
      <c r="ED10" s="5">
        <v>-258</v>
      </c>
      <c r="EE10" s="5">
        <v>-119</v>
      </c>
      <c r="EF10" s="5">
        <v>-120</v>
      </c>
      <c r="EG10" s="5">
        <v>-231</v>
      </c>
      <c r="EH10" s="5">
        <v>0</v>
      </c>
      <c r="EI10" s="5">
        <v>-120</v>
      </c>
      <c r="EJ10" s="5">
        <v>-90</v>
      </c>
      <c r="EK10" s="5">
        <v>-216</v>
      </c>
      <c r="EL10" s="5">
        <v>-287</v>
      </c>
      <c r="EM10" s="5">
        <v>-437</v>
      </c>
      <c r="EN10" s="5">
        <v>-375.84699999999998</v>
      </c>
      <c r="EO10" s="5">
        <v>-158</v>
      </c>
      <c r="EP10" s="5">
        <v>-150</v>
      </c>
      <c r="EQ10" s="5">
        <v>0</v>
      </c>
      <c r="ER10" s="5">
        <v>0</v>
      </c>
      <c r="ES10" s="5">
        <v>0</v>
      </c>
      <c r="ET10" s="5">
        <v>0</v>
      </c>
      <c r="EU10" s="5">
        <v>0</v>
      </c>
      <c r="EV10" s="5">
        <v>0</v>
      </c>
      <c r="EW10" s="5">
        <v>0</v>
      </c>
      <c r="EX10" s="5">
        <v>0</v>
      </c>
      <c r="EY10" s="5">
        <v>0</v>
      </c>
      <c r="EZ10" s="5">
        <v>0</v>
      </c>
      <c r="FA10" s="5">
        <v>0</v>
      </c>
      <c r="FB10" s="5">
        <v>0</v>
      </c>
      <c r="FC10" s="5">
        <v>0</v>
      </c>
      <c r="FD10" s="5">
        <v>0</v>
      </c>
      <c r="FE10" s="5">
        <v>0</v>
      </c>
      <c r="FF10" s="5">
        <v>0</v>
      </c>
      <c r="FG10" s="5">
        <v>0</v>
      </c>
      <c r="FH10" s="5">
        <v>0</v>
      </c>
      <c r="FI10" s="5">
        <v>0</v>
      </c>
      <c r="FJ10" s="5">
        <v>0</v>
      </c>
      <c r="FK10" s="5">
        <v>0</v>
      </c>
      <c r="FL10" s="5">
        <v>-10</v>
      </c>
      <c r="FM10" s="5">
        <v>0</v>
      </c>
      <c r="FN10" s="5">
        <v>0</v>
      </c>
      <c r="FO10" s="5">
        <v>0</v>
      </c>
      <c r="FP10" s="5">
        <v>-90</v>
      </c>
      <c r="FQ10" s="5">
        <v>-50</v>
      </c>
      <c r="FR10" s="5">
        <v>0</v>
      </c>
      <c r="FS10" s="5">
        <v>0</v>
      </c>
      <c r="FT10" s="5">
        <v>0</v>
      </c>
      <c r="FU10" s="5">
        <v>-87</v>
      </c>
      <c r="FV10" s="5">
        <v>0</v>
      </c>
      <c r="FW10" s="5">
        <v>0</v>
      </c>
      <c r="FX10" s="5">
        <v>0</v>
      </c>
      <c r="FY10" s="5">
        <v>-98</v>
      </c>
      <c r="FZ10" s="5">
        <v>0</v>
      </c>
      <c r="GA10" s="5">
        <v>0</v>
      </c>
      <c r="GB10" s="5">
        <v>-314</v>
      </c>
      <c r="GC10" s="5">
        <v>-90</v>
      </c>
      <c r="GD10" s="5">
        <v>0</v>
      </c>
      <c r="GE10" s="5">
        <v>0</v>
      </c>
      <c r="GF10" s="5">
        <v>-284</v>
      </c>
      <c r="GG10" s="5">
        <v>-156</v>
      </c>
      <c r="GH10" s="5">
        <v>-109</v>
      </c>
      <c r="GI10" s="5">
        <v>0</v>
      </c>
      <c r="GJ10" s="5">
        <v>0</v>
      </c>
      <c r="GK10" s="5">
        <v>0</v>
      </c>
      <c r="GL10" s="5">
        <v>0</v>
      </c>
      <c r="GM10" s="5">
        <v>0</v>
      </c>
      <c r="GN10" s="5">
        <v>0</v>
      </c>
      <c r="GO10" s="9">
        <f>[1]!Table9[[#This Row],[Column195]]*-1</f>
        <v>0</v>
      </c>
      <c r="GP10" s="9">
        <f>[1]!Table9[[#This Row],[Column196]]*-1</f>
        <v>0</v>
      </c>
      <c r="GQ10" s="9">
        <f>[1]!Table9[[#This Row],[Column197]]*-1</f>
        <v>0</v>
      </c>
      <c r="GR10" s="5">
        <v>-40</v>
      </c>
      <c r="GS10" s="5">
        <v>0</v>
      </c>
      <c r="GT10" s="5">
        <v>0</v>
      </c>
      <c r="GU10" s="5">
        <v>0</v>
      </c>
      <c r="GV10" s="5">
        <v>0</v>
      </c>
      <c r="GW10" s="5">
        <v>0</v>
      </c>
      <c r="GX10" s="5">
        <v>0</v>
      </c>
    </row>
    <row r="11" spans="1:212" x14ac:dyDescent="0.2">
      <c r="A11" s="2" t="s">
        <v>13</v>
      </c>
      <c r="B11" s="3" t="s">
        <v>8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8">
        <v>0</v>
      </c>
      <c r="L11" s="8">
        <v>0</v>
      </c>
      <c r="M11" s="8">
        <v>0</v>
      </c>
      <c r="N11" s="8">
        <v>130</v>
      </c>
      <c r="O11" s="8">
        <v>365</v>
      </c>
      <c r="P11" s="8">
        <v>260</v>
      </c>
      <c r="Q11" s="8">
        <v>500</v>
      </c>
      <c r="R11" s="8">
        <v>235</v>
      </c>
      <c r="S11" s="8">
        <v>401</v>
      </c>
      <c r="T11" s="8">
        <v>325</v>
      </c>
      <c r="U11" s="8">
        <v>470</v>
      </c>
      <c r="V11" s="8">
        <v>0</v>
      </c>
      <c r="W11" s="8">
        <v>466</v>
      </c>
      <c r="X11" s="8">
        <v>390</v>
      </c>
      <c r="Y11" s="8">
        <v>75</v>
      </c>
      <c r="Z11" s="8">
        <v>460</v>
      </c>
      <c r="AA11" s="8">
        <v>0</v>
      </c>
      <c r="AB11" s="8">
        <v>0</v>
      </c>
      <c r="AC11" s="8">
        <v>0</v>
      </c>
      <c r="AD11" s="8">
        <v>106</v>
      </c>
      <c r="AE11" s="8">
        <v>0</v>
      </c>
      <c r="AF11" s="8">
        <v>90</v>
      </c>
      <c r="AG11" s="8">
        <v>90</v>
      </c>
      <c r="AH11" s="8">
        <v>90</v>
      </c>
      <c r="AI11" s="8">
        <v>0</v>
      </c>
      <c r="AJ11" s="8">
        <v>0</v>
      </c>
      <c r="AK11" s="8">
        <v>0</v>
      </c>
      <c r="AL11" s="8">
        <v>0</v>
      </c>
      <c r="AM11" s="8">
        <v>510</v>
      </c>
      <c r="AN11" s="8">
        <v>784</v>
      </c>
      <c r="AO11" s="8">
        <v>577</v>
      </c>
      <c r="AP11" s="8">
        <v>638</v>
      </c>
      <c r="AQ11" s="8">
        <v>433</v>
      </c>
      <c r="AR11" s="8">
        <v>405</v>
      </c>
      <c r="AS11" s="8">
        <v>460</v>
      </c>
      <c r="AT11" s="8">
        <v>95</v>
      </c>
      <c r="AU11" s="8">
        <v>160</v>
      </c>
      <c r="AV11" s="8">
        <v>0</v>
      </c>
      <c r="AW11" s="8">
        <v>305</v>
      </c>
      <c r="AX11" s="8">
        <v>356.1</v>
      </c>
      <c r="AY11" s="8">
        <v>378</v>
      </c>
      <c r="AZ11" s="8">
        <v>264</v>
      </c>
      <c r="BA11" s="8">
        <v>0</v>
      </c>
      <c r="BB11" s="8">
        <v>50</v>
      </c>
      <c r="BC11" s="8">
        <v>200.56299999999999</v>
      </c>
      <c r="BD11" s="8">
        <v>200</v>
      </c>
      <c r="BE11" s="8">
        <v>998</v>
      </c>
      <c r="BF11" s="8">
        <v>205</v>
      </c>
      <c r="BG11" s="8">
        <v>0</v>
      </c>
      <c r="BH11" s="8">
        <v>240</v>
      </c>
      <c r="BI11" s="8">
        <v>235</v>
      </c>
      <c r="BJ11" s="8">
        <v>175</v>
      </c>
      <c r="BK11" s="8">
        <v>300</v>
      </c>
      <c r="BL11" s="8">
        <v>220</v>
      </c>
      <c r="BM11" s="8">
        <v>0</v>
      </c>
      <c r="BN11" s="8">
        <v>0</v>
      </c>
      <c r="BO11" s="8">
        <v>0</v>
      </c>
      <c r="BP11" s="8">
        <v>225</v>
      </c>
      <c r="BQ11" s="8">
        <v>300</v>
      </c>
      <c r="BR11" s="8">
        <v>265</v>
      </c>
      <c r="BS11" s="8">
        <v>0</v>
      </c>
      <c r="BT11" s="8">
        <v>540</v>
      </c>
      <c r="BU11" s="8">
        <v>65</v>
      </c>
      <c r="BV11" s="8">
        <v>150</v>
      </c>
      <c r="BW11" s="8">
        <v>220</v>
      </c>
      <c r="BX11" s="8">
        <v>275</v>
      </c>
      <c r="BY11" s="8">
        <v>175</v>
      </c>
      <c r="BZ11" s="8">
        <v>0</v>
      </c>
      <c r="CA11" s="8">
        <v>170</v>
      </c>
      <c r="CB11" s="8">
        <v>0</v>
      </c>
      <c r="CC11" s="8">
        <v>170</v>
      </c>
      <c r="CD11" s="8">
        <v>0</v>
      </c>
      <c r="CE11" s="8">
        <v>175</v>
      </c>
      <c r="CF11" s="8">
        <v>20</v>
      </c>
      <c r="CG11" s="8">
        <v>0</v>
      </c>
      <c r="CH11" s="8">
        <v>175</v>
      </c>
      <c r="CI11" s="8">
        <v>0</v>
      </c>
      <c r="CJ11" s="8">
        <v>148</v>
      </c>
      <c r="CK11" s="8">
        <v>50</v>
      </c>
      <c r="CL11" s="8">
        <v>0</v>
      </c>
      <c r="CM11" s="8">
        <v>0</v>
      </c>
      <c r="CN11" s="8">
        <v>0</v>
      </c>
      <c r="CO11" s="8">
        <v>0</v>
      </c>
      <c r="CP11" s="8">
        <v>0</v>
      </c>
      <c r="CQ11" s="8">
        <v>0</v>
      </c>
      <c r="CR11" s="8">
        <v>0</v>
      </c>
      <c r="CS11" s="8">
        <v>0</v>
      </c>
      <c r="CT11" s="8">
        <v>0</v>
      </c>
      <c r="CU11" s="8">
        <v>0</v>
      </c>
      <c r="CV11" s="8">
        <v>0</v>
      </c>
      <c r="CW11" s="8">
        <v>0</v>
      </c>
      <c r="CX11" s="8">
        <v>0</v>
      </c>
      <c r="CY11" s="8">
        <v>0</v>
      </c>
      <c r="CZ11" s="8">
        <v>0</v>
      </c>
      <c r="DA11" s="8">
        <v>0</v>
      </c>
      <c r="DB11" s="8">
        <v>0</v>
      </c>
      <c r="DC11" s="8">
        <v>0</v>
      </c>
      <c r="DD11" s="8">
        <v>0</v>
      </c>
      <c r="DE11" s="8">
        <v>0</v>
      </c>
      <c r="DF11" s="8">
        <v>0</v>
      </c>
      <c r="DG11" s="8">
        <v>310</v>
      </c>
      <c r="DH11" s="8">
        <v>0</v>
      </c>
      <c r="DI11" s="8">
        <v>0</v>
      </c>
      <c r="DJ11" s="8">
        <v>580</v>
      </c>
      <c r="DK11" s="8">
        <v>343</v>
      </c>
      <c r="DL11" s="8">
        <v>305</v>
      </c>
      <c r="DM11" s="8">
        <v>0</v>
      </c>
      <c r="DN11" s="8">
        <v>0</v>
      </c>
      <c r="DO11" s="8">
        <v>0</v>
      </c>
      <c r="DP11" s="8">
        <v>0</v>
      </c>
      <c r="DQ11" s="8">
        <v>0</v>
      </c>
      <c r="DR11" s="8">
        <v>0</v>
      </c>
      <c r="DS11" s="8">
        <v>240</v>
      </c>
      <c r="DT11" s="8">
        <v>0</v>
      </c>
      <c r="DU11" s="8">
        <v>0</v>
      </c>
      <c r="DV11" s="8">
        <v>0</v>
      </c>
      <c r="DW11" s="8">
        <v>0</v>
      </c>
      <c r="DX11" s="8">
        <v>0</v>
      </c>
      <c r="DY11" s="8">
        <v>0</v>
      </c>
      <c r="DZ11" s="8">
        <v>0</v>
      </c>
      <c r="EA11" s="8">
        <v>0</v>
      </c>
      <c r="EB11" s="8">
        <v>775</v>
      </c>
      <c r="EC11" s="8">
        <v>615</v>
      </c>
      <c r="ED11" s="8">
        <v>0</v>
      </c>
      <c r="EE11" s="8">
        <v>0</v>
      </c>
      <c r="EF11" s="8">
        <v>101</v>
      </c>
      <c r="EG11" s="8">
        <v>0</v>
      </c>
      <c r="EH11" s="8">
        <v>170</v>
      </c>
      <c r="EI11" s="8">
        <v>0</v>
      </c>
      <c r="EJ11" s="8">
        <v>0</v>
      </c>
      <c r="EK11" s="8">
        <v>0</v>
      </c>
      <c r="EL11" s="8">
        <v>0</v>
      </c>
      <c r="EM11" s="8">
        <v>826</v>
      </c>
      <c r="EN11" s="8">
        <v>0</v>
      </c>
      <c r="EO11" s="8">
        <v>0</v>
      </c>
      <c r="EP11" s="8">
        <v>25</v>
      </c>
      <c r="EQ11" s="8">
        <v>85</v>
      </c>
      <c r="ER11" s="8">
        <v>0</v>
      </c>
      <c r="ES11" s="8">
        <v>0</v>
      </c>
      <c r="ET11" s="8">
        <v>0</v>
      </c>
      <c r="EU11" s="8">
        <v>300</v>
      </c>
      <c r="EV11" s="8">
        <v>0</v>
      </c>
      <c r="EW11" s="8">
        <v>0</v>
      </c>
      <c r="EX11" s="8">
        <v>0</v>
      </c>
      <c r="EY11" s="8">
        <v>0</v>
      </c>
      <c r="EZ11" s="8">
        <v>0</v>
      </c>
      <c r="FA11" s="8">
        <v>50</v>
      </c>
      <c r="FB11" s="8">
        <v>50</v>
      </c>
      <c r="FC11" s="8">
        <v>0</v>
      </c>
      <c r="FD11" s="8">
        <v>50</v>
      </c>
      <c r="FE11" s="8">
        <v>0</v>
      </c>
      <c r="FF11" s="8">
        <v>0</v>
      </c>
      <c r="FG11" s="8">
        <v>0</v>
      </c>
      <c r="FH11" s="8">
        <v>0</v>
      </c>
      <c r="FI11" s="8">
        <v>0</v>
      </c>
      <c r="FJ11" s="8">
        <v>0</v>
      </c>
      <c r="FK11" s="8">
        <v>0</v>
      </c>
      <c r="FL11" s="8">
        <v>0</v>
      </c>
      <c r="FM11" s="8">
        <v>0</v>
      </c>
      <c r="FN11" s="8">
        <v>0</v>
      </c>
      <c r="FO11" s="5">
        <v>110</v>
      </c>
      <c r="FP11" s="5">
        <v>50</v>
      </c>
      <c r="FQ11" s="5">
        <v>0</v>
      </c>
      <c r="FR11" s="5">
        <v>0</v>
      </c>
      <c r="FS11" s="5">
        <v>0</v>
      </c>
      <c r="FT11" s="5">
        <v>0</v>
      </c>
      <c r="FU11" s="5">
        <v>0</v>
      </c>
      <c r="FV11" s="5">
        <v>0</v>
      </c>
      <c r="FW11" s="5">
        <v>0</v>
      </c>
      <c r="FX11" s="5">
        <v>301</v>
      </c>
      <c r="FY11" s="5">
        <v>0</v>
      </c>
      <c r="FZ11" s="5">
        <v>0</v>
      </c>
      <c r="GA11" s="5">
        <v>0</v>
      </c>
      <c r="GB11" s="5">
        <v>0</v>
      </c>
      <c r="GC11" s="5">
        <v>0</v>
      </c>
      <c r="GD11" s="5">
        <v>0</v>
      </c>
      <c r="GE11" s="5">
        <v>0</v>
      </c>
      <c r="GF11" s="5">
        <v>0</v>
      </c>
      <c r="GG11" s="5">
        <v>0</v>
      </c>
      <c r="GH11" s="5">
        <v>0</v>
      </c>
      <c r="GI11" s="5">
        <v>0</v>
      </c>
      <c r="GJ11" s="5">
        <v>0</v>
      </c>
      <c r="GK11" s="5">
        <v>0</v>
      </c>
      <c r="GL11" s="5">
        <v>100</v>
      </c>
      <c r="GM11" s="5">
        <v>0</v>
      </c>
      <c r="GN11" s="5">
        <v>0</v>
      </c>
      <c r="GO11" s="9">
        <f>[1]!Table9[[#This Row],[Column195]]</f>
        <v>58</v>
      </c>
      <c r="GP11" s="9">
        <f>[1]!Table9[[#This Row],[Column196]]</f>
        <v>0</v>
      </c>
      <c r="GQ11" s="9">
        <f>[1]!Table9[[#This Row],[Column197]]</f>
        <v>0</v>
      </c>
      <c r="GR11" s="5">
        <v>60</v>
      </c>
      <c r="GS11" s="5">
        <v>0</v>
      </c>
      <c r="GT11" s="5">
        <v>0</v>
      </c>
      <c r="GU11" s="5">
        <v>0</v>
      </c>
      <c r="GV11" s="5">
        <v>0</v>
      </c>
      <c r="GW11" s="5">
        <v>0</v>
      </c>
      <c r="GX11" s="5">
        <v>0</v>
      </c>
    </row>
    <row r="12" spans="1:212" x14ac:dyDescent="0.2">
      <c r="A12" s="2" t="s">
        <v>14</v>
      </c>
      <c r="B12" s="3" t="s">
        <v>10</v>
      </c>
      <c r="C12" s="5">
        <v>-235</v>
      </c>
      <c r="D12" s="5">
        <v>0</v>
      </c>
      <c r="E12" s="5">
        <v>0</v>
      </c>
      <c r="F12" s="5">
        <v>0</v>
      </c>
      <c r="G12" s="5">
        <v>-5</v>
      </c>
      <c r="H12" s="5">
        <v>0</v>
      </c>
      <c r="I12" s="5">
        <v>-50</v>
      </c>
      <c r="J12" s="5">
        <v>-5</v>
      </c>
      <c r="K12" s="5">
        <v>0</v>
      </c>
      <c r="L12" s="5">
        <v>-22</v>
      </c>
      <c r="M12" s="5">
        <v>-130</v>
      </c>
      <c r="N12" s="5">
        <v>-130</v>
      </c>
      <c r="O12" s="5">
        <v>0</v>
      </c>
      <c r="P12" s="5">
        <v>0</v>
      </c>
      <c r="Q12" s="5">
        <v>-195</v>
      </c>
      <c r="R12" s="5">
        <v>-72</v>
      </c>
      <c r="S12" s="5">
        <v>0</v>
      </c>
      <c r="T12" s="5">
        <v>0</v>
      </c>
      <c r="U12" s="5">
        <v>-130</v>
      </c>
      <c r="V12" s="5">
        <v>-40</v>
      </c>
      <c r="W12" s="5">
        <v>0</v>
      </c>
      <c r="X12" s="5">
        <v>0</v>
      </c>
      <c r="Y12" s="5">
        <v>0</v>
      </c>
      <c r="Z12" s="5">
        <v>-45</v>
      </c>
      <c r="AA12" s="5">
        <v>0</v>
      </c>
      <c r="AB12" s="5">
        <v>0</v>
      </c>
      <c r="AC12" s="5">
        <v>0</v>
      </c>
      <c r="AD12" s="5">
        <v>-150</v>
      </c>
      <c r="AE12" s="5">
        <v>-180</v>
      </c>
      <c r="AF12" s="5">
        <v>-90</v>
      </c>
      <c r="AG12" s="5">
        <v>0</v>
      </c>
      <c r="AH12" s="5">
        <v>-210</v>
      </c>
      <c r="AI12" s="5">
        <v>-130</v>
      </c>
      <c r="AJ12" s="5">
        <v>0</v>
      </c>
      <c r="AK12" s="5">
        <v>0</v>
      </c>
      <c r="AL12" s="5">
        <v>0</v>
      </c>
      <c r="AM12" s="5">
        <v>0</v>
      </c>
      <c r="AN12" s="5">
        <v>0</v>
      </c>
      <c r="AO12" s="5">
        <v>0</v>
      </c>
      <c r="AP12" s="5">
        <v>0</v>
      </c>
      <c r="AQ12" s="5">
        <v>0</v>
      </c>
      <c r="AR12" s="5">
        <v>0</v>
      </c>
      <c r="AS12" s="5">
        <v>0</v>
      </c>
      <c r="AT12" s="5">
        <v>-68</v>
      </c>
      <c r="AU12" s="5">
        <v>0</v>
      </c>
      <c r="AV12" s="5">
        <v>0</v>
      </c>
      <c r="AW12" s="5">
        <v>-5</v>
      </c>
      <c r="AX12" s="5">
        <v>-40</v>
      </c>
      <c r="AY12" s="5">
        <v>0</v>
      </c>
      <c r="AZ12" s="5">
        <v>0</v>
      </c>
      <c r="BA12" s="5">
        <v>0</v>
      </c>
      <c r="BB12" s="5">
        <v>-183</v>
      </c>
      <c r="BC12" s="5">
        <v>-200</v>
      </c>
      <c r="BD12" s="5">
        <v>0</v>
      </c>
      <c r="BE12" s="5">
        <v>0</v>
      </c>
      <c r="BF12" s="5">
        <v>-91</v>
      </c>
      <c r="BG12" s="5">
        <v>-130</v>
      </c>
      <c r="BH12" s="5">
        <v>-75</v>
      </c>
      <c r="BI12" s="5">
        <v>0</v>
      </c>
      <c r="BJ12" s="5">
        <v>-300</v>
      </c>
      <c r="BK12" s="5">
        <v>0</v>
      </c>
      <c r="BL12" s="5">
        <v>0</v>
      </c>
      <c r="BM12" s="5">
        <v>-140</v>
      </c>
      <c r="BN12" s="5">
        <v>0</v>
      </c>
      <c r="BO12" s="5">
        <v>-225</v>
      </c>
      <c r="BP12" s="5">
        <v>0</v>
      </c>
      <c r="BQ12" s="5">
        <v>0</v>
      </c>
      <c r="BR12" s="5">
        <v>-100</v>
      </c>
      <c r="BS12" s="5">
        <v>-374</v>
      </c>
      <c r="BT12" s="5">
        <v>0</v>
      </c>
      <c r="BU12" s="5">
        <v>-133.5</v>
      </c>
      <c r="BV12" s="5">
        <v>0</v>
      </c>
      <c r="BW12" s="5">
        <v>0</v>
      </c>
      <c r="BX12" s="5">
        <v>-150</v>
      </c>
      <c r="BY12" s="5">
        <v>0</v>
      </c>
      <c r="BZ12" s="5">
        <v>-200</v>
      </c>
      <c r="CA12" s="5">
        <v>-200</v>
      </c>
      <c r="CB12" s="5">
        <v>0</v>
      </c>
      <c r="CC12" s="5">
        <v>-278</v>
      </c>
      <c r="CD12" s="5">
        <v>-449</v>
      </c>
      <c r="CE12" s="5">
        <v>-300</v>
      </c>
      <c r="CF12" s="5">
        <v>-300</v>
      </c>
      <c r="CG12" s="5">
        <v>0</v>
      </c>
      <c r="CH12" s="5">
        <v>0</v>
      </c>
      <c r="CI12" s="5">
        <v>-227</v>
      </c>
      <c r="CJ12" s="5">
        <v>-14.2</v>
      </c>
      <c r="CK12" s="5">
        <v>0</v>
      </c>
      <c r="CL12" s="5">
        <v>-373.74400000000003</v>
      </c>
      <c r="CM12" s="5">
        <v>-375</v>
      </c>
      <c r="CN12" s="5">
        <v>-150</v>
      </c>
      <c r="CO12" s="5">
        <v>-75</v>
      </c>
      <c r="CP12" s="5">
        <v>-300</v>
      </c>
      <c r="CQ12" s="5">
        <v>0</v>
      </c>
      <c r="CR12" s="5">
        <v>0</v>
      </c>
      <c r="CS12" s="5">
        <v>-227</v>
      </c>
      <c r="CT12" s="5">
        <v>-100</v>
      </c>
      <c r="CU12" s="5">
        <v>0</v>
      </c>
      <c r="CV12" s="5">
        <v>0</v>
      </c>
      <c r="CW12" s="5">
        <v>-264.60300000000001</v>
      </c>
      <c r="CX12" s="5">
        <v>0</v>
      </c>
      <c r="CY12" s="5">
        <v>0</v>
      </c>
      <c r="CZ12" s="5">
        <v>0</v>
      </c>
      <c r="DA12" s="5">
        <v>0</v>
      </c>
      <c r="DB12" s="5">
        <v>0</v>
      </c>
      <c r="DC12" s="5">
        <v>-294</v>
      </c>
      <c r="DD12" s="5">
        <v>0</v>
      </c>
      <c r="DE12" s="5">
        <v>0</v>
      </c>
      <c r="DF12" s="5">
        <v>0</v>
      </c>
      <c r="DG12" s="5">
        <v>0</v>
      </c>
      <c r="DH12" s="5">
        <v>0</v>
      </c>
      <c r="DI12" s="5">
        <v>-50</v>
      </c>
      <c r="DJ12" s="5">
        <v>0</v>
      </c>
      <c r="DK12" s="5">
        <v>0</v>
      </c>
      <c r="DL12" s="5">
        <v>0</v>
      </c>
      <c r="DM12" s="5">
        <v>0</v>
      </c>
      <c r="DN12" s="5">
        <v>-115</v>
      </c>
      <c r="DO12" s="5">
        <v>0</v>
      </c>
      <c r="DP12" s="5">
        <v>-62</v>
      </c>
      <c r="DQ12" s="5">
        <v>0</v>
      </c>
      <c r="DR12" s="5">
        <v>-34</v>
      </c>
      <c r="DS12" s="5">
        <v>0</v>
      </c>
      <c r="DT12" s="5">
        <v>0</v>
      </c>
      <c r="DU12" s="5">
        <v>0</v>
      </c>
      <c r="DV12" s="5">
        <v>0</v>
      </c>
      <c r="DW12" s="5">
        <v>0</v>
      </c>
      <c r="DX12" s="5">
        <v>0</v>
      </c>
      <c r="DY12" s="5">
        <v>0</v>
      </c>
      <c r="DZ12" s="5">
        <v>0</v>
      </c>
      <c r="EA12" s="5">
        <v>-149</v>
      </c>
      <c r="EB12" s="5">
        <v>-99</v>
      </c>
      <c r="EC12" s="5">
        <v>-164</v>
      </c>
      <c r="ED12" s="5">
        <v>-215</v>
      </c>
      <c r="EE12" s="5">
        <v>0</v>
      </c>
      <c r="EF12" s="5">
        <v>-100</v>
      </c>
      <c r="EG12" s="5">
        <v>0</v>
      </c>
      <c r="EH12" s="5">
        <v>0</v>
      </c>
      <c r="EI12" s="5">
        <v>0</v>
      </c>
      <c r="EJ12" s="5">
        <v>0</v>
      </c>
      <c r="EK12" s="5">
        <v>0</v>
      </c>
      <c r="EL12" s="5">
        <v>0</v>
      </c>
      <c r="EM12" s="5">
        <v>0</v>
      </c>
      <c r="EN12" s="5">
        <v>0</v>
      </c>
      <c r="EO12" s="5">
        <v>0</v>
      </c>
      <c r="EP12" s="5">
        <v>0</v>
      </c>
      <c r="EQ12" s="5">
        <v>0</v>
      </c>
      <c r="ER12" s="5">
        <v>0</v>
      </c>
      <c r="ES12" s="5">
        <v>0</v>
      </c>
      <c r="ET12" s="5">
        <v>0</v>
      </c>
      <c r="EU12" s="5">
        <v>0</v>
      </c>
      <c r="EV12" s="5">
        <v>0</v>
      </c>
      <c r="EW12" s="5">
        <v>0</v>
      </c>
      <c r="EX12" s="5">
        <v>0</v>
      </c>
      <c r="EY12" s="5">
        <v>0</v>
      </c>
      <c r="EZ12" s="5">
        <v>0</v>
      </c>
      <c r="FA12" s="5">
        <v>0</v>
      </c>
      <c r="FB12" s="5">
        <v>0</v>
      </c>
      <c r="FC12" s="5">
        <v>0</v>
      </c>
      <c r="FD12" s="5">
        <v>0</v>
      </c>
      <c r="FE12" s="5">
        <v>0</v>
      </c>
      <c r="FF12" s="5">
        <v>-130</v>
      </c>
      <c r="FG12" s="5">
        <v>-289</v>
      </c>
      <c r="FH12" s="5">
        <v>-320</v>
      </c>
      <c r="FI12" s="5">
        <v>0</v>
      </c>
      <c r="FJ12" s="5">
        <v>0</v>
      </c>
      <c r="FK12" s="5">
        <v>0</v>
      </c>
      <c r="FL12" s="5">
        <v>0</v>
      </c>
      <c r="FM12" s="5">
        <v>0</v>
      </c>
      <c r="FN12" s="5">
        <v>0</v>
      </c>
      <c r="FO12" s="5">
        <v>0</v>
      </c>
      <c r="FP12" s="5">
        <v>0</v>
      </c>
      <c r="FQ12" s="5">
        <v>0</v>
      </c>
      <c r="FR12" s="5">
        <v>0</v>
      </c>
      <c r="FS12" s="5">
        <v>-54</v>
      </c>
      <c r="FT12" s="5">
        <v>0</v>
      </c>
      <c r="FU12" s="5">
        <v>0</v>
      </c>
      <c r="FV12" s="5">
        <v>0</v>
      </c>
      <c r="FW12" s="5">
        <v>0</v>
      </c>
      <c r="FX12" s="5">
        <v>0</v>
      </c>
      <c r="FY12" s="5">
        <v>0</v>
      </c>
      <c r="FZ12" s="5">
        <v>0</v>
      </c>
      <c r="GA12" s="5">
        <v>0</v>
      </c>
      <c r="GB12" s="5">
        <v>0</v>
      </c>
      <c r="GC12" s="5">
        <v>0</v>
      </c>
      <c r="GD12" s="5">
        <v>0</v>
      </c>
      <c r="GE12" s="5">
        <v>0</v>
      </c>
      <c r="GF12" s="5">
        <v>0</v>
      </c>
      <c r="GG12" s="5">
        <v>0</v>
      </c>
      <c r="GH12" s="5">
        <v>0</v>
      </c>
      <c r="GI12" s="5">
        <v>0</v>
      </c>
      <c r="GJ12" s="5">
        <v>0</v>
      </c>
      <c r="GK12" s="5">
        <v>0</v>
      </c>
      <c r="GL12" s="5">
        <v>-73</v>
      </c>
      <c r="GM12" s="5">
        <v>0</v>
      </c>
      <c r="GN12" s="5">
        <v>0</v>
      </c>
      <c r="GO12" s="9">
        <f>[1]!Table9[[#This Row],[Column195]]*-1</f>
        <v>0</v>
      </c>
      <c r="GP12" s="9">
        <f>[1]!Table9[[#This Row],[Column196]]*-1</f>
        <v>-75</v>
      </c>
      <c r="GQ12" s="9">
        <f>[1]!Table9[[#This Row],[Column197]]*-1</f>
        <v>0</v>
      </c>
      <c r="GR12" s="5">
        <v>0</v>
      </c>
      <c r="GS12" s="5">
        <v>0</v>
      </c>
      <c r="GT12" s="5">
        <v>0</v>
      </c>
      <c r="GU12" s="5">
        <v>0</v>
      </c>
      <c r="GV12" s="5">
        <v>0</v>
      </c>
      <c r="GW12" s="5">
        <v>0</v>
      </c>
      <c r="GX12" s="5">
        <v>0</v>
      </c>
    </row>
    <row r="13" spans="1:212" x14ac:dyDescent="0.2">
      <c r="A13" s="2" t="s">
        <v>15</v>
      </c>
      <c r="B13" s="3" t="s">
        <v>16</v>
      </c>
      <c r="C13" s="8">
        <v>515</v>
      </c>
      <c r="D13" s="8">
        <v>34</v>
      </c>
      <c r="E13" s="8">
        <v>0</v>
      </c>
      <c r="F13" s="8">
        <v>135</v>
      </c>
      <c r="G13" s="8">
        <v>466</v>
      </c>
      <c r="H13" s="8">
        <v>162</v>
      </c>
      <c r="I13" s="8">
        <v>95.721000000000004</v>
      </c>
      <c r="J13" s="8">
        <v>350</v>
      </c>
      <c r="K13" s="8">
        <v>315</v>
      </c>
      <c r="L13" s="8">
        <v>282</v>
      </c>
      <c r="M13" s="8">
        <v>172</v>
      </c>
      <c r="N13" s="8">
        <v>285</v>
      </c>
      <c r="O13" s="8">
        <v>587</v>
      </c>
      <c r="P13" s="8">
        <v>210</v>
      </c>
      <c r="Q13" s="8">
        <v>579</v>
      </c>
      <c r="R13" s="8">
        <v>560</v>
      </c>
      <c r="S13" s="8">
        <v>794</v>
      </c>
      <c r="T13" s="8">
        <v>794.5</v>
      </c>
      <c r="U13" s="8">
        <v>399.5</v>
      </c>
      <c r="V13" s="8">
        <v>690</v>
      </c>
      <c r="W13" s="8">
        <v>940</v>
      </c>
      <c r="X13" s="8">
        <v>293</v>
      </c>
      <c r="Y13" s="8">
        <v>790</v>
      </c>
      <c r="Z13" s="8">
        <v>655</v>
      </c>
      <c r="AA13" s="8">
        <v>520</v>
      </c>
      <c r="AB13" s="8">
        <v>230</v>
      </c>
      <c r="AC13" s="8">
        <v>320</v>
      </c>
      <c r="AD13" s="8">
        <v>255</v>
      </c>
      <c r="AE13" s="8">
        <v>282</v>
      </c>
      <c r="AF13" s="8">
        <v>160</v>
      </c>
      <c r="AG13" s="8">
        <v>0</v>
      </c>
      <c r="AH13" s="8">
        <v>75</v>
      </c>
      <c r="AI13" s="8">
        <v>240</v>
      </c>
      <c r="AJ13" s="8">
        <v>570</v>
      </c>
      <c r="AK13" s="8">
        <v>1479</v>
      </c>
      <c r="AL13" s="8">
        <v>1034</v>
      </c>
      <c r="AM13" s="8">
        <v>470</v>
      </c>
      <c r="AN13" s="8">
        <v>255</v>
      </c>
      <c r="AO13" s="8">
        <v>904</v>
      </c>
      <c r="AP13" s="8">
        <v>320</v>
      </c>
      <c r="AQ13" s="8">
        <v>688</v>
      </c>
      <c r="AR13" s="8">
        <v>690</v>
      </c>
      <c r="AS13" s="8">
        <v>315</v>
      </c>
      <c r="AT13" s="8">
        <v>508</v>
      </c>
      <c r="AU13" s="8">
        <v>579.6</v>
      </c>
      <c r="AV13" s="8">
        <v>451.59699999999998</v>
      </c>
      <c r="AW13" s="8">
        <v>818</v>
      </c>
      <c r="AX13" s="8">
        <v>925</v>
      </c>
      <c r="AY13" s="8">
        <v>330</v>
      </c>
      <c r="AZ13" s="8">
        <v>570</v>
      </c>
      <c r="BA13" s="8">
        <v>393</v>
      </c>
      <c r="BB13" s="8">
        <v>914</v>
      </c>
      <c r="BC13" s="8">
        <v>731</v>
      </c>
      <c r="BD13" s="8">
        <v>740</v>
      </c>
      <c r="BE13" s="8">
        <v>865.5</v>
      </c>
      <c r="BF13" s="8">
        <v>838</v>
      </c>
      <c r="BG13" s="8">
        <v>680</v>
      </c>
      <c r="BH13" s="8">
        <v>80</v>
      </c>
      <c r="BI13" s="8">
        <v>285</v>
      </c>
      <c r="BJ13" s="8">
        <v>777</v>
      </c>
      <c r="BK13" s="8">
        <v>557.5</v>
      </c>
      <c r="BL13" s="8">
        <v>469</v>
      </c>
      <c r="BM13" s="8">
        <v>540</v>
      </c>
      <c r="BN13" s="8">
        <v>531</v>
      </c>
      <c r="BO13" s="8">
        <v>458</v>
      </c>
      <c r="BP13" s="8">
        <v>183.6</v>
      </c>
      <c r="BQ13" s="8">
        <v>632</v>
      </c>
      <c r="BR13" s="8">
        <v>358</v>
      </c>
      <c r="BS13" s="8">
        <v>135</v>
      </c>
      <c r="BT13" s="8">
        <v>0</v>
      </c>
      <c r="BU13" s="8">
        <v>0</v>
      </c>
      <c r="BV13" s="8">
        <v>100</v>
      </c>
      <c r="BW13" s="8">
        <v>0</v>
      </c>
      <c r="BX13" s="8">
        <v>567</v>
      </c>
      <c r="BY13" s="8">
        <v>0</v>
      </c>
      <c r="BZ13" s="8">
        <v>480</v>
      </c>
      <c r="CA13" s="8">
        <v>339</v>
      </c>
      <c r="CB13" s="8">
        <v>262.59500000000003</v>
      </c>
      <c r="CC13" s="8">
        <v>491</v>
      </c>
      <c r="CD13" s="8">
        <v>848</v>
      </c>
      <c r="CE13" s="8">
        <v>280</v>
      </c>
      <c r="CF13" s="8">
        <v>235</v>
      </c>
      <c r="CG13" s="8">
        <v>230</v>
      </c>
      <c r="CH13" s="8">
        <v>230</v>
      </c>
      <c r="CI13" s="8">
        <v>378</v>
      </c>
      <c r="CJ13" s="8">
        <v>510</v>
      </c>
      <c r="CK13" s="8">
        <v>240</v>
      </c>
      <c r="CL13" s="8">
        <v>400</v>
      </c>
      <c r="CM13" s="8">
        <v>505</v>
      </c>
      <c r="CN13" s="8">
        <v>493</v>
      </c>
      <c r="CO13" s="8">
        <v>265</v>
      </c>
      <c r="CP13" s="8">
        <v>340</v>
      </c>
      <c r="CQ13" s="8">
        <v>683</v>
      </c>
      <c r="CR13" s="8">
        <v>195</v>
      </c>
      <c r="CS13" s="8">
        <v>0</v>
      </c>
      <c r="CT13" s="8">
        <v>525</v>
      </c>
      <c r="CU13" s="8">
        <v>180</v>
      </c>
      <c r="CV13" s="8">
        <v>305</v>
      </c>
      <c r="CW13" s="8">
        <v>240</v>
      </c>
      <c r="CX13" s="8">
        <v>200</v>
      </c>
      <c r="CY13" s="8">
        <v>713.02</v>
      </c>
      <c r="CZ13" s="8">
        <v>192</v>
      </c>
      <c r="DA13" s="8">
        <v>482</v>
      </c>
      <c r="DB13" s="8">
        <v>225</v>
      </c>
      <c r="DC13" s="8">
        <v>325</v>
      </c>
      <c r="DD13" s="8">
        <v>240</v>
      </c>
      <c r="DE13" s="8">
        <v>0</v>
      </c>
      <c r="DF13" s="8">
        <v>274</v>
      </c>
      <c r="DG13" s="8">
        <v>568</v>
      </c>
      <c r="DH13" s="8">
        <v>147</v>
      </c>
      <c r="DI13" s="8">
        <v>116</v>
      </c>
      <c r="DJ13" s="8">
        <v>109</v>
      </c>
      <c r="DK13" s="8">
        <v>0</v>
      </c>
      <c r="DL13" s="8">
        <v>140</v>
      </c>
      <c r="DM13" s="8">
        <v>98</v>
      </c>
      <c r="DN13" s="8">
        <v>0</v>
      </c>
      <c r="DO13" s="8">
        <v>240</v>
      </c>
      <c r="DP13" s="8">
        <v>0</v>
      </c>
      <c r="DQ13" s="8">
        <v>0</v>
      </c>
      <c r="DR13" s="8">
        <v>0</v>
      </c>
      <c r="DS13" s="8">
        <v>269</v>
      </c>
      <c r="DT13" s="8">
        <v>0</v>
      </c>
      <c r="DU13" s="8">
        <v>197</v>
      </c>
      <c r="DV13" s="8">
        <v>150</v>
      </c>
      <c r="DW13" s="8">
        <v>100</v>
      </c>
      <c r="DX13" s="8">
        <v>200</v>
      </c>
      <c r="DY13" s="8">
        <v>100</v>
      </c>
      <c r="DZ13" s="8">
        <v>0</v>
      </c>
      <c r="EA13" s="8">
        <v>0</v>
      </c>
      <c r="EB13" s="8">
        <v>0</v>
      </c>
      <c r="EC13" s="8">
        <v>282</v>
      </c>
      <c r="ED13" s="8">
        <v>247</v>
      </c>
      <c r="EE13" s="8">
        <v>459</v>
      </c>
      <c r="EF13" s="8">
        <v>246</v>
      </c>
      <c r="EG13" s="8">
        <v>141</v>
      </c>
      <c r="EH13" s="8">
        <v>99</v>
      </c>
      <c r="EI13" s="8">
        <v>163</v>
      </c>
      <c r="EJ13" s="8">
        <v>0</v>
      </c>
      <c r="EK13" s="8">
        <v>240</v>
      </c>
      <c r="EL13" s="8">
        <v>206</v>
      </c>
      <c r="EM13" s="8">
        <v>100</v>
      </c>
      <c r="EN13" s="8">
        <v>0</v>
      </c>
      <c r="EO13" s="8">
        <v>25</v>
      </c>
      <c r="EP13" s="8">
        <v>349</v>
      </c>
      <c r="EQ13" s="8">
        <v>50</v>
      </c>
      <c r="ER13" s="8">
        <v>0</v>
      </c>
      <c r="ES13" s="8">
        <v>115</v>
      </c>
      <c r="ET13" s="8">
        <v>0</v>
      </c>
      <c r="EU13" s="8">
        <v>0</v>
      </c>
      <c r="EV13" s="8">
        <v>0</v>
      </c>
      <c r="EW13" s="8">
        <v>0</v>
      </c>
      <c r="EX13" s="8">
        <v>0</v>
      </c>
      <c r="EY13" s="8">
        <v>0</v>
      </c>
      <c r="EZ13" s="8">
        <v>50</v>
      </c>
      <c r="FA13" s="8">
        <v>35</v>
      </c>
      <c r="FB13" s="8">
        <v>100</v>
      </c>
      <c r="FC13" s="8">
        <v>48</v>
      </c>
      <c r="FD13" s="8">
        <v>0</v>
      </c>
      <c r="FE13" s="8">
        <v>0</v>
      </c>
      <c r="FF13" s="8">
        <v>0</v>
      </c>
      <c r="FG13" s="8">
        <v>0</v>
      </c>
      <c r="FH13" s="8">
        <v>0</v>
      </c>
      <c r="FI13" s="8">
        <v>0</v>
      </c>
      <c r="FJ13" s="8">
        <v>0</v>
      </c>
      <c r="FK13" s="8">
        <v>0</v>
      </c>
      <c r="FL13" s="8">
        <v>0</v>
      </c>
      <c r="FM13" s="8">
        <v>0</v>
      </c>
      <c r="FN13" s="8">
        <v>0</v>
      </c>
      <c r="FO13" s="5">
        <v>0</v>
      </c>
      <c r="FP13" s="5">
        <v>181</v>
      </c>
      <c r="FQ13" s="5">
        <v>196</v>
      </c>
      <c r="FR13" s="5">
        <v>48</v>
      </c>
      <c r="FS13" s="5">
        <v>0</v>
      </c>
      <c r="FT13" s="5">
        <v>0</v>
      </c>
      <c r="FU13" s="5">
        <v>0</v>
      </c>
      <c r="FV13" s="5">
        <v>0</v>
      </c>
      <c r="FW13" s="5">
        <v>0</v>
      </c>
      <c r="FX13" s="5">
        <v>0</v>
      </c>
      <c r="FY13" s="5">
        <v>0</v>
      </c>
      <c r="FZ13" s="5">
        <v>0</v>
      </c>
      <c r="GA13" s="5">
        <v>89</v>
      </c>
      <c r="GB13" s="5">
        <v>98</v>
      </c>
      <c r="GC13" s="5">
        <v>0</v>
      </c>
      <c r="GD13" s="5">
        <v>0</v>
      </c>
      <c r="GE13" s="5">
        <v>0</v>
      </c>
      <c r="GF13" s="5">
        <v>35</v>
      </c>
      <c r="GG13" s="5">
        <v>48</v>
      </c>
      <c r="GH13" s="5">
        <v>45</v>
      </c>
      <c r="GI13" s="5">
        <v>0</v>
      </c>
      <c r="GJ13" s="5">
        <v>0</v>
      </c>
      <c r="GK13" s="5">
        <v>0</v>
      </c>
      <c r="GL13" s="5">
        <v>0</v>
      </c>
      <c r="GM13" s="5">
        <v>0</v>
      </c>
      <c r="GN13" s="5">
        <v>0</v>
      </c>
      <c r="GO13" s="9">
        <f>[1]!Table9[[#This Row],[Column195]]</f>
        <v>0</v>
      </c>
      <c r="GP13" s="9">
        <f>[1]!Table9[[#This Row],[Column196]]</f>
        <v>0</v>
      </c>
      <c r="GQ13" s="9">
        <f>[1]!Table9[[#This Row],[Column197]]</f>
        <v>0</v>
      </c>
      <c r="GR13" s="5">
        <v>316</v>
      </c>
      <c r="GS13" s="5">
        <v>0</v>
      </c>
      <c r="GT13" s="5">
        <v>0</v>
      </c>
      <c r="GU13" s="5">
        <v>0</v>
      </c>
      <c r="GV13" s="5">
        <v>0</v>
      </c>
      <c r="GW13" s="5">
        <v>0</v>
      </c>
      <c r="GX13" s="5">
        <v>0</v>
      </c>
    </row>
    <row r="14" spans="1:212" x14ac:dyDescent="0.2">
      <c r="A14" s="2" t="s">
        <v>17</v>
      </c>
      <c r="B14" s="3" t="s">
        <v>18</v>
      </c>
      <c r="C14" s="5">
        <v>0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80</v>
      </c>
      <c r="AC14" s="5">
        <v>0</v>
      </c>
      <c r="AD14" s="5">
        <v>0</v>
      </c>
      <c r="AE14" s="5">
        <v>0</v>
      </c>
      <c r="AF14" s="5">
        <v>0</v>
      </c>
      <c r="AG14" s="5">
        <v>168</v>
      </c>
      <c r="AH14" s="5">
        <v>125</v>
      </c>
      <c r="AI14" s="5">
        <v>0</v>
      </c>
      <c r="AJ14" s="5">
        <v>0</v>
      </c>
      <c r="AK14" s="5">
        <v>0</v>
      </c>
      <c r="AL14" s="5">
        <v>0</v>
      </c>
      <c r="AM14" s="5">
        <v>0</v>
      </c>
      <c r="AN14" s="5">
        <v>0</v>
      </c>
      <c r="AO14" s="5">
        <v>0</v>
      </c>
      <c r="AP14" s="5">
        <v>0</v>
      </c>
      <c r="AQ14" s="5">
        <v>0</v>
      </c>
      <c r="AR14" s="5">
        <v>0</v>
      </c>
      <c r="AS14" s="5">
        <v>0</v>
      </c>
      <c r="AT14" s="5">
        <v>0</v>
      </c>
      <c r="AU14" s="5">
        <v>0</v>
      </c>
      <c r="AV14" s="5">
        <v>70</v>
      </c>
      <c r="AW14" s="5">
        <v>70</v>
      </c>
      <c r="AX14" s="5">
        <v>0</v>
      </c>
      <c r="AY14" s="5">
        <v>0</v>
      </c>
      <c r="AZ14" s="5">
        <v>0</v>
      </c>
      <c r="BA14" s="5">
        <v>0</v>
      </c>
      <c r="BB14" s="5">
        <v>0</v>
      </c>
      <c r="BC14" s="5">
        <v>0</v>
      </c>
      <c r="BD14" s="5">
        <v>0</v>
      </c>
      <c r="BE14" s="5">
        <v>0</v>
      </c>
      <c r="BF14" s="5">
        <v>156</v>
      </c>
      <c r="BG14" s="5">
        <v>485</v>
      </c>
      <c r="BH14" s="5">
        <v>500.5</v>
      </c>
      <c r="BI14" s="5">
        <v>252</v>
      </c>
      <c r="BJ14" s="5">
        <v>0</v>
      </c>
      <c r="BK14" s="5">
        <v>0</v>
      </c>
      <c r="BL14" s="5">
        <v>0</v>
      </c>
      <c r="BM14" s="5">
        <v>0</v>
      </c>
      <c r="BN14" s="5">
        <v>0</v>
      </c>
      <c r="BO14" s="5">
        <v>0</v>
      </c>
      <c r="BP14" s="5">
        <v>0</v>
      </c>
      <c r="BQ14" s="5">
        <v>97</v>
      </c>
      <c r="BR14" s="5">
        <v>441</v>
      </c>
      <c r="BS14" s="5">
        <v>827</v>
      </c>
      <c r="BT14" s="5">
        <v>636</v>
      </c>
      <c r="BU14" s="5">
        <v>98</v>
      </c>
      <c r="BV14" s="5">
        <v>49</v>
      </c>
      <c r="BW14" s="5">
        <v>195</v>
      </c>
      <c r="BX14" s="5">
        <v>461</v>
      </c>
      <c r="BY14" s="5">
        <v>346</v>
      </c>
      <c r="BZ14" s="5">
        <v>434</v>
      </c>
      <c r="CA14" s="5">
        <v>138</v>
      </c>
      <c r="CB14" s="5">
        <v>0</v>
      </c>
      <c r="CC14" s="5">
        <v>0</v>
      </c>
      <c r="CD14" s="5">
        <v>0</v>
      </c>
      <c r="CE14" s="5">
        <v>294</v>
      </c>
      <c r="CF14" s="5">
        <v>196</v>
      </c>
      <c r="CG14" s="5">
        <v>49</v>
      </c>
      <c r="CH14" s="5">
        <v>0</v>
      </c>
      <c r="CI14" s="5">
        <v>98</v>
      </c>
      <c r="CJ14" s="5">
        <v>98</v>
      </c>
      <c r="CK14" s="5">
        <v>390</v>
      </c>
      <c r="CL14" s="5">
        <v>98</v>
      </c>
      <c r="CM14" s="5">
        <v>200</v>
      </c>
      <c r="CN14" s="5">
        <v>0</v>
      </c>
      <c r="CO14" s="5">
        <v>0</v>
      </c>
      <c r="CP14" s="5">
        <v>175</v>
      </c>
      <c r="CQ14" s="5">
        <v>0</v>
      </c>
      <c r="CR14" s="5">
        <v>0</v>
      </c>
      <c r="CS14" s="5">
        <v>0</v>
      </c>
      <c r="CT14" s="5">
        <v>0</v>
      </c>
      <c r="CU14" s="5">
        <v>49</v>
      </c>
      <c r="CV14" s="5">
        <v>0</v>
      </c>
      <c r="CW14" s="5">
        <v>0</v>
      </c>
      <c r="CX14" s="5">
        <v>0</v>
      </c>
      <c r="CY14" s="5">
        <v>0</v>
      </c>
      <c r="CZ14" s="5">
        <v>0</v>
      </c>
      <c r="DA14" s="5">
        <v>0</v>
      </c>
      <c r="DB14" s="5">
        <v>0</v>
      </c>
      <c r="DC14" s="5">
        <v>0</v>
      </c>
      <c r="DD14" s="5">
        <v>196</v>
      </c>
      <c r="DE14" s="5">
        <v>0</v>
      </c>
      <c r="DF14" s="5">
        <v>0</v>
      </c>
      <c r="DG14" s="5">
        <v>0</v>
      </c>
      <c r="DH14" s="5">
        <v>0</v>
      </c>
      <c r="DI14" s="5">
        <v>0</v>
      </c>
      <c r="DJ14" s="5">
        <v>0</v>
      </c>
      <c r="DK14" s="5">
        <v>0</v>
      </c>
      <c r="DL14" s="5">
        <v>0</v>
      </c>
      <c r="DM14" s="5">
        <v>0</v>
      </c>
      <c r="DN14" s="5">
        <v>0</v>
      </c>
      <c r="DO14" s="5">
        <v>410</v>
      </c>
      <c r="DP14" s="5">
        <v>945</v>
      </c>
      <c r="DQ14" s="5">
        <v>808</v>
      </c>
      <c r="DR14" s="5">
        <v>508</v>
      </c>
      <c r="DS14" s="5">
        <v>0</v>
      </c>
      <c r="DT14" s="5">
        <v>0</v>
      </c>
      <c r="DU14" s="5">
        <v>0</v>
      </c>
      <c r="DV14" s="5">
        <v>0</v>
      </c>
      <c r="DW14" s="5">
        <v>0</v>
      </c>
      <c r="DX14" s="5">
        <v>0</v>
      </c>
      <c r="DY14" s="5">
        <v>0</v>
      </c>
      <c r="DZ14" s="5">
        <v>0</v>
      </c>
      <c r="EA14" s="5">
        <v>0</v>
      </c>
      <c r="EB14" s="5">
        <v>0</v>
      </c>
      <c r="EC14" s="5">
        <v>0</v>
      </c>
      <c r="ED14" s="5">
        <v>0</v>
      </c>
      <c r="EE14" s="5">
        <v>0</v>
      </c>
      <c r="EF14" s="5">
        <v>0</v>
      </c>
      <c r="EG14" s="5">
        <v>48</v>
      </c>
      <c r="EH14" s="5">
        <v>0</v>
      </c>
      <c r="EI14" s="5">
        <v>0</v>
      </c>
      <c r="EJ14" s="5">
        <v>0</v>
      </c>
      <c r="EK14" s="5">
        <v>0</v>
      </c>
      <c r="EL14" s="5">
        <v>48</v>
      </c>
      <c r="EM14" s="5">
        <v>0</v>
      </c>
      <c r="EN14" s="5">
        <v>98</v>
      </c>
      <c r="EO14" s="5">
        <v>98</v>
      </c>
      <c r="EP14" s="5">
        <v>49</v>
      </c>
      <c r="EQ14" s="5">
        <v>0</v>
      </c>
      <c r="ER14" s="5">
        <v>0</v>
      </c>
      <c r="ES14" s="5">
        <v>0</v>
      </c>
      <c r="ET14" s="5">
        <v>0</v>
      </c>
      <c r="EU14" s="5">
        <v>97</v>
      </c>
      <c r="EV14" s="5">
        <v>49</v>
      </c>
      <c r="EW14" s="5">
        <v>48</v>
      </c>
      <c r="EX14" s="5">
        <v>95</v>
      </c>
      <c r="EY14" s="5">
        <v>247</v>
      </c>
      <c r="EZ14" s="5">
        <v>80</v>
      </c>
      <c r="FA14" s="5">
        <v>0</v>
      </c>
      <c r="FB14" s="5">
        <v>0</v>
      </c>
      <c r="FC14" s="5">
        <v>0</v>
      </c>
      <c r="FD14" s="5">
        <v>0</v>
      </c>
      <c r="FE14" s="5">
        <v>98</v>
      </c>
      <c r="FF14" s="5">
        <v>0</v>
      </c>
      <c r="FG14" s="5">
        <v>0</v>
      </c>
      <c r="FH14" s="5">
        <v>0</v>
      </c>
      <c r="FI14" s="5">
        <v>0</v>
      </c>
      <c r="FJ14" s="5">
        <v>0</v>
      </c>
      <c r="FK14" s="5">
        <v>0</v>
      </c>
      <c r="FL14" s="5">
        <v>0</v>
      </c>
      <c r="FM14" s="5">
        <v>0</v>
      </c>
      <c r="FN14" s="5">
        <v>0</v>
      </c>
      <c r="FO14" s="5">
        <v>77</v>
      </c>
      <c r="FP14" s="5">
        <v>0</v>
      </c>
      <c r="FQ14" s="5">
        <v>0</v>
      </c>
      <c r="FR14" s="5">
        <v>0</v>
      </c>
      <c r="FS14" s="5">
        <v>0</v>
      </c>
      <c r="FT14" s="5">
        <v>0</v>
      </c>
      <c r="FU14" s="5">
        <v>0</v>
      </c>
      <c r="FV14" s="5">
        <v>78</v>
      </c>
      <c r="FW14" s="5">
        <v>0</v>
      </c>
      <c r="FX14" s="5">
        <v>0</v>
      </c>
      <c r="FY14" s="5">
        <v>22</v>
      </c>
      <c r="FZ14" s="5">
        <v>0</v>
      </c>
      <c r="GA14" s="5">
        <v>0</v>
      </c>
      <c r="GB14" s="5">
        <v>0</v>
      </c>
      <c r="GC14" s="5">
        <v>48</v>
      </c>
      <c r="GD14" s="5">
        <v>98</v>
      </c>
      <c r="GE14" s="5">
        <v>0</v>
      </c>
      <c r="GF14" s="5">
        <v>24</v>
      </c>
      <c r="GG14" s="5">
        <v>291</v>
      </c>
      <c r="GH14" s="5">
        <v>146</v>
      </c>
      <c r="GI14" s="5">
        <v>48</v>
      </c>
      <c r="GJ14" s="5">
        <v>0</v>
      </c>
      <c r="GK14" s="5">
        <v>98</v>
      </c>
      <c r="GL14" s="5">
        <v>0</v>
      </c>
      <c r="GM14" s="5">
        <v>0</v>
      </c>
      <c r="GN14" s="5">
        <v>0</v>
      </c>
      <c r="GO14" s="9">
        <f>[1]!Table9[[#This Row],[Column195]]</f>
        <v>0</v>
      </c>
      <c r="GP14" s="9">
        <f>[1]!Table9[[#This Row],[Column196]]</f>
        <v>0</v>
      </c>
      <c r="GQ14" s="9">
        <f>[1]!Table9[[#This Row],[Column197]]</f>
        <v>97</v>
      </c>
      <c r="GR14" s="5">
        <v>0</v>
      </c>
      <c r="GS14" s="5">
        <v>0</v>
      </c>
      <c r="GT14" s="5">
        <v>0</v>
      </c>
      <c r="GU14" s="5">
        <v>0</v>
      </c>
      <c r="GV14" s="5">
        <v>0</v>
      </c>
      <c r="GW14" s="5">
        <v>0</v>
      </c>
      <c r="GX14" s="5">
        <v>0</v>
      </c>
    </row>
    <row r="15" spans="1:212" x14ac:dyDescent="0.2">
      <c r="A15" s="2" t="s">
        <v>30</v>
      </c>
      <c r="B15" s="3" t="s">
        <v>16</v>
      </c>
      <c r="C15" s="5">
        <f>C13*-1</f>
        <v>-515</v>
      </c>
      <c r="D15" s="5">
        <f t="shared" ref="D15:BO15" si="0">D13*-1</f>
        <v>-34</v>
      </c>
      <c r="E15" s="5">
        <f t="shared" si="0"/>
        <v>0</v>
      </c>
      <c r="F15" s="5">
        <f t="shared" si="0"/>
        <v>-135</v>
      </c>
      <c r="G15" s="5">
        <f t="shared" si="0"/>
        <v>-466</v>
      </c>
      <c r="H15" s="5">
        <f t="shared" si="0"/>
        <v>-162</v>
      </c>
      <c r="I15" s="5">
        <f t="shared" si="0"/>
        <v>-95.721000000000004</v>
      </c>
      <c r="J15" s="5">
        <f t="shared" si="0"/>
        <v>-350</v>
      </c>
      <c r="K15" s="5">
        <f t="shared" si="0"/>
        <v>-315</v>
      </c>
      <c r="L15" s="5">
        <f t="shared" si="0"/>
        <v>-282</v>
      </c>
      <c r="M15" s="5">
        <f t="shared" si="0"/>
        <v>-172</v>
      </c>
      <c r="N15" s="5">
        <f t="shared" si="0"/>
        <v>-285</v>
      </c>
      <c r="O15" s="5">
        <f t="shared" si="0"/>
        <v>-587</v>
      </c>
      <c r="P15" s="5">
        <f t="shared" si="0"/>
        <v>-210</v>
      </c>
      <c r="Q15" s="5">
        <f t="shared" si="0"/>
        <v>-579</v>
      </c>
      <c r="R15" s="5">
        <f t="shared" si="0"/>
        <v>-560</v>
      </c>
      <c r="S15" s="5">
        <f t="shared" si="0"/>
        <v>-794</v>
      </c>
      <c r="T15" s="5">
        <f t="shared" si="0"/>
        <v>-794.5</v>
      </c>
      <c r="U15" s="5">
        <f t="shared" si="0"/>
        <v>-399.5</v>
      </c>
      <c r="V15" s="5">
        <f t="shared" si="0"/>
        <v>-690</v>
      </c>
      <c r="W15" s="5">
        <f t="shared" si="0"/>
        <v>-940</v>
      </c>
      <c r="X15" s="5">
        <f t="shared" si="0"/>
        <v>-293</v>
      </c>
      <c r="Y15" s="5">
        <f t="shared" si="0"/>
        <v>-790</v>
      </c>
      <c r="Z15" s="5">
        <f t="shared" si="0"/>
        <v>-655</v>
      </c>
      <c r="AA15" s="5">
        <f t="shared" si="0"/>
        <v>-520</v>
      </c>
      <c r="AB15" s="5">
        <f t="shared" si="0"/>
        <v>-230</v>
      </c>
      <c r="AC15" s="5">
        <f t="shared" si="0"/>
        <v>-320</v>
      </c>
      <c r="AD15" s="5">
        <f t="shared" si="0"/>
        <v>-255</v>
      </c>
      <c r="AE15" s="5">
        <f t="shared" si="0"/>
        <v>-282</v>
      </c>
      <c r="AF15" s="5">
        <f t="shared" si="0"/>
        <v>-160</v>
      </c>
      <c r="AG15" s="5">
        <f t="shared" si="0"/>
        <v>0</v>
      </c>
      <c r="AH15" s="5">
        <f t="shared" si="0"/>
        <v>-75</v>
      </c>
      <c r="AI15" s="5">
        <f t="shared" si="0"/>
        <v>-240</v>
      </c>
      <c r="AJ15" s="5">
        <f t="shared" si="0"/>
        <v>-570</v>
      </c>
      <c r="AK15" s="5">
        <f t="shared" si="0"/>
        <v>-1479</v>
      </c>
      <c r="AL15" s="5">
        <f t="shared" si="0"/>
        <v>-1034</v>
      </c>
      <c r="AM15" s="5">
        <f t="shared" si="0"/>
        <v>-470</v>
      </c>
      <c r="AN15" s="5">
        <f t="shared" si="0"/>
        <v>-255</v>
      </c>
      <c r="AO15" s="5">
        <f t="shared" si="0"/>
        <v>-904</v>
      </c>
      <c r="AP15" s="5">
        <f t="shared" si="0"/>
        <v>-320</v>
      </c>
      <c r="AQ15" s="5">
        <f t="shared" si="0"/>
        <v>-688</v>
      </c>
      <c r="AR15" s="5">
        <f t="shared" si="0"/>
        <v>-690</v>
      </c>
      <c r="AS15" s="5">
        <f t="shared" si="0"/>
        <v>-315</v>
      </c>
      <c r="AT15" s="5">
        <f t="shared" si="0"/>
        <v>-508</v>
      </c>
      <c r="AU15" s="5">
        <f t="shared" si="0"/>
        <v>-579.6</v>
      </c>
      <c r="AV15" s="5">
        <f t="shared" si="0"/>
        <v>-451.59699999999998</v>
      </c>
      <c r="AW15" s="5">
        <f t="shared" si="0"/>
        <v>-818</v>
      </c>
      <c r="AX15" s="5">
        <f t="shared" si="0"/>
        <v>-925</v>
      </c>
      <c r="AY15" s="5">
        <f t="shared" si="0"/>
        <v>-330</v>
      </c>
      <c r="AZ15" s="5">
        <f t="shared" si="0"/>
        <v>-570</v>
      </c>
      <c r="BA15" s="5">
        <f t="shared" si="0"/>
        <v>-393</v>
      </c>
      <c r="BB15" s="5">
        <f t="shared" si="0"/>
        <v>-914</v>
      </c>
      <c r="BC15" s="5">
        <f t="shared" si="0"/>
        <v>-731</v>
      </c>
      <c r="BD15" s="5">
        <f t="shared" si="0"/>
        <v>-740</v>
      </c>
      <c r="BE15" s="5">
        <f t="shared" si="0"/>
        <v>-865.5</v>
      </c>
      <c r="BF15" s="5">
        <f t="shared" si="0"/>
        <v>-838</v>
      </c>
      <c r="BG15" s="5">
        <f t="shared" si="0"/>
        <v>-680</v>
      </c>
      <c r="BH15" s="5">
        <f t="shared" si="0"/>
        <v>-80</v>
      </c>
      <c r="BI15" s="5">
        <f t="shared" si="0"/>
        <v>-285</v>
      </c>
      <c r="BJ15" s="5">
        <f t="shared" si="0"/>
        <v>-777</v>
      </c>
      <c r="BK15" s="5">
        <f t="shared" si="0"/>
        <v>-557.5</v>
      </c>
      <c r="BL15" s="5">
        <f t="shared" si="0"/>
        <v>-469</v>
      </c>
      <c r="BM15" s="5">
        <f t="shared" si="0"/>
        <v>-540</v>
      </c>
      <c r="BN15" s="5">
        <f t="shared" si="0"/>
        <v>-531</v>
      </c>
      <c r="BO15" s="5">
        <f t="shared" si="0"/>
        <v>-458</v>
      </c>
      <c r="BP15" s="5">
        <f t="shared" ref="BP15:EA15" si="1">BP13*-1</f>
        <v>-183.6</v>
      </c>
      <c r="BQ15" s="5">
        <f t="shared" si="1"/>
        <v>-632</v>
      </c>
      <c r="BR15" s="5">
        <f t="shared" si="1"/>
        <v>-358</v>
      </c>
      <c r="BS15" s="5">
        <f t="shared" si="1"/>
        <v>-135</v>
      </c>
      <c r="BT15" s="5">
        <f t="shared" si="1"/>
        <v>0</v>
      </c>
      <c r="BU15" s="5">
        <f t="shared" si="1"/>
        <v>0</v>
      </c>
      <c r="BV15" s="5">
        <f t="shared" si="1"/>
        <v>-100</v>
      </c>
      <c r="BW15" s="5">
        <f t="shared" si="1"/>
        <v>0</v>
      </c>
      <c r="BX15" s="5">
        <f t="shared" si="1"/>
        <v>-567</v>
      </c>
      <c r="BY15" s="5">
        <f t="shared" si="1"/>
        <v>0</v>
      </c>
      <c r="BZ15" s="5">
        <f t="shared" si="1"/>
        <v>-480</v>
      </c>
      <c r="CA15" s="5">
        <f t="shared" si="1"/>
        <v>-339</v>
      </c>
      <c r="CB15" s="5">
        <f t="shared" si="1"/>
        <v>-262.59500000000003</v>
      </c>
      <c r="CC15" s="5">
        <f t="shared" si="1"/>
        <v>-491</v>
      </c>
      <c r="CD15" s="5">
        <f t="shared" si="1"/>
        <v>-848</v>
      </c>
      <c r="CE15" s="5">
        <f t="shared" si="1"/>
        <v>-280</v>
      </c>
      <c r="CF15" s="5">
        <f t="shared" si="1"/>
        <v>-235</v>
      </c>
      <c r="CG15" s="5">
        <f t="shared" si="1"/>
        <v>-230</v>
      </c>
      <c r="CH15" s="5">
        <f t="shared" si="1"/>
        <v>-230</v>
      </c>
      <c r="CI15" s="5">
        <f t="shared" si="1"/>
        <v>-378</v>
      </c>
      <c r="CJ15" s="5">
        <f t="shared" si="1"/>
        <v>-510</v>
      </c>
      <c r="CK15" s="5">
        <f t="shared" si="1"/>
        <v>-240</v>
      </c>
      <c r="CL15" s="5">
        <f t="shared" si="1"/>
        <v>-400</v>
      </c>
      <c r="CM15" s="5">
        <f t="shared" si="1"/>
        <v>-505</v>
      </c>
      <c r="CN15" s="5">
        <f t="shared" si="1"/>
        <v>-493</v>
      </c>
      <c r="CO15" s="5">
        <f t="shared" si="1"/>
        <v>-265</v>
      </c>
      <c r="CP15" s="5">
        <f t="shared" si="1"/>
        <v>-340</v>
      </c>
      <c r="CQ15" s="5">
        <f t="shared" si="1"/>
        <v>-683</v>
      </c>
      <c r="CR15" s="5">
        <f t="shared" si="1"/>
        <v>-195</v>
      </c>
      <c r="CS15" s="5">
        <f t="shared" si="1"/>
        <v>0</v>
      </c>
      <c r="CT15" s="5">
        <f t="shared" si="1"/>
        <v>-525</v>
      </c>
      <c r="CU15" s="5">
        <f t="shared" si="1"/>
        <v>-180</v>
      </c>
      <c r="CV15" s="5">
        <f t="shared" si="1"/>
        <v>-305</v>
      </c>
      <c r="CW15" s="5">
        <f t="shared" si="1"/>
        <v>-240</v>
      </c>
      <c r="CX15" s="5">
        <f t="shared" si="1"/>
        <v>-200</v>
      </c>
      <c r="CY15" s="5">
        <f t="shared" si="1"/>
        <v>-713.02</v>
      </c>
      <c r="CZ15" s="5">
        <f t="shared" si="1"/>
        <v>-192</v>
      </c>
      <c r="DA15" s="5">
        <f t="shared" si="1"/>
        <v>-482</v>
      </c>
      <c r="DB15" s="5">
        <f t="shared" si="1"/>
        <v>-225</v>
      </c>
      <c r="DC15" s="5">
        <f t="shared" si="1"/>
        <v>-325</v>
      </c>
      <c r="DD15" s="5">
        <f t="shared" si="1"/>
        <v>-240</v>
      </c>
      <c r="DE15" s="5">
        <f t="shared" si="1"/>
        <v>0</v>
      </c>
      <c r="DF15" s="5">
        <f t="shared" si="1"/>
        <v>-274</v>
      </c>
      <c r="DG15" s="5">
        <f t="shared" si="1"/>
        <v>-568</v>
      </c>
      <c r="DH15" s="5">
        <f t="shared" si="1"/>
        <v>-147</v>
      </c>
      <c r="DI15" s="5">
        <f t="shared" si="1"/>
        <v>-116</v>
      </c>
      <c r="DJ15" s="5">
        <f t="shared" si="1"/>
        <v>-109</v>
      </c>
      <c r="DK15" s="5">
        <f t="shared" si="1"/>
        <v>0</v>
      </c>
      <c r="DL15" s="5">
        <f t="shared" si="1"/>
        <v>-140</v>
      </c>
      <c r="DM15" s="5">
        <f t="shared" si="1"/>
        <v>-98</v>
      </c>
      <c r="DN15" s="5">
        <f t="shared" si="1"/>
        <v>0</v>
      </c>
      <c r="DO15" s="5">
        <f t="shared" si="1"/>
        <v>-240</v>
      </c>
      <c r="DP15" s="5">
        <f t="shared" si="1"/>
        <v>0</v>
      </c>
      <c r="DQ15" s="5">
        <f t="shared" si="1"/>
        <v>0</v>
      </c>
      <c r="DR15" s="5">
        <f t="shared" si="1"/>
        <v>0</v>
      </c>
      <c r="DS15" s="5">
        <f t="shared" si="1"/>
        <v>-269</v>
      </c>
      <c r="DT15" s="5">
        <f t="shared" si="1"/>
        <v>0</v>
      </c>
      <c r="DU15" s="5">
        <f t="shared" si="1"/>
        <v>-197</v>
      </c>
      <c r="DV15" s="5">
        <f t="shared" si="1"/>
        <v>-150</v>
      </c>
      <c r="DW15" s="5">
        <f t="shared" si="1"/>
        <v>-100</v>
      </c>
      <c r="DX15" s="5">
        <f t="shared" si="1"/>
        <v>-200</v>
      </c>
      <c r="DY15" s="5">
        <f t="shared" si="1"/>
        <v>-100</v>
      </c>
      <c r="DZ15" s="5">
        <f t="shared" si="1"/>
        <v>0</v>
      </c>
      <c r="EA15" s="5">
        <f t="shared" si="1"/>
        <v>0</v>
      </c>
      <c r="EB15" s="5">
        <f t="shared" ref="EB15:FZ16" si="2">EB13*-1</f>
        <v>0</v>
      </c>
      <c r="EC15" s="5">
        <f t="shared" si="2"/>
        <v>-282</v>
      </c>
      <c r="ED15" s="5">
        <f t="shared" si="2"/>
        <v>-247</v>
      </c>
      <c r="EE15" s="5">
        <f t="shared" si="2"/>
        <v>-459</v>
      </c>
      <c r="EF15" s="5">
        <f t="shared" si="2"/>
        <v>-246</v>
      </c>
      <c r="EG15" s="5">
        <f t="shared" si="2"/>
        <v>-141</v>
      </c>
      <c r="EH15" s="5">
        <f t="shared" si="2"/>
        <v>-99</v>
      </c>
      <c r="EI15" s="5">
        <f t="shared" si="2"/>
        <v>-163</v>
      </c>
      <c r="EJ15" s="5">
        <f t="shared" si="2"/>
        <v>0</v>
      </c>
      <c r="EK15" s="5">
        <f t="shared" si="2"/>
        <v>-240</v>
      </c>
      <c r="EL15" s="5">
        <f t="shared" si="2"/>
        <v>-206</v>
      </c>
      <c r="EM15" s="5">
        <f t="shared" si="2"/>
        <v>-100</v>
      </c>
      <c r="EN15" s="5">
        <f t="shared" si="2"/>
        <v>0</v>
      </c>
      <c r="EO15" s="5">
        <f t="shared" si="2"/>
        <v>-25</v>
      </c>
      <c r="EP15" s="5">
        <f t="shared" si="2"/>
        <v>-349</v>
      </c>
      <c r="EQ15" s="5">
        <f t="shared" si="2"/>
        <v>-50</v>
      </c>
      <c r="ER15" s="5">
        <f t="shared" si="2"/>
        <v>0</v>
      </c>
      <c r="ES15" s="5">
        <f t="shared" si="2"/>
        <v>-115</v>
      </c>
      <c r="ET15" s="5">
        <f t="shared" si="2"/>
        <v>0</v>
      </c>
      <c r="EU15" s="5">
        <f t="shared" si="2"/>
        <v>0</v>
      </c>
      <c r="EV15" s="5">
        <f t="shared" si="2"/>
        <v>0</v>
      </c>
      <c r="EW15" s="5">
        <f t="shared" si="2"/>
        <v>0</v>
      </c>
      <c r="EX15" s="5">
        <f t="shared" si="2"/>
        <v>0</v>
      </c>
      <c r="EY15" s="5">
        <f t="shared" si="2"/>
        <v>0</v>
      </c>
      <c r="EZ15" s="5">
        <f t="shared" si="2"/>
        <v>-50</v>
      </c>
      <c r="FA15" s="5">
        <f t="shared" si="2"/>
        <v>-35</v>
      </c>
      <c r="FB15" s="5">
        <f t="shared" si="2"/>
        <v>-100</v>
      </c>
      <c r="FC15" s="5">
        <f t="shared" si="2"/>
        <v>-48</v>
      </c>
      <c r="FD15" s="5">
        <f t="shared" si="2"/>
        <v>0</v>
      </c>
      <c r="FE15" s="5">
        <f t="shared" si="2"/>
        <v>0</v>
      </c>
      <c r="FF15" s="5">
        <f t="shared" si="2"/>
        <v>0</v>
      </c>
      <c r="FG15" s="5">
        <f t="shared" si="2"/>
        <v>0</v>
      </c>
      <c r="FH15" s="5">
        <f t="shared" si="2"/>
        <v>0</v>
      </c>
      <c r="FI15" s="5">
        <f t="shared" si="2"/>
        <v>0</v>
      </c>
      <c r="FJ15" s="5">
        <f t="shared" si="2"/>
        <v>0</v>
      </c>
      <c r="FK15" s="5">
        <f t="shared" si="2"/>
        <v>0</v>
      </c>
      <c r="FL15" s="5">
        <f t="shared" si="2"/>
        <v>0</v>
      </c>
      <c r="FM15" s="5">
        <f t="shared" si="2"/>
        <v>0</v>
      </c>
      <c r="FN15" s="5">
        <f t="shared" si="2"/>
        <v>0</v>
      </c>
      <c r="FO15" s="5">
        <f t="shared" si="2"/>
        <v>0</v>
      </c>
      <c r="FP15" s="5">
        <f t="shared" si="2"/>
        <v>-181</v>
      </c>
      <c r="FQ15" s="5">
        <f t="shared" si="2"/>
        <v>-196</v>
      </c>
      <c r="FR15" s="5">
        <f t="shared" si="2"/>
        <v>-48</v>
      </c>
      <c r="FS15" s="5">
        <f t="shared" si="2"/>
        <v>0</v>
      </c>
      <c r="FT15" s="5">
        <f t="shared" si="2"/>
        <v>0</v>
      </c>
      <c r="FU15" s="5">
        <f t="shared" si="2"/>
        <v>0</v>
      </c>
      <c r="FV15" s="5">
        <f t="shared" si="2"/>
        <v>0</v>
      </c>
      <c r="FW15" s="5">
        <f t="shared" si="2"/>
        <v>0</v>
      </c>
      <c r="FX15" s="5">
        <f t="shared" si="2"/>
        <v>0</v>
      </c>
      <c r="FY15" s="5">
        <f t="shared" si="2"/>
        <v>0</v>
      </c>
      <c r="FZ15" s="5">
        <f t="shared" si="2"/>
        <v>0</v>
      </c>
      <c r="GA15" s="5">
        <v>-89</v>
      </c>
      <c r="GB15" s="5">
        <v>-98</v>
      </c>
      <c r="GC15" s="5">
        <v>0</v>
      </c>
      <c r="GD15" s="5">
        <v>0</v>
      </c>
      <c r="GE15" s="5">
        <v>0</v>
      </c>
      <c r="GF15" s="5">
        <v>-35</v>
      </c>
      <c r="GG15" s="5">
        <v>-48</v>
      </c>
      <c r="GH15" s="5">
        <v>-45</v>
      </c>
      <c r="GI15" s="5">
        <v>0</v>
      </c>
      <c r="GJ15" s="5">
        <v>0</v>
      </c>
      <c r="GK15" s="5">
        <v>0</v>
      </c>
      <c r="GL15" s="5">
        <v>0</v>
      </c>
      <c r="GM15" s="5">
        <v>0</v>
      </c>
      <c r="GN15" s="5">
        <v>0</v>
      </c>
      <c r="GO15" s="9">
        <f t="shared" ref="GO15:GQ16" si="3">GO13*-1</f>
        <v>0</v>
      </c>
      <c r="GP15" s="9">
        <f t="shared" si="3"/>
        <v>0</v>
      </c>
      <c r="GQ15" s="9">
        <f t="shared" si="3"/>
        <v>0</v>
      </c>
      <c r="GR15" s="5">
        <v>-316</v>
      </c>
      <c r="GS15" s="5">
        <v>0</v>
      </c>
      <c r="GT15" s="5">
        <v>0</v>
      </c>
      <c r="GU15" s="5">
        <v>0</v>
      </c>
      <c r="GV15" s="5">
        <v>0</v>
      </c>
      <c r="GW15" s="5">
        <v>0</v>
      </c>
      <c r="GX15" s="5">
        <v>0</v>
      </c>
    </row>
    <row r="16" spans="1:212" x14ac:dyDescent="0.2">
      <c r="A16" s="2" t="s">
        <v>31</v>
      </c>
      <c r="B16" s="3" t="s">
        <v>18</v>
      </c>
      <c r="C16" s="5">
        <f>C14*-1</f>
        <v>0</v>
      </c>
      <c r="D16" s="5">
        <f t="shared" ref="D16:BO16" si="4">D14*-1</f>
        <v>0</v>
      </c>
      <c r="E16" s="5">
        <f t="shared" si="4"/>
        <v>0</v>
      </c>
      <c r="F16" s="5">
        <f t="shared" si="4"/>
        <v>0</v>
      </c>
      <c r="G16" s="5">
        <f t="shared" si="4"/>
        <v>0</v>
      </c>
      <c r="H16" s="5">
        <f t="shared" si="4"/>
        <v>0</v>
      </c>
      <c r="I16" s="5">
        <f t="shared" si="4"/>
        <v>0</v>
      </c>
      <c r="J16" s="5">
        <f t="shared" si="4"/>
        <v>0</v>
      </c>
      <c r="K16" s="5">
        <f t="shared" si="4"/>
        <v>0</v>
      </c>
      <c r="L16" s="5">
        <f t="shared" si="4"/>
        <v>0</v>
      </c>
      <c r="M16" s="5">
        <f t="shared" si="4"/>
        <v>0</v>
      </c>
      <c r="N16" s="5">
        <f t="shared" si="4"/>
        <v>0</v>
      </c>
      <c r="O16" s="5">
        <f t="shared" si="4"/>
        <v>0</v>
      </c>
      <c r="P16" s="5">
        <f t="shared" si="4"/>
        <v>0</v>
      </c>
      <c r="Q16" s="5">
        <f t="shared" si="4"/>
        <v>0</v>
      </c>
      <c r="R16" s="5">
        <f t="shared" si="4"/>
        <v>0</v>
      </c>
      <c r="S16" s="5">
        <f t="shared" si="4"/>
        <v>0</v>
      </c>
      <c r="T16" s="5">
        <f t="shared" si="4"/>
        <v>0</v>
      </c>
      <c r="U16" s="5">
        <f t="shared" si="4"/>
        <v>0</v>
      </c>
      <c r="V16" s="5">
        <f t="shared" si="4"/>
        <v>0</v>
      </c>
      <c r="W16" s="5">
        <f t="shared" si="4"/>
        <v>0</v>
      </c>
      <c r="X16" s="5">
        <f t="shared" si="4"/>
        <v>0</v>
      </c>
      <c r="Y16" s="5">
        <f t="shared" si="4"/>
        <v>0</v>
      </c>
      <c r="Z16" s="5">
        <f t="shared" si="4"/>
        <v>0</v>
      </c>
      <c r="AA16" s="5">
        <f t="shared" si="4"/>
        <v>0</v>
      </c>
      <c r="AB16" s="5">
        <f t="shared" si="4"/>
        <v>-80</v>
      </c>
      <c r="AC16" s="5">
        <f t="shared" si="4"/>
        <v>0</v>
      </c>
      <c r="AD16" s="5">
        <f t="shared" si="4"/>
        <v>0</v>
      </c>
      <c r="AE16" s="5">
        <f t="shared" si="4"/>
        <v>0</v>
      </c>
      <c r="AF16" s="5">
        <f t="shared" si="4"/>
        <v>0</v>
      </c>
      <c r="AG16" s="5">
        <f t="shared" si="4"/>
        <v>-168</v>
      </c>
      <c r="AH16" s="5">
        <f t="shared" si="4"/>
        <v>-125</v>
      </c>
      <c r="AI16" s="5">
        <f t="shared" si="4"/>
        <v>0</v>
      </c>
      <c r="AJ16" s="5">
        <f t="shared" si="4"/>
        <v>0</v>
      </c>
      <c r="AK16" s="5">
        <f t="shared" si="4"/>
        <v>0</v>
      </c>
      <c r="AL16" s="5">
        <f t="shared" si="4"/>
        <v>0</v>
      </c>
      <c r="AM16" s="5">
        <f t="shared" si="4"/>
        <v>0</v>
      </c>
      <c r="AN16" s="5">
        <f t="shared" si="4"/>
        <v>0</v>
      </c>
      <c r="AO16" s="5">
        <f t="shared" si="4"/>
        <v>0</v>
      </c>
      <c r="AP16" s="5">
        <f t="shared" si="4"/>
        <v>0</v>
      </c>
      <c r="AQ16" s="5">
        <f t="shared" si="4"/>
        <v>0</v>
      </c>
      <c r="AR16" s="5">
        <f t="shared" si="4"/>
        <v>0</v>
      </c>
      <c r="AS16" s="5">
        <f t="shared" si="4"/>
        <v>0</v>
      </c>
      <c r="AT16" s="5">
        <f t="shared" si="4"/>
        <v>0</v>
      </c>
      <c r="AU16" s="5">
        <f t="shared" si="4"/>
        <v>0</v>
      </c>
      <c r="AV16" s="5">
        <f t="shared" si="4"/>
        <v>-70</v>
      </c>
      <c r="AW16" s="5">
        <f t="shared" si="4"/>
        <v>-70</v>
      </c>
      <c r="AX16" s="5">
        <f t="shared" si="4"/>
        <v>0</v>
      </c>
      <c r="AY16" s="5">
        <f t="shared" si="4"/>
        <v>0</v>
      </c>
      <c r="AZ16" s="5">
        <f t="shared" si="4"/>
        <v>0</v>
      </c>
      <c r="BA16" s="5">
        <f t="shared" si="4"/>
        <v>0</v>
      </c>
      <c r="BB16" s="5">
        <f t="shared" si="4"/>
        <v>0</v>
      </c>
      <c r="BC16" s="5">
        <f t="shared" si="4"/>
        <v>0</v>
      </c>
      <c r="BD16" s="5">
        <f t="shared" si="4"/>
        <v>0</v>
      </c>
      <c r="BE16" s="5">
        <f t="shared" si="4"/>
        <v>0</v>
      </c>
      <c r="BF16" s="5">
        <f t="shared" si="4"/>
        <v>-156</v>
      </c>
      <c r="BG16" s="5">
        <f t="shared" si="4"/>
        <v>-485</v>
      </c>
      <c r="BH16" s="5">
        <f t="shared" si="4"/>
        <v>-500.5</v>
      </c>
      <c r="BI16" s="5">
        <f t="shared" si="4"/>
        <v>-252</v>
      </c>
      <c r="BJ16" s="5">
        <f t="shared" si="4"/>
        <v>0</v>
      </c>
      <c r="BK16" s="5">
        <f t="shared" si="4"/>
        <v>0</v>
      </c>
      <c r="BL16" s="5">
        <f t="shared" si="4"/>
        <v>0</v>
      </c>
      <c r="BM16" s="5">
        <f t="shared" si="4"/>
        <v>0</v>
      </c>
      <c r="BN16" s="5">
        <f t="shared" si="4"/>
        <v>0</v>
      </c>
      <c r="BO16" s="5">
        <f t="shared" si="4"/>
        <v>0</v>
      </c>
      <c r="BP16" s="5">
        <f t="shared" ref="BP16:EA16" si="5">BP14*-1</f>
        <v>0</v>
      </c>
      <c r="BQ16" s="5">
        <f t="shared" si="5"/>
        <v>-97</v>
      </c>
      <c r="BR16" s="5">
        <f t="shared" si="5"/>
        <v>-441</v>
      </c>
      <c r="BS16" s="5">
        <f t="shared" si="5"/>
        <v>-827</v>
      </c>
      <c r="BT16" s="5">
        <f t="shared" si="5"/>
        <v>-636</v>
      </c>
      <c r="BU16" s="5">
        <f t="shared" si="5"/>
        <v>-98</v>
      </c>
      <c r="BV16" s="5">
        <f t="shared" si="5"/>
        <v>-49</v>
      </c>
      <c r="BW16" s="5">
        <f t="shared" si="5"/>
        <v>-195</v>
      </c>
      <c r="BX16" s="5">
        <f t="shared" si="5"/>
        <v>-461</v>
      </c>
      <c r="BY16" s="5">
        <f t="shared" si="5"/>
        <v>-346</v>
      </c>
      <c r="BZ16" s="5">
        <f t="shared" si="5"/>
        <v>-434</v>
      </c>
      <c r="CA16" s="5">
        <f t="shared" si="5"/>
        <v>-138</v>
      </c>
      <c r="CB16" s="5">
        <f t="shared" si="5"/>
        <v>0</v>
      </c>
      <c r="CC16" s="5">
        <f t="shared" si="5"/>
        <v>0</v>
      </c>
      <c r="CD16" s="5">
        <f t="shared" si="5"/>
        <v>0</v>
      </c>
      <c r="CE16" s="5">
        <f t="shared" si="5"/>
        <v>-294</v>
      </c>
      <c r="CF16" s="5">
        <f t="shared" si="5"/>
        <v>-196</v>
      </c>
      <c r="CG16" s="5">
        <f t="shared" si="5"/>
        <v>-49</v>
      </c>
      <c r="CH16" s="5">
        <f t="shared" si="5"/>
        <v>0</v>
      </c>
      <c r="CI16" s="5">
        <f t="shared" si="5"/>
        <v>-98</v>
      </c>
      <c r="CJ16" s="5">
        <f t="shared" si="5"/>
        <v>-98</v>
      </c>
      <c r="CK16" s="5">
        <f t="shared" si="5"/>
        <v>-390</v>
      </c>
      <c r="CL16" s="5">
        <f t="shared" si="5"/>
        <v>-98</v>
      </c>
      <c r="CM16" s="5">
        <f t="shared" si="5"/>
        <v>-200</v>
      </c>
      <c r="CN16" s="5">
        <f t="shared" si="5"/>
        <v>0</v>
      </c>
      <c r="CO16" s="5">
        <f t="shared" si="5"/>
        <v>0</v>
      </c>
      <c r="CP16" s="5">
        <f t="shared" si="5"/>
        <v>-175</v>
      </c>
      <c r="CQ16" s="5">
        <f t="shared" si="5"/>
        <v>0</v>
      </c>
      <c r="CR16" s="5">
        <f t="shared" si="5"/>
        <v>0</v>
      </c>
      <c r="CS16" s="5">
        <f t="shared" si="5"/>
        <v>0</v>
      </c>
      <c r="CT16" s="5">
        <f t="shared" si="5"/>
        <v>0</v>
      </c>
      <c r="CU16" s="5">
        <f t="shared" si="5"/>
        <v>-49</v>
      </c>
      <c r="CV16" s="5">
        <f t="shared" si="5"/>
        <v>0</v>
      </c>
      <c r="CW16" s="5">
        <f t="shared" si="5"/>
        <v>0</v>
      </c>
      <c r="CX16" s="5">
        <f t="shared" si="5"/>
        <v>0</v>
      </c>
      <c r="CY16" s="5">
        <f t="shared" si="5"/>
        <v>0</v>
      </c>
      <c r="CZ16" s="5">
        <f t="shared" si="5"/>
        <v>0</v>
      </c>
      <c r="DA16" s="5">
        <f t="shared" si="5"/>
        <v>0</v>
      </c>
      <c r="DB16" s="5">
        <f t="shared" si="5"/>
        <v>0</v>
      </c>
      <c r="DC16" s="5">
        <f t="shared" si="5"/>
        <v>0</v>
      </c>
      <c r="DD16" s="5">
        <f t="shared" si="5"/>
        <v>-196</v>
      </c>
      <c r="DE16" s="5">
        <f t="shared" si="5"/>
        <v>0</v>
      </c>
      <c r="DF16" s="5">
        <f t="shared" si="5"/>
        <v>0</v>
      </c>
      <c r="DG16" s="5">
        <f t="shared" si="5"/>
        <v>0</v>
      </c>
      <c r="DH16" s="5">
        <f t="shared" si="5"/>
        <v>0</v>
      </c>
      <c r="DI16" s="5">
        <f t="shared" si="5"/>
        <v>0</v>
      </c>
      <c r="DJ16" s="5">
        <f t="shared" si="5"/>
        <v>0</v>
      </c>
      <c r="DK16" s="5">
        <f t="shared" si="5"/>
        <v>0</v>
      </c>
      <c r="DL16" s="5">
        <f t="shared" si="5"/>
        <v>0</v>
      </c>
      <c r="DM16" s="5">
        <f t="shared" si="5"/>
        <v>0</v>
      </c>
      <c r="DN16" s="5">
        <f t="shared" si="5"/>
        <v>0</v>
      </c>
      <c r="DO16" s="5">
        <f t="shared" si="5"/>
        <v>-410</v>
      </c>
      <c r="DP16" s="5">
        <f t="shared" si="5"/>
        <v>-945</v>
      </c>
      <c r="DQ16" s="5">
        <f t="shared" si="5"/>
        <v>-808</v>
      </c>
      <c r="DR16" s="5">
        <f t="shared" si="5"/>
        <v>-508</v>
      </c>
      <c r="DS16" s="5">
        <f t="shared" si="5"/>
        <v>0</v>
      </c>
      <c r="DT16" s="5">
        <f t="shared" si="5"/>
        <v>0</v>
      </c>
      <c r="DU16" s="5">
        <f t="shared" si="5"/>
        <v>0</v>
      </c>
      <c r="DV16" s="5">
        <f t="shared" si="5"/>
        <v>0</v>
      </c>
      <c r="DW16" s="5">
        <f t="shared" si="5"/>
        <v>0</v>
      </c>
      <c r="DX16" s="5">
        <f t="shared" si="5"/>
        <v>0</v>
      </c>
      <c r="DY16" s="5">
        <f t="shared" si="5"/>
        <v>0</v>
      </c>
      <c r="DZ16" s="5">
        <f t="shared" si="5"/>
        <v>0</v>
      </c>
      <c r="EA16" s="5">
        <f t="shared" si="5"/>
        <v>0</v>
      </c>
      <c r="EB16" s="5">
        <f t="shared" si="2"/>
        <v>0</v>
      </c>
      <c r="EC16" s="5">
        <f t="shared" si="2"/>
        <v>0</v>
      </c>
      <c r="ED16" s="5">
        <f t="shared" si="2"/>
        <v>0</v>
      </c>
      <c r="EE16" s="5">
        <f t="shared" si="2"/>
        <v>0</v>
      </c>
      <c r="EF16" s="5">
        <f t="shared" si="2"/>
        <v>0</v>
      </c>
      <c r="EG16" s="5">
        <f t="shared" si="2"/>
        <v>-48</v>
      </c>
      <c r="EH16" s="5">
        <f t="shared" si="2"/>
        <v>0</v>
      </c>
      <c r="EI16" s="5">
        <f t="shared" si="2"/>
        <v>0</v>
      </c>
      <c r="EJ16" s="5">
        <f t="shared" si="2"/>
        <v>0</v>
      </c>
      <c r="EK16" s="5">
        <f t="shared" si="2"/>
        <v>0</v>
      </c>
      <c r="EL16" s="5">
        <f t="shared" si="2"/>
        <v>-48</v>
      </c>
      <c r="EM16" s="5">
        <f t="shared" si="2"/>
        <v>0</v>
      </c>
      <c r="EN16" s="5">
        <f t="shared" si="2"/>
        <v>-98</v>
      </c>
      <c r="EO16" s="5">
        <f t="shared" si="2"/>
        <v>-98</v>
      </c>
      <c r="EP16" s="5">
        <f t="shared" si="2"/>
        <v>-49</v>
      </c>
      <c r="EQ16" s="5">
        <f t="shared" si="2"/>
        <v>0</v>
      </c>
      <c r="ER16" s="5">
        <f t="shared" si="2"/>
        <v>0</v>
      </c>
      <c r="ES16" s="5">
        <f t="shared" si="2"/>
        <v>0</v>
      </c>
      <c r="ET16" s="5">
        <f t="shared" si="2"/>
        <v>0</v>
      </c>
      <c r="EU16" s="5">
        <f t="shared" si="2"/>
        <v>-97</v>
      </c>
      <c r="EV16" s="5">
        <f t="shared" si="2"/>
        <v>-49</v>
      </c>
      <c r="EW16" s="5">
        <f t="shared" si="2"/>
        <v>-48</v>
      </c>
      <c r="EX16" s="5">
        <f t="shared" si="2"/>
        <v>-95</v>
      </c>
      <c r="EY16" s="5">
        <f t="shared" si="2"/>
        <v>-247</v>
      </c>
      <c r="EZ16" s="5">
        <f t="shared" si="2"/>
        <v>-80</v>
      </c>
      <c r="FA16" s="5">
        <f t="shared" si="2"/>
        <v>0</v>
      </c>
      <c r="FB16" s="5">
        <f t="shared" si="2"/>
        <v>0</v>
      </c>
      <c r="FC16" s="5">
        <f t="shared" si="2"/>
        <v>0</v>
      </c>
      <c r="FD16" s="5">
        <f t="shared" si="2"/>
        <v>0</v>
      </c>
      <c r="FE16" s="5">
        <f t="shared" si="2"/>
        <v>-98</v>
      </c>
      <c r="FF16" s="5">
        <f t="shared" si="2"/>
        <v>0</v>
      </c>
      <c r="FG16" s="5">
        <f t="shared" si="2"/>
        <v>0</v>
      </c>
      <c r="FH16" s="5">
        <f t="shared" si="2"/>
        <v>0</v>
      </c>
      <c r="FI16" s="5">
        <f t="shared" si="2"/>
        <v>0</v>
      </c>
      <c r="FJ16" s="5">
        <f t="shared" si="2"/>
        <v>0</v>
      </c>
      <c r="FK16" s="5">
        <f t="shared" si="2"/>
        <v>0</v>
      </c>
      <c r="FL16" s="5">
        <f t="shared" si="2"/>
        <v>0</v>
      </c>
      <c r="FM16" s="5">
        <f t="shared" si="2"/>
        <v>0</v>
      </c>
      <c r="FN16" s="5">
        <f t="shared" si="2"/>
        <v>0</v>
      </c>
      <c r="FO16" s="5">
        <f t="shared" si="2"/>
        <v>-77</v>
      </c>
      <c r="FP16" s="5">
        <f t="shared" si="2"/>
        <v>0</v>
      </c>
      <c r="FQ16" s="5">
        <f t="shared" si="2"/>
        <v>0</v>
      </c>
      <c r="FR16" s="5">
        <f t="shared" si="2"/>
        <v>0</v>
      </c>
      <c r="FS16" s="5">
        <f t="shared" si="2"/>
        <v>0</v>
      </c>
      <c r="FT16" s="5">
        <f t="shared" si="2"/>
        <v>0</v>
      </c>
      <c r="FU16" s="5">
        <f t="shared" si="2"/>
        <v>0</v>
      </c>
      <c r="FV16" s="5">
        <f t="shared" si="2"/>
        <v>-78</v>
      </c>
      <c r="FW16" s="5">
        <f t="shared" si="2"/>
        <v>0</v>
      </c>
      <c r="FX16" s="5">
        <f t="shared" si="2"/>
        <v>0</v>
      </c>
      <c r="FY16" s="5">
        <f t="shared" si="2"/>
        <v>-22</v>
      </c>
      <c r="FZ16" s="5">
        <f t="shared" si="2"/>
        <v>0</v>
      </c>
      <c r="GA16" s="5">
        <v>0</v>
      </c>
      <c r="GB16" s="5">
        <v>0</v>
      </c>
      <c r="GC16" s="5">
        <v>-48</v>
      </c>
      <c r="GD16" s="5">
        <v>-98</v>
      </c>
      <c r="GE16" s="5">
        <v>0</v>
      </c>
      <c r="GF16" s="5">
        <v>-24</v>
      </c>
      <c r="GG16" s="5">
        <v>-291</v>
      </c>
      <c r="GH16" s="5">
        <v>-146</v>
      </c>
      <c r="GI16" s="5">
        <v>-48</v>
      </c>
      <c r="GJ16" s="5">
        <v>0</v>
      </c>
      <c r="GK16" s="5">
        <v>-98</v>
      </c>
      <c r="GL16" s="5">
        <v>0</v>
      </c>
      <c r="GM16" s="5">
        <v>0</v>
      </c>
      <c r="GN16" s="5">
        <v>0</v>
      </c>
      <c r="GO16" s="9">
        <f t="shared" si="3"/>
        <v>0</v>
      </c>
      <c r="GP16" s="9">
        <f t="shared" si="3"/>
        <v>0</v>
      </c>
      <c r="GQ16" s="9">
        <f t="shared" si="3"/>
        <v>-97</v>
      </c>
      <c r="GR16" s="5">
        <v>0</v>
      </c>
      <c r="GS16" s="5">
        <v>0</v>
      </c>
      <c r="GT16" s="5">
        <v>0</v>
      </c>
      <c r="GU16" s="5">
        <v>0</v>
      </c>
      <c r="GV16" s="5">
        <v>0</v>
      </c>
      <c r="GW16" s="5">
        <v>0</v>
      </c>
      <c r="GX16" s="5">
        <v>0</v>
      </c>
    </row>
    <row r="17" spans="1:206" x14ac:dyDescent="0.2">
      <c r="A17" s="2"/>
      <c r="B17" s="3"/>
    </row>
    <row r="18" spans="1:206" x14ac:dyDescent="0.2">
      <c r="A18" s="1" t="s">
        <v>27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</row>
    <row r="19" spans="1:206" x14ac:dyDescent="0.2">
      <c r="A19" s="1" t="s">
        <v>23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</row>
    <row r="20" spans="1:206" x14ac:dyDescent="0.2">
      <c r="A20" s="2" t="s">
        <v>40</v>
      </c>
      <c r="B20" s="3" t="s">
        <v>20</v>
      </c>
      <c r="C20" s="9">
        <f>'[1]Jet Fuel Data'!C18*-1</f>
        <v>-147.19499999999999</v>
      </c>
      <c r="D20" s="9">
        <f>'[1]Jet Fuel Data'!D18*-1</f>
        <v>-169.72442857142858</v>
      </c>
      <c r="E20" s="9">
        <f>'[1]Jet Fuel Data'!E18*-1</f>
        <v>-184.26457142857143</v>
      </c>
      <c r="F20" s="9">
        <f>'[1]Jet Fuel Data'!F18*-1</f>
        <v>-171.88785714285717</v>
      </c>
      <c r="G20" s="9">
        <f>'[1]Jet Fuel Data'!G18*-1</f>
        <v>-131.3907142857143</v>
      </c>
      <c r="H20" s="9">
        <f>'[1]Jet Fuel Data'!H18*-1</f>
        <v>-160.56828571428571</v>
      </c>
      <c r="I20" s="9">
        <f>'[1]Jet Fuel Data'!I18*-1</f>
        <v>-106.04242857142857</v>
      </c>
      <c r="J20" s="9">
        <f>'[1]Jet Fuel Data'!J18*-1</f>
        <v>-135.56399999999999</v>
      </c>
      <c r="K20" s="9">
        <f>'[1]Jet Fuel Data'!K18*-1</f>
        <v>-176.34328571428571</v>
      </c>
      <c r="L20" s="9">
        <f>'[1]Jet Fuel Data'!L18*-1</f>
        <v>-187.86142857142858</v>
      </c>
      <c r="M20" s="9">
        <f>'[1]Jet Fuel Data'!M18*-1</f>
        <v>-131.709</v>
      </c>
      <c r="N20" s="9">
        <f>'[1]Jet Fuel Data'!N18*-1</f>
        <v>-145.37057142857142</v>
      </c>
      <c r="O20" s="9">
        <f>'[1]Jet Fuel Data'!O18*-1</f>
        <v>-118.279</v>
      </c>
      <c r="P20" s="9">
        <f>'[1]Jet Fuel Data'!P18*-1</f>
        <v>-168.1432857142857</v>
      </c>
      <c r="Q20" s="9">
        <f>'[1]Jet Fuel Data'!Q18*-1</f>
        <v>-187.41371428571429</v>
      </c>
      <c r="R20" s="9">
        <f>'[1]Jet Fuel Data'!R18*-1</f>
        <v>-130.12171428571426</v>
      </c>
      <c r="S20" s="9">
        <f>'[1]Jet Fuel Data'!S18*-1</f>
        <v>-110.07757142857142</v>
      </c>
      <c r="T20" s="9">
        <f>'[1]Jet Fuel Data'!T18*-1</f>
        <v>-132.1717142857143</v>
      </c>
      <c r="U20" s="9">
        <f>'[1]Jet Fuel Data'!U18*-1</f>
        <v>-154.77985714285717</v>
      </c>
      <c r="V20" s="9">
        <f>'[1]Jet Fuel Data'!V18*-1</f>
        <v>-171.63342857142857</v>
      </c>
      <c r="W20" s="9">
        <f>'[1]Jet Fuel Data'!W18*-1</f>
        <v>-136.11671428571429</v>
      </c>
      <c r="X20" s="9">
        <f>'[1]Jet Fuel Data'!X18*-1</f>
        <v>-115.12814285714286</v>
      </c>
      <c r="Y20" s="9">
        <f>'[1]Jet Fuel Data'!Y18*-1</f>
        <v>-157.13399999999999</v>
      </c>
      <c r="Z20" s="9">
        <f>'[1]Jet Fuel Data'!Z18*-1</f>
        <v>-133.12</v>
      </c>
      <c r="AA20" s="9">
        <f>'[1]Jet Fuel Data'!AA18*-1</f>
        <v>-101.35557142857142</v>
      </c>
      <c r="AB20" s="9">
        <f>'[1]Jet Fuel Data'!AB18*-1</f>
        <v>-84.635000000000005</v>
      </c>
      <c r="AC20" s="9">
        <f>'[1]Jet Fuel Data'!AC18*-1</f>
        <v>-108.05671428571429</v>
      </c>
      <c r="AD20" s="9">
        <f>'[1]Jet Fuel Data'!AD18*-1</f>
        <v>-120.62957142857144</v>
      </c>
      <c r="AE20" s="9">
        <f>'[1]Jet Fuel Data'!AE18*-1</f>
        <v>-113.68442857142858</v>
      </c>
      <c r="AF20" s="9">
        <f>'[1]Jet Fuel Data'!AF18*-1</f>
        <v>-113.55871428571427</v>
      </c>
      <c r="AG20" s="9">
        <f>'[1]Jet Fuel Data'!AG18*-1</f>
        <v>-80.578714285714284</v>
      </c>
      <c r="AH20" s="9">
        <f>'[1]Jet Fuel Data'!AH18*-1</f>
        <v>-166.0602857142857</v>
      </c>
      <c r="AI20" s="9">
        <f>'[1]Jet Fuel Data'!AI18*-1</f>
        <v>-91.433571428571426</v>
      </c>
      <c r="AJ20" s="9">
        <f>'[1]Jet Fuel Data'!AJ18*-1</f>
        <v>-116.17942857142857</v>
      </c>
      <c r="AK20" s="9">
        <f>'[1]Jet Fuel Data'!AK18*-1</f>
        <v>-137.71799999999999</v>
      </c>
      <c r="AL20" s="9">
        <f>'[1]Jet Fuel Data'!AL18*-1</f>
        <v>-77.074714285714293</v>
      </c>
      <c r="AM20" s="9">
        <f>'[1]Jet Fuel Data'!AM18*-1</f>
        <v>-138.71214285714285</v>
      </c>
      <c r="AN20" s="9">
        <f>'[1]Jet Fuel Data'!AN18*-1</f>
        <v>-120.22557142857144</v>
      </c>
      <c r="AO20" s="9">
        <f>'[1]Jet Fuel Data'!AO18*-1</f>
        <v>-100.69214285714287</v>
      </c>
      <c r="AP20" s="9">
        <f>'[1]Jet Fuel Data'!AP18*-1</f>
        <v>-167.5047142857143</v>
      </c>
      <c r="AQ20" s="9">
        <f>'[1]Jet Fuel Data'!AQ18*-1</f>
        <v>-140.84271428571429</v>
      </c>
      <c r="AR20" s="9">
        <f>'[1]Jet Fuel Data'!AR18*-1</f>
        <v>-110.94771428571428</v>
      </c>
      <c r="AS20" s="9">
        <f>'[1]Jet Fuel Data'!AS18*-1</f>
        <v>-152.21685714285712</v>
      </c>
      <c r="AT20" s="9">
        <f>'[1]Jet Fuel Data'!AT18*-1</f>
        <v>-134.05728571428574</v>
      </c>
      <c r="AU20" s="9">
        <f>'[1]Jet Fuel Data'!AU18*-1</f>
        <v>-166.69385714285715</v>
      </c>
      <c r="AV20" s="9">
        <f>'[1]Jet Fuel Data'!AV18*-1</f>
        <v>-163.0242857142857</v>
      </c>
      <c r="AW20" s="9">
        <f>'[1]Jet Fuel Data'!AW18*-1</f>
        <v>-139.36314285714283</v>
      </c>
      <c r="AX20" s="9">
        <f>'[1]Jet Fuel Data'!AX18*-1</f>
        <v>-172.49857142857141</v>
      </c>
      <c r="AY20" s="9">
        <f>'[1]Jet Fuel Data'!AY18*-1</f>
        <v>-105.53928571428571</v>
      </c>
      <c r="AZ20" s="9">
        <f>'[1]Jet Fuel Data'!AZ18*-1</f>
        <v>-123.2</v>
      </c>
      <c r="BA20" s="9">
        <f>'[1]Jet Fuel Data'!BA18*-1</f>
        <v>-151.999</v>
      </c>
      <c r="BB20" s="9">
        <f>'[1]Jet Fuel Data'!BB18*-1</f>
        <v>-136.72114285714284</v>
      </c>
      <c r="BC20" s="9">
        <f>'[1]Jet Fuel Data'!BC18*-1</f>
        <v>-96.209000000000003</v>
      </c>
      <c r="BD20" s="9">
        <f>'[1]Jet Fuel Data'!BD18*-1</f>
        <v>-139.31800000000001</v>
      </c>
      <c r="BE20" s="9">
        <f>'[1]Jet Fuel Data'!BE18*-1</f>
        <v>-139.52814285714285</v>
      </c>
      <c r="BF20" s="9">
        <f>'[1]Jet Fuel Data'!BF18*-1</f>
        <v>-123.12528571428571</v>
      </c>
      <c r="BG20" s="9">
        <f>'[1]Jet Fuel Data'!BG18*-1</f>
        <v>-170.39142857142858</v>
      </c>
      <c r="BH20" s="9">
        <f>'[1]Jet Fuel Data'!BH18*-1</f>
        <v>-155.583</v>
      </c>
      <c r="BI20" s="9">
        <f>'[1]Jet Fuel Data'!BI18*-1</f>
        <v>-143.79185714285717</v>
      </c>
      <c r="BJ20" s="9">
        <f>'[1]Jet Fuel Data'!BJ18*-1</f>
        <v>-96.289571428571421</v>
      </c>
      <c r="BK20" s="9">
        <f>'[1]Jet Fuel Data'!BK18*-1</f>
        <v>-144.27957142857142</v>
      </c>
      <c r="BL20" s="9">
        <f>'[1]Jet Fuel Data'!BL18*-1</f>
        <v>-140.69771428571428</v>
      </c>
      <c r="BM20" s="9">
        <f>'[1]Jet Fuel Data'!BM18*-1</f>
        <v>-109.90785714285713</v>
      </c>
      <c r="BN20" s="9">
        <f>'[1]Jet Fuel Data'!BN18*-1</f>
        <v>-77.952428571428584</v>
      </c>
      <c r="BO20" s="9">
        <f>'[1]Jet Fuel Data'!BO18*-1</f>
        <v>-103.90242857142859</v>
      </c>
      <c r="BP20" s="9">
        <f>'[1]Jet Fuel Data'!BP18*-1</f>
        <v>-135.61414285714284</v>
      </c>
      <c r="BQ20" s="9">
        <f>'[1]Jet Fuel Data'!BQ18*-1</f>
        <v>-107.12357142857144</v>
      </c>
      <c r="BR20" s="9">
        <f>'[1]Jet Fuel Data'!BR18*-1</f>
        <v>-85.960999999999999</v>
      </c>
      <c r="BS20" s="9">
        <f>'[1]Jet Fuel Data'!BS18*-1</f>
        <v>-158.91985714285715</v>
      </c>
      <c r="BT20" s="9">
        <f>'[1]Jet Fuel Data'!BT18*-1</f>
        <v>-104.7567142857143</v>
      </c>
      <c r="BU20" s="9">
        <f>'[1]Jet Fuel Data'!BU18*-1</f>
        <v>-115.18814285714285</v>
      </c>
      <c r="BV20" s="9">
        <f>'[1]Jet Fuel Data'!BV18*-1</f>
        <v>-138.64514285714284</v>
      </c>
      <c r="BW20" s="9">
        <f>'[1]Jet Fuel Data'!BW18*-1</f>
        <v>-97.357714285714295</v>
      </c>
      <c r="BX20" s="9">
        <f>'[1]Jet Fuel Data'!BX18*-1</f>
        <v>-129.96</v>
      </c>
      <c r="BY20" s="9">
        <f>'[1]Jet Fuel Data'!BY18*-1</f>
        <v>-142.8102857142857</v>
      </c>
      <c r="BZ20" s="9">
        <f>'[1]Jet Fuel Data'!BZ18*-1</f>
        <v>-84.710857142857151</v>
      </c>
      <c r="CA20" s="9">
        <f>'[1]Jet Fuel Data'!CA18*-1</f>
        <v>-96.32714285714286</v>
      </c>
      <c r="CB20" s="9">
        <f>'[1]Jet Fuel Data'!CB18*-1</f>
        <v>-96.334857142857146</v>
      </c>
      <c r="CC20" s="9">
        <f>'[1]Jet Fuel Data'!CC18*-1</f>
        <v>-82.240571428571414</v>
      </c>
      <c r="CD20" s="9">
        <f>'[1]Jet Fuel Data'!CD18*-1</f>
        <v>-139.66242857142859</v>
      </c>
      <c r="CE20" s="9">
        <f>'[1]Jet Fuel Data'!CE18*-1</f>
        <v>-114.81814285714286</v>
      </c>
      <c r="CF20" s="9">
        <f>'[1]Jet Fuel Data'!CF18*-1</f>
        <v>-123.56542857142858</v>
      </c>
      <c r="CG20" s="9">
        <f>'[1]Jet Fuel Data'!CG18*-1</f>
        <v>-149.93642857142859</v>
      </c>
      <c r="CH20" s="9">
        <f>'[1]Jet Fuel Data'!CH18*-1</f>
        <v>-106.761</v>
      </c>
      <c r="CI20" s="9">
        <f>'[1]Jet Fuel Data'!CI18*-1</f>
        <v>-91.137142857142848</v>
      </c>
      <c r="CJ20" s="9">
        <f>'[1]Jet Fuel Data'!CJ18*-1</f>
        <v>-135.61571428571429</v>
      </c>
      <c r="CK20" s="9">
        <f>'[1]Jet Fuel Data'!CK18*-1</f>
        <v>-162.93928571428572</v>
      </c>
      <c r="CL20" s="9">
        <f>'[1]Jet Fuel Data'!CL18*-1</f>
        <v>-126.16285714285715</v>
      </c>
      <c r="CM20" s="9">
        <f>'[1]Jet Fuel Data'!CM18*-1</f>
        <v>-91.694000000000003</v>
      </c>
      <c r="CN20" s="9">
        <f>'[1]Jet Fuel Data'!CN18*-1</f>
        <v>-120.34214285714286</v>
      </c>
      <c r="CO20" s="9">
        <f>'[1]Jet Fuel Data'!CO18*-1</f>
        <v>-98.147428571428577</v>
      </c>
      <c r="CP20" s="9">
        <f>'[1]Jet Fuel Data'!CP18*-1</f>
        <v>-149.202</v>
      </c>
      <c r="CQ20" s="9">
        <f>'[1]Jet Fuel Data'!CQ18*-1</f>
        <v>-116.60757142857142</v>
      </c>
      <c r="CR20" s="9">
        <f>'[1]Jet Fuel Data'!CR18*-1</f>
        <v>-72.54757142857143</v>
      </c>
      <c r="CS20" s="9">
        <f>'[1]Jet Fuel Data'!CS18*-1</f>
        <v>-146.23771428571428</v>
      </c>
      <c r="CT20" s="9">
        <f>'[1]Jet Fuel Data'!CT18*-1</f>
        <v>-79.989000000000004</v>
      </c>
      <c r="CU20" s="9">
        <f>'[1]Jet Fuel Data'!CU18*-1</f>
        <v>-82.501285714285714</v>
      </c>
      <c r="CV20" s="9">
        <f>'[1]Jet Fuel Data'!CV18*-1</f>
        <v>-105.15314285714287</v>
      </c>
      <c r="CW20" s="9">
        <f>'[1]Jet Fuel Data'!CW18*-1</f>
        <v>-114.73914285714285</v>
      </c>
      <c r="CX20" s="9">
        <f>'[1]Jet Fuel Data'!CX18*-1</f>
        <v>-82.89028571428571</v>
      </c>
      <c r="CY20" s="9">
        <f>'[1]Jet Fuel Data'!CY18*-1</f>
        <v>-136.44457142857141</v>
      </c>
      <c r="CZ20" s="9">
        <f>'[1]Jet Fuel Data'!CZ18*-1</f>
        <v>-91.159000000000006</v>
      </c>
      <c r="DA20" s="9">
        <f>'[1]Jet Fuel Data'!DA18*-1</f>
        <v>-158.5372857142857</v>
      </c>
      <c r="DB20" s="9">
        <f>'[1]Jet Fuel Data'!DB18*-1</f>
        <v>-167.417</v>
      </c>
      <c r="DC20" s="9">
        <f>'[1]Jet Fuel Data'!DC18*-1</f>
        <v>-95.202428571428584</v>
      </c>
      <c r="DD20" s="9">
        <f>'[1]Jet Fuel Data'!DD18*-1</f>
        <v>-116.20771428571429</v>
      </c>
      <c r="DE20" s="9">
        <f>'[1]Jet Fuel Data'!DE18*-1</f>
        <v>-114.55685714285714</v>
      </c>
      <c r="DF20" s="9">
        <f>'[1]Jet Fuel Data'!DF18*-1</f>
        <v>-80.300285714285707</v>
      </c>
      <c r="DG20" s="9">
        <f>'[1]Jet Fuel Data'!DG18*-1</f>
        <v>-57.778571428571432</v>
      </c>
      <c r="DH20" s="9">
        <f>'[1]Jet Fuel Data'!DH18*-1</f>
        <v>-125.26014285714285</v>
      </c>
      <c r="DI20" s="9">
        <f>'[1]Jet Fuel Data'!DI18*-1</f>
        <v>-123.84871428571429</v>
      </c>
      <c r="DJ20" s="9">
        <f>'[1]Jet Fuel Data'!DJ18*-1</f>
        <v>-145.14642857142857</v>
      </c>
      <c r="DK20" s="9">
        <f>'[1]Jet Fuel Data'!DK18*-1</f>
        <v>-99.685571428571436</v>
      </c>
      <c r="DL20" s="9">
        <f>'[1]Jet Fuel Data'!DL18*-1</f>
        <v>-103.97385714285713</v>
      </c>
      <c r="DM20" s="9">
        <f>'[1]Jet Fuel Data'!DM18*-1</f>
        <v>-130.76114285714286</v>
      </c>
      <c r="DN20" s="9">
        <f>'[1]Jet Fuel Data'!DN18*-1</f>
        <v>-121.17100000000001</v>
      </c>
      <c r="DO20" s="9">
        <f>'[1]Jet Fuel Data'!DO18*-1</f>
        <v>-136.63542857142858</v>
      </c>
      <c r="DP20" s="9">
        <f>'[1]Jet Fuel Data'!DP18*-1</f>
        <v>-99.54185714285714</v>
      </c>
      <c r="DQ20" s="9">
        <f>'[1]Jet Fuel Data'!DQ18*-1</f>
        <v>-112.31928571428571</v>
      </c>
      <c r="DR20" s="9">
        <f>'[1]Jet Fuel Data'!DR18*-1</f>
        <v>-111.34814285714288</v>
      </c>
      <c r="DS20" s="9">
        <f>'[1]Jet Fuel Data'!DS18*-1</f>
        <v>-104.02242857142856</v>
      </c>
      <c r="DT20" s="9">
        <f>'[1]Jet Fuel Data'!DT18*-1</f>
        <v>-91.324428571428584</v>
      </c>
      <c r="DU20" s="9">
        <f>'[1]Jet Fuel Data'!DU18*-1</f>
        <v>-122.75528571428571</v>
      </c>
      <c r="DV20" s="9">
        <f>'[1]Jet Fuel Data'!DV18*-1</f>
        <v>-116.49428571428572</v>
      </c>
      <c r="DW20" s="9">
        <f>'[1]Jet Fuel Data'!DW18*-1</f>
        <v>-135.71199999999999</v>
      </c>
      <c r="DX20" s="9">
        <f>'[1]Jet Fuel Data'!DX18*-1</f>
        <v>-126.34557142857142</v>
      </c>
      <c r="DY20" s="9">
        <f>'[1]Jet Fuel Data'!DY18*-1</f>
        <v>-128.37857142857143</v>
      </c>
      <c r="DZ20" s="9">
        <f>'[1]Jet Fuel Data'!DZ18*-1</f>
        <v>-107.19871428571429</v>
      </c>
      <c r="EA20" s="9">
        <f>'[1]Jet Fuel Data'!EA18*-1</f>
        <v>-135.84299999999999</v>
      </c>
      <c r="EB20" s="9">
        <f>'[1]Jet Fuel Data'!EB18*-1</f>
        <v>-111.90414285714286</v>
      </c>
      <c r="EC20" s="9">
        <f>'[1]Jet Fuel Data'!EC18*-1</f>
        <v>-135.09142857142859</v>
      </c>
      <c r="ED20" s="9">
        <f>'[1]Jet Fuel Data'!ED18*-1</f>
        <v>-160.947</v>
      </c>
      <c r="EE20" s="9">
        <f>'[1]Jet Fuel Data'!EE18*-1</f>
        <v>-127.901</v>
      </c>
      <c r="EF20" s="9">
        <f>'[1]Jet Fuel Data'!EF18*-1</f>
        <v>-85.370714285714286</v>
      </c>
      <c r="EG20" s="9">
        <f>'[1]Jet Fuel Data'!EG18*-1</f>
        <v>-91.799428571428578</v>
      </c>
      <c r="EH20" s="9">
        <f>'[1]Jet Fuel Data'!EH18*-1</f>
        <v>-85.709000000000003</v>
      </c>
      <c r="EI20" s="9">
        <f>'[1]Jet Fuel Data'!EI18*-1</f>
        <v>-160.46228571428571</v>
      </c>
      <c r="EJ20" s="9">
        <f>'[1]Jet Fuel Data'!EJ18*-1</f>
        <v>-117.24557142857144</v>
      </c>
      <c r="EK20" s="9">
        <f>'[1]Jet Fuel Data'!EK18*-1</f>
        <v>-105.94857142857143</v>
      </c>
      <c r="EL20" s="9">
        <f>'[1]Jet Fuel Data'!EL18*-1</f>
        <v>-99.899142857142849</v>
      </c>
      <c r="EM20" s="9">
        <f>'[1]Jet Fuel Data'!EM18*-1</f>
        <v>-129.07985714285715</v>
      </c>
      <c r="EN20" s="9">
        <f>'[1]Jet Fuel Data'!EN18*-1</f>
        <v>-100.19342857142858</v>
      </c>
      <c r="EO20" s="9">
        <f>'[1]Jet Fuel Data'!EO18*-1</f>
        <v>-113.38428571428571</v>
      </c>
      <c r="EP20" s="9">
        <f>'[1]Jet Fuel Data'!EP18*-1</f>
        <v>-100.49785714285714</v>
      </c>
      <c r="EQ20" s="9">
        <f>'[1]Jet Fuel Data'!EQ18*-1</f>
        <v>-101.08042857142858</v>
      </c>
      <c r="ER20" s="9">
        <f>'[1]Jet Fuel Data'!ER18*-1</f>
        <v>-78.380285714285705</v>
      </c>
      <c r="ES20" s="9">
        <f>'[1]Jet Fuel Data'!ES18*-1</f>
        <v>-114.78700000000001</v>
      </c>
      <c r="ET20" s="9">
        <f>'[1]Jet Fuel Data'!ET18*-1</f>
        <v>-146.97814285714284</v>
      </c>
      <c r="EU20" s="9">
        <f>'[1]Jet Fuel Data'!EU18*-1</f>
        <v>-108.09814285714286</v>
      </c>
      <c r="EV20" s="9">
        <f>'[1]Jet Fuel Data'!EV18*-1</f>
        <v>-85.205571428571432</v>
      </c>
      <c r="EW20" s="9">
        <f>'[1]Jet Fuel Data'!EW18*-1</f>
        <v>-104.38085714285712</v>
      </c>
      <c r="EX20" s="9">
        <f>'[1]Jet Fuel Data'!EX18*-1</f>
        <v>-122.52828571428572</v>
      </c>
      <c r="EY20" s="9">
        <f>'[1]Jet Fuel Data'!EY18*-1</f>
        <v>-129.24314285714286</v>
      </c>
      <c r="EZ20" s="9">
        <f>'[1]Jet Fuel Data'!EZ18*-1</f>
        <v>-96.375428571428586</v>
      </c>
      <c r="FA20" s="9">
        <f>'[1]Jet Fuel Data'!FA18*-1</f>
        <v>-144.87757142857143</v>
      </c>
      <c r="FB20" s="9">
        <f>'[1]Jet Fuel Data'!FB18*-1</f>
        <v>-137.22942857142857</v>
      </c>
      <c r="FC20" s="9">
        <f>'[1]Jet Fuel Data'!FC18*-1</f>
        <v>-112.48228571428571</v>
      </c>
      <c r="FD20" s="9">
        <f>'[1]Jet Fuel Data'!FD18*-1</f>
        <v>-105.34685714285715</v>
      </c>
      <c r="FE20" s="9">
        <f>'[1]Jet Fuel Data'!FE18*-1</f>
        <v>-109.21714285714286</v>
      </c>
      <c r="FF20" s="9">
        <f>'[1]Jet Fuel Data'!FF18*-1</f>
        <v>-79.97514285714287</v>
      </c>
      <c r="FG20" s="9">
        <f>'[1]Jet Fuel Data'!FG18*-1</f>
        <v>-44.708857142857148</v>
      </c>
      <c r="FH20" s="9">
        <f>'[1]Jet Fuel Data'!FH18*-1</f>
        <v>-44.584285714285713</v>
      </c>
      <c r="FI20" s="9">
        <f>'[1]Jet Fuel Data'!FI18*-1</f>
        <v>-77.125142857142876</v>
      </c>
      <c r="FJ20" s="9">
        <f>'[1]Jet Fuel Data'!FJ18*-1</f>
        <v>-81.201285714285717</v>
      </c>
      <c r="FK20" s="9">
        <f>'[1]Jet Fuel Data'!FK18*-1</f>
        <v>-72.912000000000006</v>
      </c>
      <c r="FL20" s="9">
        <f>'[1]Jet Fuel Data'!FL18*-1</f>
        <v>-86.731571428571414</v>
      </c>
      <c r="FM20" s="9">
        <f>'[1]Jet Fuel Data'!FM18*-1</f>
        <v>-118.62442857142857</v>
      </c>
      <c r="FN20" s="9">
        <f>'[1]Jet Fuel Data'!FN18*-1</f>
        <v>-67.514142857142858</v>
      </c>
      <c r="FO20" s="9">
        <f>'[1]Jet Fuel Data'!FO18*-1</f>
        <v>-96.928571428571431</v>
      </c>
      <c r="FP20" s="9">
        <f>'[1]Jet Fuel Data'!FP18*-1</f>
        <v>-101.96128571428571</v>
      </c>
      <c r="FQ20" s="9">
        <f>'[1]Jet Fuel Data'!FQ18*-1</f>
        <v>-87.69414285714285</v>
      </c>
      <c r="FR20" s="9">
        <f>'[1]Jet Fuel Data'!FR18*-1</f>
        <v>-111.28042857142859</v>
      </c>
      <c r="FS20" s="9">
        <f>'[1]Jet Fuel Data'!FS18*-1</f>
        <v>-106.32342857142858</v>
      </c>
      <c r="FT20" s="9">
        <f>'[1]Jet Fuel Data'!FT18*-1</f>
        <v>-73.790714285714287</v>
      </c>
      <c r="FU20" s="9">
        <f>'[1]Jet Fuel Data'!FU18*-1</f>
        <v>-57.458142857142853</v>
      </c>
      <c r="FV20" s="9">
        <f>'[1]Jet Fuel Data'!FV18*-1</f>
        <v>-102.62685714285715</v>
      </c>
      <c r="FW20" s="9">
        <f>'[1]Jet Fuel Data'!FW18*-1</f>
        <v>-108.89742857142856</v>
      </c>
      <c r="FX20" s="9">
        <f>'[1]Jet Fuel Data'!FX18*-1</f>
        <v>-120.56585714285714</v>
      </c>
      <c r="FY20" s="9">
        <f>'[1]Jet Fuel Data'!FY18*-1</f>
        <v>-112.22242857142858</v>
      </c>
      <c r="FZ20" s="9">
        <f>'[1]Jet Fuel Data'!FZ18*-1</f>
        <v>-125.54457142857142</v>
      </c>
      <c r="GA20" s="9">
        <f>'[1]Jet Fuel Data'!GA18*-1</f>
        <v>-85.975999999999999</v>
      </c>
      <c r="GB20" s="9">
        <f>'[1]Jet Fuel Data'!GB18*-1</f>
        <v>-93.171000000000006</v>
      </c>
      <c r="GC20" s="9">
        <f>'[1]Jet Fuel Data'!GC18*-1</f>
        <v>-97.393714285714296</v>
      </c>
      <c r="GD20" s="9">
        <f>'[1]Jet Fuel Data'!GD18*-1</f>
        <v>-104.49571428571429</v>
      </c>
      <c r="GE20" s="9">
        <f>'[1]Jet Fuel Data'!GE18*-1</f>
        <v>-98.962428571428561</v>
      </c>
      <c r="GF20" s="9">
        <f>'[1]Jet Fuel Data'!GF18*-1</f>
        <v>-83.552142857142854</v>
      </c>
      <c r="GG20" s="9">
        <f>'[1]Jet Fuel Data'!GG18*-1</f>
        <v>-120.01428571428571</v>
      </c>
      <c r="GH20" s="9">
        <f>'[1]Jet Fuel Data'!GH18*-1</f>
        <v>-90.78257142857143</v>
      </c>
      <c r="GI20" s="9">
        <f>'[1]Jet Fuel Data'!GI18*-1</f>
        <v>-119.43642857142856</v>
      </c>
      <c r="GJ20" s="9">
        <f>'[1]Jet Fuel Data'!GJ18*-1</f>
        <v>-111.08071428571429</v>
      </c>
      <c r="GK20" s="9">
        <f>'[1]Jet Fuel Data'!GK18*-1</f>
        <v>-87.01557142857142</v>
      </c>
      <c r="GL20" s="9">
        <f>'[1]Jet Fuel Data'!GL18*-1</f>
        <v>-109.31942857142857</v>
      </c>
      <c r="GM20" s="9">
        <f>'[1]Jet Fuel Data'!GM18*-1</f>
        <v>-96.697428571428574</v>
      </c>
      <c r="GN20" s="9">
        <f>'[1]Jet Fuel Data'!GN18*-1</f>
        <v>-80.994142857142862</v>
      </c>
      <c r="GO20" s="9">
        <f>'[1]Jet Fuel Data'!GO18*-1</f>
        <v>-56.553428571428576</v>
      </c>
      <c r="GP20" s="9">
        <f>'[1]Jet Fuel Data'!GP18*-1</f>
        <v>-101</v>
      </c>
      <c r="GQ20" s="9">
        <f>'[1]Jet Fuel Data'!GQ18*-1</f>
        <v>-100</v>
      </c>
      <c r="GR20" s="9">
        <f>'[1]Jet Fuel Data'!GR18*-1</f>
        <v>-105</v>
      </c>
      <c r="GS20" s="9">
        <v>-99.938285714285712</v>
      </c>
      <c r="GT20" s="9">
        <f>'[1]Jet Fuel Data'!GT18*-1</f>
        <v>0</v>
      </c>
      <c r="GU20" s="9">
        <f>'[1]Jet Fuel Data'!GU18*-1</f>
        <v>0</v>
      </c>
      <c r="GV20" s="9">
        <f>'[1]Jet Fuel Data'!GV18*-1</f>
        <v>0</v>
      </c>
      <c r="GW20" s="9">
        <f>'[1]Jet Fuel Data'!GW18*-1</f>
        <v>0</v>
      </c>
      <c r="GX20" s="9">
        <f>'[1]Jet Fuel Data'!GX18*-1</f>
        <v>0</v>
      </c>
    </row>
    <row r="21" spans="1:206" x14ac:dyDescent="0.2">
      <c r="A21" s="2" t="s">
        <v>41</v>
      </c>
      <c r="B21" s="3" t="s">
        <v>20</v>
      </c>
      <c r="C21" s="5">
        <v>-2124.009</v>
      </c>
      <c r="D21" s="5">
        <v>-2058.9185714285718</v>
      </c>
      <c r="E21" s="5">
        <v>-1876.5192857142858</v>
      </c>
      <c r="F21" s="5">
        <v>-2046.639857142857</v>
      </c>
      <c r="G21" s="5">
        <v>-2459.8075714285715</v>
      </c>
      <c r="H21" s="5">
        <v>-2024.6420000000001</v>
      </c>
      <c r="I21" s="5">
        <v>-2227.0945714285717</v>
      </c>
      <c r="J21" s="5">
        <v>-2293.3347142857142</v>
      </c>
      <c r="K21" s="5">
        <v>-1888.5987142857143</v>
      </c>
      <c r="L21" s="5">
        <v>-2091.2481428571427</v>
      </c>
      <c r="M21" s="5">
        <v>-2221.8457142857142</v>
      </c>
      <c r="N21" s="5">
        <v>-2203.5952857142856</v>
      </c>
      <c r="O21" s="5">
        <v>-1788.8594285714287</v>
      </c>
      <c r="P21" s="5">
        <v>-2226.8959999999997</v>
      </c>
      <c r="Q21" s="5">
        <v>-2238.3524285714284</v>
      </c>
      <c r="R21" s="5">
        <v>-1771.7539999999999</v>
      </c>
      <c r="S21" s="5">
        <v>-1979.930142857143</v>
      </c>
      <c r="T21" s="5">
        <v>-2003.5740000000001</v>
      </c>
      <c r="U21" s="5">
        <v>-2051.9774285714284</v>
      </c>
      <c r="V21" s="5">
        <v>-1858.1668571428572</v>
      </c>
      <c r="W21" s="5">
        <v>-1654.0074285714286</v>
      </c>
      <c r="X21" s="5">
        <v>-1691.5757142857146</v>
      </c>
      <c r="Y21" s="5">
        <v>-2044.9157142857139</v>
      </c>
      <c r="Z21" s="5">
        <v>-1716.3501428571431</v>
      </c>
      <c r="AA21" s="5">
        <v>-1632.7392857142859</v>
      </c>
      <c r="AB21" s="5">
        <v>-1914.6084285714282</v>
      </c>
      <c r="AC21" s="5">
        <v>-1699.935857142857</v>
      </c>
      <c r="AD21" s="5">
        <v>-1700.2978571428571</v>
      </c>
      <c r="AE21" s="5">
        <v>-2006.6460000000002</v>
      </c>
      <c r="AF21" s="5">
        <v>-2011.5564285714286</v>
      </c>
      <c r="AG21" s="5">
        <v>-1717.5671428571429</v>
      </c>
      <c r="AH21" s="5">
        <v>-1659.2525714285714</v>
      </c>
      <c r="AI21" s="5">
        <v>-1414.7691428571429</v>
      </c>
      <c r="AJ21" s="5">
        <v>-1890.155571428571</v>
      </c>
      <c r="AK21" s="5">
        <v>-1673.0308571428573</v>
      </c>
      <c r="AL21" s="5">
        <v>-1579.2097142857144</v>
      </c>
      <c r="AM21" s="5">
        <v>-1880.4670000000001</v>
      </c>
      <c r="AN21" s="5">
        <v>-1420.1765714285716</v>
      </c>
      <c r="AO21" s="5">
        <v>-1843.8278571428571</v>
      </c>
      <c r="AP21" s="5">
        <v>-1652.1407142857142</v>
      </c>
      <c r="AQ21" s="5">
        <v>-1786.4411428571429</v>
      </c>
      <c r="AR21" s="5">
        <v>-1540.2788571428571</v>
      </c>
      <c r="AS21" s="5">
        <v>-1762.6728571428571</v>
      </c>
      <c r="AT21" s="5">
        <v>-1486.3902857142857</v>
      </c>
      <c r="AU21" s="5">
        <v>-1551.4840000000002</v>
      </c>
      <c r="AV21" s="5">
        <v>-1672.7225714285714</v>
      </c>
      <c r="AW21" s="5">
        <v>-1403.3781428571426</v>
      </c>
      <c r="AX21" s="5">
        <v>-1938.2601428571429</v>
      </c>
      <c r="AY21" s="5">
        <v>-1626.1772857142857</v>
      </c>
      <c r="AZ21" s="5">
        <v>-1443.9050000000002</v>
      </c>
      <c r="BA21" s="5">
        <v>-2006.1812857142859</v>
      </c>
      <c r="BB21" s="5">
        <v>-1857.499</v>
      </c>
      <c r="BC21" s="5">
        <v>-1558.0320000000002</v>
      </c>
      <c r="BD21" s="5">
        <v>-2145.6805714285715</v>
      </c>
      <c r="BE21" s="5">
        <v>-1678.1247142857142</v>
      </c>
      <c r="BF21" s="5">
        <v>-1627.8444285714286</v>
      </c>
      <c r="BG21" s="5">
        <v>-1569.9054285714285</v>
      </c>
      <c r="BH21" s="5">
        <v>-1630.6844285714287</v>
      </c>
      <c r="BI21" s="5">
        <v>-1553.7467142857145</v>
      </c>
      <c r="BJ21" s="5">
        <v>-1790.5352857142857</v>
      </c>
      <c r="BK21" s="5">
        <v>-1911.5935714285715</v>
      </c>
      <c r="BL21" s="5">
        <v>-1552.0262857142857</v>
      </c>
      <c r="BM21" s="5">
        <v>-1813.4139999999998</v>
      </c>
      <c r="BN21" s="5">
        <v>-1932.3204285714285</v>
      </c>
      <c r="BO21" s="5">
        <v>-1638.2604285714285</v>
      </c>
      <c r="BP21" s="5">
        <v>-1774.0571428571429</v>
      </c>
      <c r="BQ21" s="5">
        <v>-1803.2478571428569</v>
      </c>
      <c r="BR21" s="5">
        <v>-1609.0492857142858</v>
      </c>
      <c r="BS21" s="5">
        <v>-1689.8077142857142</v>
      </c>
      <c r="BT21" s="5">
        <v>-1580.4639999999999</v>
      </c>
      <c r="BU21" s="5">
        <v>-1686.1268571428573</v>
      </c>
      <c r="BV21" s="5">
        <v>-1904.1144285714286</v>
      </c>
      <c r="BW21" s="5">
        <v>-1498.0211428571429</v>
      </c>
      <c r="BX21" s="5">
        <v>-1835.258</v>
      </c>
      <c r="BY21" s="5">
        <v>-1788.2094285714286</v>
      </c>
      <c r="BZ21" s="5">
        <v>-1527.3171428571427</v>
      </c>
      <c r="CA21" s="5">
        <v>-1724.5384285714283</v>
      </c>
      <c r="CB21" s="5">
        <v>-2065.0588571428571</v>
      </c>
      <c r="CC21" s="5">
        <v>-1543.8427142857142</v>
      </c>
      <c r="CD21" s="5">
        <v>-1491.0004285714285</v>
      </c>
      <c r="CE21" s="5">
        <v>-1667.406857142857</v>
      </c>
      <c r="CF21" s="5">
        <v>-1581.4205714285715</v>
      </c>
      <c r="CG21" s="5">
        <v>-1875.5879999999997</v>
      </c>
      <c r="CH21" s="5">
        <v>-1916.7100000000003</v>
      </c>
      <c r="CI21" s="5">
        <v>-1650.850857142857</v>
      </c>
      <c r="CJ21" s="5">
        <v>-1748.2462857142857</v>
      </c>
      <c r="CK21" s="5">
        <v>-1815.6195714285714</v>
      </c>
      <c r="CL21" s="5">
        <v>-1442.5222857142855</v>
      </c>
      <c r="CM21" s="5">
        <v>-1828.7511428571429</v>
      </c>
      <c r="CN21" s="5">
        <v>-2015.1274285714285</v>
      </c>
      <c r="CO21" s="5">
        <v>-1425.8404285714282</v>
      </c>
      <c r="CP21" s="5">
        <v>-1736.3661428571431</v>
      </c>
      <c r="CQ21" s="5">
        <v>-1596.6355714285712</v>
      </c>
      <c r="CR21" s="5">
        <v>-1472.1028571428571</v>
      </c>
      <c r="CS21" s="5">
        <v>-1606.3322857142857</v>
      </c>
      <c r="CT21" s="5">
        <v>-1722.9449999999999</v>
      </c>
      <c r="CU21" s="5">
        <v>-1444.2611428571429</v>
      </c>
      <c r="CV21" s="5">
        <v>-1807.6404285714289</v>
      </c>
      <c r="CW21" s="5">
        <v>-1736.5149999999999</v>
      </c>
      <c r="CX21" s="5">
        <v>-1769.4145714285714</v>
      </c>
      <c r="CY21" s="5">
        <v>-1777.8665714285717</v>
      </c>
      <c r="CZ21" s="5">
        <v>-1792.0882857142856</v>
      </c>
      <c r="DA21" s="5">
        <v>-1701.3967142857146</v>
      </c>
      <c r="DB21" s="5">
        <v>-1658.8024285714287</v>
      </c>
      <c r="DC21" s="5">
        <v>-1757.0391428571429</v>
      </c>
      <c r="DD21" s="5">
        <v>-1623.6905714285717</v>
      </c>
      <c r="DE21" s="5">
        <v>-1772.2102857142859</v>
      </c>
      <c r="DF21" s="5">
        <v>-1651.5761428571432</v>
      </c>
      <c r="DG21" s="5">
        <v>-2147.5407142857143</v>
      </c>
      <c r="DH21" s="5">
        <v>-1846.5161428571428</v>
      </c>
      <c r="DI21" s="5">
        <v>-1712.1175714285714</v>
      </c>
      <c r="DJ21" s="5">
        <v>-2185.1310000000003</v>
      </c>
      <c r="DK21" s="5">
        <v>-1908.8742857142856</v>
      </c>
      <c r="DL21" s="5">
        <v>-1726.2161428571426</v>
      </c>
      <c r="DM21" s="5">
        <v>-1915.3519999999999</v>
      </c>
      <c r="DN21" s="5">
        <v>-1852.281857142857</v>
      </c>
      <c r="DO21" s="5">
        <v>-1829.8939999999998</v>
      </c>
      <c r="DP21" s="5">
        <v>-1819.2550000000001</v>
      </c>
      <c r="DQ21" s="5">
        <v>-1967.9911428571429</v>
      </c>
      <c r="DR21" s="5">
        <v>-1570.288</v>
      </c>
      <c r="DS21" s="5">
        <v>-1802.0034285714287</v>
      </c>
      <c r="DT21" s="5">
        <v>-1907.0298571428571</v>
      </c>
      <c r="DU21" s="5">
        <v>-2034.4748571428572</v>
      </c>
      <c r="DV21" s="5">
        <v>-2124.8252857142857</v>
      </c>
      <c r="DW21" s="5">
        <v>-1615.4384285714284</v>
      </c>
      <c r="DX21" s="5">
        <v>-2143.738571428571</v>
      </c>
      <c r="DY21" s="5">
        <v>-1801.8174285714285</v>
      </c>
      <c r="DZ21" s="5">
        <v>-2006.0201428571431</v>
      </c>
      <c r="EA21" s="5">
        <v>-1729.3144285714286</v>
      </c>
      <c r="EB21" s="5">
        <v>-1812.3064285714286</v>
      </c>
      <c r="EC21" s="5">
        <v>-1683.1998571428571</v>
      </c>
      <c r="ED21" s="5">
        <v>-2162.5347142857145</v>
      </c>
      <c r="EE21" s="5">
        <v>-1562.6184285714285</v>
      </c>
      <c r="EF21" s="5">
        <v>-1597.777714285714</v>
      </c>
      <c r="EG21" s="5">
        <v>-2137.709142857143</v>
      </c>
      <c r="EH21" s="5">
        <v>-1507.0079999999998</v>
      </c>
      <c r="EI21" s="5">
        <v>-1751.8594285714285</v>
      </c>
      <c r="EJ21" s="5">
        <v>-2106.3531428571432</v>
      </c>
      <c r="EK21" s="5">
        <v>-1916.0312857142858</v>
      </c>
      <c r="EL21" s="5">
        <v>-1913.0594285714285</v>
      </c>
      <c r="EM21" s="5">
        <v>-1769.3402857142855</v>
      </c>
      <c r="EN21" s="5">
        <v>-2009.0688571428568</v>
      </c>
      <c r="EO21" s="5">
        <v>-1973.4528571428571</v>
      </c>
      <c r="EP21" s="5">
        <v>-2379.5021428571426</v>
      </c>
      <c r="EQ21" s="5">
        <v>-1866.9928571428572</v>
      </c>
      <c r="ER21" s="5">
        <v>-1870.4667142857143</v>
      </c>
      <c r="ES21" s="5">
        <v>-2132.4264285714285</v>
      </c>
      <c r="ET21" s="5">
        <v>-1773.33</v>
      </c>
      <c r="EU21" s="5">
        <v>-1932.4474285714286</v>
      </c>
      <c r="EV21" s="5">
        <v>-1973.8532857142859</v>
      </c>
      <c r="EW21" s="5">
        <v>-1872.1472857142858</v>
      </c>
      <c r="EX21" s="5">
        <v>-1790.9874285714286</v>
      </c>
      <c r="EY21" s="5">
        <v>-1924.9879999999998</v>
      </c>
      <c r="EZ21" s="5">
        <v>-2212.4358571428575</v>
      </c>
      <c r="FA21" s="5">
        <v>-2221.4002857142859</v>
      </c>
      <c r="FB21" s="5">
        <v>-2075.5522857142855</v>
      </c>
      <c r="FC21" s="5">
        <v>-2246.656857142857</v>
      </c>
      <c r="FD21" s="5">
        <v>-2109.6758571428572</v>
      </c>
      <c r="FE21" s="5">
        <v>-1848.6680000000001</v>
      </c>
      <c r="FF21" s="5">
        <v>-372.45185714285714</v>
      </c>
      <c r="FG21" s="5">
        <v>-521.24771428571432</v>
      </c>
      <c r="FH21" s="5">
        <v>-423.83228571428566</v>
      </c>
      <c r="FI21" s="5">
        <v>-1084.1954285714287</v>
      </c>
      <c r="FJ21" s="5">
        <v>-1256.6624285714288</v>
      </c>
      <c r="FK21" s="5">
        <v>-1271.366</v>
      </c>
      <c r="FL21" s="5">
        <v>-1414.7527142857143</v>
      </c>
      <c r="FM21" s="5">
        <v>-1175.9492857142859</v>
      </c>
      <c r="FN21" s="5">
        <v>-1114.8620000000001</v>
      </c>
      <c r="FO21" s="5">
        <v>-1193.5255714285713</v>
      </c>
      <c r="FP21" s="5">
        <v>-1181.5882857142856</v>
      </c>
      <c r="FQ21" s="5">
        <v>-1353.2625714285714</v>
      </c>
      <c r="FR21" s="5">
        <v>-1933.0774285714285</v>
      </c>
      <c r="FS21" s="5">
        <v>-1547.6578571428572</v>
      </c>
      <c r="FT21" s="5">
        <v>-1926.6161428571429</v>
      </c>
      <c r="FU21" s="5">
        <v>-1370.5434285714286</v>
      </c>
      <c r="FV21" s="5">
        <v>-1804.8081428571427</v>
      </c>
      <c r="FW21" s="5">
        <v>-1734.7049999999999</v>
      </c>
      <c r="FX21" s="5">
        <v>-1810.4445714285712</v>
      </c>
      <c r="FY21" s="5">
        <v>-1706.3725714285713</v>
      </c>
      <c r="FZ21" s="5">
        <v>-1678.6057142857144</v>
      </c>
      <c r="GA21" s="5">
        <v>-2168.6697142857142</v>
      </c>
      <c r="GB21" s="5">
        <v>-1641.9180000000001</v>
      </c>
      <c r="GC21" s="5">
        <v>-1688.4788571428571</v>
      </c>
      <c r="GD21" s="5">
        <v>-1853.1645714285714</v>
      </c>
      <c r="GE21" s="5">
        <v>-1845.357285714286</v>
      </c>
      <c r="GF21" s="5">
        <v>-1951.3889999999999</v>
      </c>
      <c r="GG21" s="5">
        <v>-1871.3630000000003</v>
      </c>
      <c r="GH21" s="5">
        <v>-1828.8240000000001</v>
      </c>
      <c r="GI21" s="5">
        <v>-1628.006142857143</v>
      </c>
      <c r="GJ21" s="5">
        <v>-1860</v>
      </c>
      <c r="GK21" s="5">
        <v>-1567</v>
      </c>
      <c r="GL21" s="5">
        <v>-2207.9708571428573</v>
      </c>
      <c r="GM21" s="16">
        <v>-2029.693285714286</v>
      </c>
      <c r="GN21" s="16">
        <v>-1683.4519999999998</v>
      </c>
      <c r="GO21" s="16">
        <v>-1215.1437142857142</v>
      </c>
      <c r="GP21" s="16">
        <v>-2012</v>
      </c>
      <c r="GQ21" s="16">
        <v>-1748</v>
      </c>
      <c r="GR21" s="16">
        <v>-2162</v>
      </c>
      <c r="GS21" s="16">
        <v>-1953.2218571428573</v>
      </c>
      <c r="GT21" s="16">
        <v>0</v>
      </c>
      <c r="GU21" s="16">
        <v>0</v>
      </c>
      <c r="GV21" s="16">
        <v>0</v>
      </c>
      <c r="GW21" s="16">
        <v>0</v>
      </c>
      <c r="GX21" s="16">
        <v>0</v>
      </c>
    </row>
    <row r="22" spans="1:206" x14ac:dyDescent="0.2">
      <c r="C22" s="22"/>
      <c r="D22" s="22"/>
      <c r="E22" s="23"/>
      <c r="F22" s="22"/>
      <c r="G22" s="22"/>
      <c r="H22" s="23"/>
      <c r="I22" s="22"/>
      <c r="J22" s="22"/>
      <c r="K22" s="23"/>
      <c r="L22" s="22"/>
      <c r="M22" s="22"/>
      <c r="N22" s="22"/>
      <c r="O22" s="23"/>
      <c r="P22" s="22"/>
      <c r="Q22" s="22"/>
      <c r="R22" s="23"/>
      <c r="S22" s="22"/>
      <c r="T22" s="23"/>
      <c r="U22" s="22"/>
      <c r="V22" s="23"/>
      <c r="W22" s="23"/>
      <c r="X22" s="23"/>
      <c r="Y22" s="22"/>
      <c r="Z22" s="23"/>
      <c r="AA22" s="23"/>
      <c r="AB22" s="23"/>
      <c r="AC22" s="23"/>
      <c r="AD22" s="23"/>
      <c r="AE22" s="22"/>
      <c r="AF22" s="22"/>
      <c r="AG22" s="23"/>
      <c r="AH22" s="23"/>
      <c r="AI22" s="23"/>
      <c r="AJ22" s="23"/>
      <c r="AK22" s="23"/>
      <c r="AL22" s="23"/>
      <c r="AM22" s="22"/>
      <c r="AN22" s="23"/>
      <c r="AO22" s="22"/>
      <c r="AP22" s="23"/>
      <c r="AQ22" s="23"/>
      <c r="AR22" s="23"/>
      <c r="AS22" s="23"/>
      <c r="AT22" s="23"/>
      <c r="AU22" s="23"/>
      <c r="AV22" s="23"/>
      <c r="AW22" s="23"/>
      <c r="AX22" s="22"/>
      <c r="AY22" s="23"/>
      <c r="AZ22" s="23"/>
      <c r="BA22" s="22"/>
      <c r="BB22" s="23"/>
      <c r="BC22" s="23"/>
      <c r="BD22" s="22"/>
      <c r="BE22" s="22"/>
      <c r="BF22" s="23"/>
      <c r="BG22" s="23"/>
      <c r="BH22" s="23"/>
      <c r="BI22" s="23"/>
      <c r="BJ22" s="23"/>
      <c r="BK22" s="22"/>
      <c r="BL22" s="23"/>
      <c r="BM22" s="23"/>
      <c r="BN22" s="23"/>
      <c r="BO22" s="23"/>
      <c r="BP22" s="23"/>
      <c r="BQ22" s="23"/>
      <c r="BR22" s="23"/>
      <c r="BS22" s="23"/>
      <c r="BT22" s="23"/>
      <c r="BU22" s="23"/>
      <c r="BV22" s="22"/>
      <c r="BW22" s="23"/>
      <c r="BX22" s="23"/>
      <c r="BY22" s="23"/>
      <c r="BZ22" s="23"/>
      <c r="CA22" s="23"/>
      <c r="CB22" s="22"/>
      <c r="CC22" s="23"/>
      <c r="CD22" s="23"/>
      <c r="CE22" s="23"/>
      <c r="CF22" s="23"/>
      <c r="CG22" s="23"/>
      <c r="CH22" s="22"/>
      <c r="CI22" s="23"/>
      <c r="CJ22" s="23"/>
      <c r="CK22" s="23"/>
      <c r="CL22" s="23"/>
      <c r="CM22" s="23"/>
      <c r="CN22" s="23"/>
      <c r="CO22" s="23"/>
      <c r="CP22" s="23"/>
      <c r="CQ22" s="23"/>
      <c r="CR22" s="23"/>
      <c r="CS22" s="23"/>
      <c r="CT22" s="23"/>
      <c r="CU22" s="23"/>
      <c r="CV22" s="23"/>
      <c r="CW22" s="23"/>
      <c r="CX22" s="23"/>
      <c r="CY22" s="23"/>
      <c r="CZ22" s="23"/>
      <c r="DA22" s="23"/>
      <c r="DB22" s="23"/>
      <c r="DC22" s="23"/>
      <c r="DD22" s="23"/>
      <c r="DE22" s="23"/>
      <c r="DF22" s="23"/>
      <c r="DG22" s="22"/>
      <c r="DH22" s="23"/>
      <c r="DI22" s="23"/>
      <c r="DJ22" s="22"/>
      <c r="DK22" s="22"/>
      <c r="DL22" s="23"/>
      <c r="DM22" s="23"/>
      <c r="DN22" s="23"/>
      <c r="DO22" s="23"/>
      <c r="DP22" s="23"/>
      <c r="DQ22" s="23"/>
      <c r="DR22" s="23"/>
      <c r="DS22" s="22"/>
      <c r="DT22" s="22"/>
      <c r="DU22" s="22"/>
      <c r="DV22" s="23"/>
      <c r="DW22" s="23"/>
      <c r="DX22" s="22"/>
      <c r="DY22" s="23"/>
      <c r="DZ22" s="23"/>
      <c r="EA22" s="23"/>
      <c r="EB22" s="22"/>
      <c r="EC22" s="23"/>
      <c r="ED22" s="22"/>
      <c r="EE22" s="23"/>
      <c r="EF22" s="23"/>
      <c r="EG22" s="22"/>
      <c r="EH22" s="23"/>
      <c r="EI22" s="23"/>
      <c r="EJ22" s="23"/>
      <c r="EK22" s="23"/>
      <c r="EL22" s="22"/>
      <c r="EM22" s="23"/>
      <c r="EN22" s="23"/>
      <c r="EO22" s="23"/>
      <c r="EP22" s="22"/>
      <c r="EQ22" s="22"/>
      <c r="ER22" s="23"/>
      <c r="ES22" s="23"/>
      <c r="ET22" s="23"/>
      <c r="EU22" s="23"/>
      <c r="EV22" s="23"/>
      <c r="EW22" s="23"/>
      <c r="EX22" s="23"/>
      <c r="EY22" s="23"/>
      <c r="EZ22" s="22"/>
      <c r="FA22" s="23"/>
      <c r="FB22" s="22"/>
      <c r="FC22" s="22"/>
      <c r="FD22" s="22"/>
      <c r="FE22" s="22"/>
      <c r="FF22" s="23"/>
      <c r="FG22" s="23"/>
      <c r="FH22" s="23"/>
      <c r="FI22" s="23"/>
      <c r="FJ22" s="23"/>
      <c r="FK22" s="23"/>
      <c r="FL22" s="23"/>
      <c r="FM22" s="23"/>
      <c r="FN22" s="23"/>
      <c r="FO22" s="20"/>
      <c r="FP22" s="20"/>
      <c r="FQ22" s="20"/>
      <c r="FR22" s="20"/>
      <c r="FS22" s="20"/>
      <c r="FT22" s="20"/>
      <c r="FU22" s="20"/>
      <c r="FV22" s="20"/>
      <c r="FW22" s="20"/>
      <c r="FX22" s="20"/>
      <c r="FY22" s="20"/>
      <c r="FZ22" s="20"/>
      <c r="GA22" s="20"/>
      <c r="GB22" s="20"/>
      <c r="GC22" s="20"/>
      <c r="GD22" s="20"/>
      <c r="GE22" s="20"/>
      <c r="GF22" s="20"/>
      <c r="GG22" s="20"/>
      <c r="GH22" s="20"/>
      <c r="GI22" s="20"/>
      <c r="GJ22" s="20"/>
      <c r="GK22" s="20"/>
      <c r="GL22" s="20"/>
      <c r="GM22" s="20"/>
      <c r="GN22" s="20"/>
      <c r="GO22" s="20"/>
      <c r="GP22" s="20"/>
      <c r="GQ22" s="20"/>
      <c r="GR22" s="20"/>
      <c r="GS22" s="20"/>
      <c r="GT22" s="20"/>
      <c r="GU22" s="20"/>
      <c r="GV22" s="20"/>
      <c r="GW22" s="20"/>
      <c r="GX22" s="20"/>
    </row>
    <row r="23" spans="1:206" x14ac:dyDescent="0.2">
      <c r="A23" t="s">
        <v>38</v>
      </c>
      <c r="B23" s="3" t="s">
        <v>20</v>
      </c>
      <c r="C23" s="21">
        <v>-1220.1442857142856</v>
      </c>
      <c r="D23" s="21">
        <v>-1264.724285714286</v>
      </c>
      <c r="E23" s="16">
        <v>-1281.2672857142857</v>
      </c>
      <c r="F23" s="21">
        <v>-1225.1861428571428</v>
      </c>
      <c r="G23" s="21">
        <v>-1255.3402857142855</v>
      </c>
      <c r="H23" s="16">
        <v>-1284.4602857142859</v>
      </c>
      <c r="I23" s="21">
        <v>-1264.8087142857146</v>
      </c>
      <c r="J23" s="21">
        <v>-1395.5294285714288</v>
      </c>
      <c r="K23" s="16">
        <v>-1282.3187142857143</v>
      </c>
      <c r="L23" s="21">
        <v>-1250.6171428571429</v>
      </c>
      <c r="M23" s="21">
        <v>-1265.0621428571428</v>
      </c>
      <c r="N23" s="21">
        <v>-1377.3140000000001</v>
      </c>
      <c r="O23" s="16">
        <v>-1097.8772857142858</v>
      </c>
      <c r="P23" s="21">
        <v>-1282.1782857142855</v>
      </c>
      <c r="Q23" s="21">
        <v>-1218.5434285714286</v>
      </c>
      <c r="R23" s="16">
        <v>-1166.0407142857143</v>
      </c>
      <c r="S23" s="21">
        <v>-1154.1635714285715</v>
      </c>
      <c r="T23" s="16">
        <v>-1245.6089999999999</v>
      </c>
      <c r="U23" s="21">
        <v>-1229.5954285714288</v>
      </c>
      <c r="V23" s="16">
        <v>-1187.3974285714287</v>
      </c>
      <c r="W23" s="16">
        <v>-1135.48</v>
      </c>
      <c r="X23" s="16">
        <v>-1140.0710000000004</v>
      </c>
      <c r="Y23" s="21">
        <v>-1184.5764285714286</v>
      </c>
      <c r="Z23" s="16">
        <v>-1075.2874285714286</v>
      </c>
      <c r="AA23" s="16">
        <v>-862.59657142857156</v>
      </c>
      <c r="AB23" s="16">
        <v>-1124.2082857142855</v>
      </c>
      <c r="AC23" s="16">
        <v>-952.1187142857143</v>
      </c>
      <c r="AD23" s="16">
        <v>-1053.4604285714286</v>
      </c>
      <c r="AE23" s="21">
        <v>-1168.9962857142857</v>
      </c>
      <c r="AF23" s="21">
        <v>-1062.5142857142857</v>
      </c>
      <c r="AG23" s="16">
        <v>-1026.0045714285714</v>
      </c>
      <c r="AH23" s="16">
        <v>-1016.3912857142856</v>
      </c>
      <c r="AI23" s="16">
        <v>-923.09814285714288</v>
      </c>
      <c r="AJ23" s="16">
        <v>-1266.7802857142856</v>
      </c>
      <c r="AK23" s="16">
        <v>-1088.2139999999999</v>
      </c>
      <c r="AL23" s="16">
        <v>-841.82271428571437</v>
      </c>
      <c r="AM23" s="21">
        <v>-1012.5181428571429</v>
      </c>
      <c r="AN23" s="16">
        <v>-816.52214285714285</v>
      </c>
      <c r="AO23" s="21">
        <v>-916.57414285714299</v>
      </c>
      <c r="AP23" s="16">
        <v>-1078.8321428571428</v>
      </c>
      <c r="AQ23" s="16">
        <v>-1174.06</v>
      </c>
      <c r="AR23" s="16">
        <v>-958.39785714285699</v>
      </c>
      <c r="AS23" s="16">
        <v>-1016.3197142857143</v>
      </c>
      <c r="AT23" s="16">
        <v>-944.06385714285716</v>
      </c>
      <c r="AU23" s="16">
        <v>-1104.1994285714286</v>
      </c>
      <c r="AV23" s="16">
        <v>-1043.2267142857143</v>
      </c>
      <c r="AW23" s="16">
        <v>-944.25357142857126</v>
      </c>
      <c r="AX23" s="21">
        <v>-1102.6812857142859</v>
      </c>
      <c r="AY23" s="16">
        <v>-1015.3041428571428</v>
      </c>
      <c r="AZ23" s="16">
        <v>-751.88900000000012</v>
      </c>
      <c r="BA23" s="21">
        <v>-1146.8481428571429</v>
      </c>
      <c r="BB23" s="16">
        <v>-1079.3944285714285</v>
      </c>
      <c r="BC23" s="16">
        <v>-889.27</v>
      </c>
      <c r="BD23" s="21">
        <v>-1256.6572857142855</v>
      </c>
      <c r="BE23" s="21">
        <v>-1012.2431428571429</v>
      </c>
      <c r="BF23" s="16">
        <v>-949.83199999999988</v>
      </c>
      <c r="BG23" s="16">
        <v>-1205.1391428571428</v>
      </c>
      <c r="BH23" s="16">
        <v>-1060.0961428571429</v>
      </c>
      <c r="BI23" s="16">
        <v>-978.56185714285721</v>
      </c>
      <c r="BJ23" s="16">
        <v>-1118.0952857142856</v>
      </c>
      <c r="BK23" s="21">
        <v>-969.08985714285711</v>
      </c>
      <c r="BL23" s="16">
        <v>-971.3788571428571</v>
      </c>
      <c r="BM23" s="16">
        <v>-1138.3944285714285</v>
      </c>
      <c r="BN23" s="16">
        <v>-1130.1708571428571</v>
      </c>
      <c r="BO23" s="16">
        <v>-1017.6934285714286</v>
      </c>
      <c r="BP23" s="16">
        <v>-1199.3244285714286</v>
      </c>
      <c r="BQ23" s="16">
        <v>-1057.520857142857</v>
      </c>
      <c r="BR23" s="16">
        <v>-989.18799999999999</v>
      </c>
      <c r="BS23" s="16">
        <v>-1133.7832857142857</v>
      </c>
      <c r="BT23" s="16">
        <v>-852.32557142857149</v>
      </c>
      <c r="BU23" s="16">
        <v>-1135.6155714285715</v>
      </c>
      <c r="BV23" s="21">
        <v>-946.77228571428554</v>
      </c>
      <c r="BW23" s="16">
        <v>-869.43314285714303</v>
      </c>
      <c r="BX23" s="16">
        <v>-1106.4465714285714</v>
      </c>
      <c r="BY23" s="16">
        <v>-1165.9970000000001</v>
      </c>
      <c r="BZ23" s="16">
        <v>-893.98557142857135</v>
      </c>
      <c r="CA23" s="16">
        <v>-1112.3982857142855</v>
      </c>
      <c r="CB23" s="21">
        <v>-1171.3452857142856</v>
      </c>
      <c r="CC23" s="16">
        <v>-902.41585714285713</v>
      </c>
      <c r="CD23" s="16">
        <v>-1054.6985714285715</v>
      </c>
      <c r="CE23" s="16">
        <v>-1065.0050000000001</v>
      </c>
      <c r="CF23" s="16">
        <v>-915.43785714285718</v>
      </c>
      <c r="CG23" s="16">
        <v>-1139.4971428571428</v>
      </c>
      <c r="CH23" s="21">
        <v>-922.52914285714292</v>
      </c>
      <c r="CI23" s="16">
        <v>-993.22371428571421</v>
      </c>
      <c r="CJ23" s="16">
        <v>-983.24714285714288</v>
      </c>
      <c r="CK23" s="16">
        <v>-1240.5312857142858</v>
      </c>
      <c r="CL23" s="16">
        <v>-926.42328571428561</v>
      </c>
      <c r="CM23" s="16">
        <v>-1107.8824285714286</v>
      </c>
      <c r="CN23" s="16">
        <v>-1204.7572857142857</v>
      </c>
      <c r="CO23" s="16">
        <v>-950.42799999999988</v>
      </c>
      <c r="CP23" s="16">
        <v>-1179.7492857142859</v>
      </c>
      <c r="CQ23" s="16">
        <v>-1125.6722857142856</v>
      </c>
      <c r="CR23" s="16">
        <v>-971.12428571428575</v>
      </c>
      <c r="CS23" s="16">
        <v>-1077.2345714285714</v>
      </c>
      <c r="CT23" s="16">
        <v>-1058.2739999999999</v>
      </c>
      <c r="CU23" s="16">
        <v>-828.39357142857148</v>
      </c>
      <c r="CV23" s="16">
        <v>-1063.9290000000001</v>
      </c>
      <c r="CW23" s="16">
        <v>-1000.0932857142857</v>
      </c>
      <c r="CX23" s="16">
        <v>-1020.0814285714287</v>
      </c>
      <c r="CY23" s="16">
        <v>-1206.5254285714288</v>
      </c>
      <c r="CZ23" s="16">
        <v>-1039.5775714285714</v>
      </c>
      <c r="DA23" s="16">
        <v>-1198.5612857142858</v>
      </c>
      <c r="DB23" s="16">
        <v>-1055.9541428571429</v>
      </c>
      <c r="DC23" s="16">
        <v>-1166.4954285714284</v>
      </c>
      <c r="DD23" s="16">
        <v>-1135.5852857142859</v>
      </c>
      <c r="DE23" s="16">
        <v>-1098.2352857142857</v>
      </c>
      <c r="DF23" s="16">
        <v>-937.65371428571439</v>
      </c>
      <c r="DG23" s="21">
        <v>-1041.4387142857142</v>
      </c>
      <c r="DH23" s="16">
        <v>-1177.3194285714287</v>
      </c>
      <c r="DI23" s="16">
        <v>-1071.1197142857143</v>
      </c>
      <c r="DJ23" s="21">
        <v>-1203.0225714285716</v>
      </c>
      <c r="DK23" s="21">
        <v>-1025.7517142857143</v>
      </c>
      <c r="DL23" s="16">
        <v>-1177.1005714285711</v>
      </c>
      <c r="DM23" s="16">
        <v>-1183.4204285714284</v>
      </c>
      <c r="DN23" s="16">
        <v>-1084.3741428571429</v>
      </c>
      <c r="DO23" s="16">
        <v>-1342.1572857142855</v>
      </c>
      <c r="DP23" s="16">
        <v>-1124.8757142857144</v>
      </c>
      <c r="DQ23" s="16">
        <v>-1320.505142857143</v>
      </c>
      <c r="DR23" s="16">
        <v>-1058.7364285714284</v>
      </c>
      <c r="DS23" s="21">
        <v>-936.20671428571438</v>
      </c>
      <c r="DT23" s="21">
        <v>-1048.2579999999998</v>
      </c>
      <c r="DU23" s="21">
        <v>-1225.5202857142856</v>
      </c>
      <c r="DV23" s="16">
        <v>-1393.7444285714287</v>
      </c>
      <c r="DW23" s="16">
        <v>-1061.76</v>
      </c>
      <c r="DX23" s="21">
        <v>-1310.0704285714285</v>
      </c>
      <c r="DY23" s="16">
        <v>-1113.555142857143</v>
      </c>
      <c r="DZ23" s="16">
        <v>-1421.9930000000002</v>
      </c>
      <c r="EA23" s="16">
        <v>-1104.206142857143</v>
      </c>
      <c r="EB23" s="21">
        <v>-962.06342857142863</v>
      </c>
      <c r="EC23" s="16">
        <v>-1154.3995714285713</v>
      </c>
      <c r="ED23" s="21">
        <v>-1261.8384285714287</v>
      </c>
      <c r="EE23" s="16">
        <v>-986.51128571428558</v>
      </c>
      <c r="EF23" s="16">
        <v>-1124.7681428571427</v>
      </c>
      <c r="EG23" s="21">
        <v>-1171.4794285714286</v>
      </c>
      <c r="EH23" s="16">
        <v>-850.24299999999994</v>
      </c>
      <c r="EI23" s="16">
        <v>-1077.8589999999999</v>
      </c>
      <c r="EJ23" s="16">
        <v>-1397.5292857142858</v>
      </c>
      <c r="EK23" s="16">
        <v>-1161.5557142857142</v>
      </c>
      <c r="EL23" s="21">
        <v>-1039.9904285714285</v>
      </c>
      <c r="EM23" s="16">
        <v>-1264.21</v>
      </c>
      <c r="EN23" s="16">
        <v>-1238.2445714285711</v>
      </c>
      <c r="EO23" s="16">
        <v>-1335.9388571428569</v>
      </c>
      <c r="EP23" s="21">
        <v>-1139.6924285714285</v>
      </c>
      <c r="EQ23" s="21">
        <v>-896.77771428571441</v>
      </c>
      <c r="ER23" s="16">
        <v>-1071.9861428571428</v>
      </c>
      <c r="ES23" s="16">
        <v>-1328.5702857142858</v>
      </c>
      <c r="ET23" s="16">
        <v>-1024.8474285714285</v>
      </c>
      <c r="EU23" s="16">
        <v>-1196.3068571428571</v>
      </c>
      <c r="EV23" s="16">
        <v>-1069.4982857142857</v>
      </c>
      <c r="EW23" s="16">
        <v>-1060.3101428571429</v>
      </c>
      <c r="EX23" s="16">
        <v>-1014.673</v>
      </c>
      <c r="EY23" s="16">
        <v>-1221.7942857142857</v>
      </c>
      <c r="EZ23" s="21">
        <v>-1224.7137142857143</v>
      </c>
      <c r="FA23" s="16">
        <v>-1412.7208571428573</v>
      </c>
      <c r="FB23" s="21">
        <v>-1087.0668571428571</v>
      </c>
      <c r="FC23" s="21">
        <v>-1350.0771428571429</v>
      </c>
      <c r="FD23" s="21">
        <v>-1148.5170000000001</v>
      </c>
      <c r="FE23" s="21">
        <v>-947.80128571428577</v>
      </c>
      <c r="FF23" s="16">
        <v>-163.40957142857144</v>
      </c>
      <c r="FG23" s="16">
        <v>-340.19485714285719</v>
      </c>
      <c r="FH23" s="16">
        <v>-184.24142857142857</v>
      </c>
      <c r="FI23" s="16">
        <v>-675.57771428571436</v>
      </c>
      <c r="FJ23" s="16">
        <v>-743.16185714285723</v>
      </c>
      <c r="FK23" s="16">
        <v>-676.62957142857147</v>
      </c>
      <c r="FL23" s="16">
        <v>-815.52342857142855</v>
      </c>
      <c r="FM23" s="16">
        <v>-724.2952857142858</v>
      </c>
      <c r="FN23" s="16">
        <v>-472.76757142857144</v>
      </c>
      <c r="FO23" s="16">
        <v>-692.98871428571431</v>
      </c>
      <c r="FP23" s="16">
        <v>-698.72185714285717</v>
      </c>
      <c r="FQ23" s="16">
        <v>-644.44871428571435</v>
      </c>
      <c r="FR23" s="16">
        <v>-971.33757142857132</v>
      </c>
      <c r="FS23" s="16">
        <v>-920.13100000000009</v>
      </c>
      <c r="FT23" s="16">
        <v>-963.94071428571442</v>
      </c>
      <c r="FU23" s="16">
        <v>-764.85328571428579</v>
      </c>
      <c r="FV23" s="16">
        <v>-1202.651142857143</v>
      </c>
      <c r="FW23" s="16">
        <v>-992.14385714285731</v>
      </c>
      <c r="FX23" s="16">
        <v>-1099.283857142857</v>
      </c>
      <c r="FY23" s="16">
        <v>-882.19614285714283</v>
      </c>
      <c r="FZ23" s="16">
        <v>-943.27028571428571</v>
      </c>
      <c r="GA23" s="16">
        <v>-1275.1124285714286</v>
      </c>
      <c r="GB23" s="16">
        <v>-837.38200000000006</v>
      </c>
      <c r="GC23" s="16">
        <v>-901.53442857142852</v>
      </c>
      <c r="GD23" s="16">
        <v>-938.14042857142852</v>
      </c>
      <c r="GE23" s="16">
        <v>-1144.19</v>
      </c>
      <c r="GF23" s="16">
        <v>-997.27371428571428</v>
      </c>
      <c r="GG23" s="16">
        <v>-1091.6014285714286</v>
      </c>
      <c r="GH23" s="16">
        <v>-1078.0691428571429</v>
      </c>
      <c r="GI23" s="16">
        <v>-1110.125</v>
      </c>
      <c r="GJ23" s="16">
        <v>-1146.1577142857143</v>
      </c>
      <c r="GK23" s="16">
        <v>-976.37028571428573</v>
      </c>
      <c r="GL23" s="16">
        <v>-1260.4364285714285</v>
      </c>
      <c r="GM23" s="16">
        <v>-983.27071428571435</v>
      </c>
      <c r="GN23" s="16">
        <v>-1000.8807142857142</v>
      </c>
      <c r="GO23" s="16">
        <v>-581.95057142857138</v>
      </c>
      <c r="GP23" s="16">
        <v>-1160</v>
      </c>
      <c r="GQ23" s="16">
        <v>-950</v>
      </c>
      <c r="GR23" s="16">
        <v>-1151</v>
      </c>
      <c r="GS23" s="16">
        <v>-1164.1618571428573</v>
      </c>
      <c r="GT23" s="16">
        <v>0</v>
      </c>
      <c r="GU23" s="16">
        <v>0</v>
      </c>
      <c r="GV23" s="16">
        <v>0</v>
      </c>
      <c r="GW23" s="16">
        <v>0</v>
      </c>
      <c r="GX23" s="16">
        <v>0</v>
      </c>
    </row>
    <row r="24" spans="1:206" x14ac:dyDescent="0.2">
      <c r="A24" t="s">
        <v>39</v>
      </c>
      <c r="B24" s="3" t="s">
        <v>20</v>
      </c>
      <c r="C24" s="19">
        <v>-1051.0597142857143</v>
      </c>
      <c r="D24" s="19">
        <v>-963.91871428571437</v>
      </c>
      <c r="E24" s="20">
        <v>-779.51657142857152</v>
      </c>
      <c r="F24" s="19">
        <v>-993.34157142857134</v>
      </c>
      <c r="G24" s="19">
        <v>-1335.8579999999999</v>
      </c>
      <c r="H24" s="20">
        <v>-900.75</v>
      </c>
      <c r="I24" s="19">
        <v>-1068.3282857142858</v>
      </c>
      <c r="J24" s="19">
        <v>-1033.3692857142855</v>
      </c>
      <c r="K24" s="20">
        <v>-782.62328571428577</v>
      </c>
      <c r="L24" s="19">
        <v>-1028.4924285714285</v>
      </c>
      <c r="M24" s="19">
        <v>-1088.4925714285714</v>
      </c>
      <c r="N24" s="19">
        <v>-971.65185714285712</v>
      </c>
      <c r="O24" s="20">
        <v>-809.26114285714289</v>
      </c>
      <c r="P24" s="19">
        <v>-1112.8610000000001</v>
      </c>
      <c r="Q24" s="19">
        <v>-1207.2227142857143</v>
      </c>
      <c r="R24" s="20">
        <v>-735.83499999999992</v>
      </c>
      <c r="S24" s="19">
        <v>-935.84414285714286</v>
      </c>
      <c r="T24" s="20">
        <v>-890.13671428571433</v>
      </c>
      <c r="U24" s="19">
        <v>-977.16185714285712</v>
      </c>
      <c r="V24" s="20">
        <v>-842.40285714285699</v>
      </c>
      <c r="W24" s="20">
        <v>-654.64414285714292</v>
      </c>
      <c r="X24" s="20">
        <v>-666.63285714285723</v>
      </c>
      <c r="Y24" s="19">
        <v>-1017.4732857142855</v>
      </c>
      <c r="Z24" s="20">
        <v>-774.18271428571438</v>
      </c>
      <c r="AA24" s="20">
        <v>-871.49828571428566</v>
      </c>
      <c r="AB24" s="20">
        <v>-875.03514285714289</v>
      </c>
      <c r="AC24" s="20">
        <v>-855.8738571428571</v>
      </c>
      <c r="AD24" s="20">
        <v>-767.46699999999987</v>
      </c>
      <c r="AE24" s="19">
        <v>-951.33414285714287</v>
      </c>
      <c r="AF24" s="19">
        <v>-1062.6008571428572</v>
      </c>
      <c r="AG24" s="20">
        <v>-772.1412857142858</v>
      </c>
      <c r="AH24" s="20">
        <v>-808.9215714285715</v>
      </c>
      <c r="AI24" s="20">
        <v>-583.10457142857149</v>
      </c>
      <c r="AJ24" s="20">
        <v>-739.55471428571411</v>
      </c>
      <c r="AK24" s="20">
        <v>-722.53485714285716</v>
      </c>
      <c r="AL24" s="20">
        <v>-814.46171428571438</v>
      </c>
      <c r="AM24" s="19">
        <v>-1006.6610000000002</v>
      </c>
      <c r="AN24" s="20">
        <v>-723.88000000000011</v>
      </c>
      <c r="AO24" s="19">
        <v>-1027.945857142857</v>
      </c>
      <c r="AP24" s="20">
        <v>-740.81328571428583</v>
      </c>
      <c r="AQ24" s="20">
        <v>-753.22385714285724</v>
      </c>
      <c r="AR24" s="20">
        <v>-692.82871428571434</v>
      </c>
      <c r="AS24" s="20">
        <v>-898.57</v>
      </c>
      <c r="AT24" s="20">
        <v>-676.38371428571429</v>
      </c>
      <c r="AU24" s="20">
        <v>-613.97842857142871</v>
      </c>
      <c r="AV24" s="20">
        <v>-792.52014285714279</v>
      </c>
      <c r="AW24" s="20">
        <v>-598.48771428571422</v>
      </c>
      <c r="AX24" s="19">
        <v>-1008.0774285714286</v>
      </c>
      <c r="AY24" s="20">
        <v>-716.41242857142868</v>
      </c>
      <c r="AZ24" s="20">
        <v>-815.21600000000001</v>
      </c>
      <c r="BA24" s="19">
        <v>-1011.3321428571429</v>
      </c>
      <c r="BB24" s="20">
        <v>-914.8257142857143</v>
      </c>
      <c r="BC24" s="20">
        <v>-764.971</v>
      </c>
      <c r="BD24" s="19">
        <v>-1028.341285714286</v>
      </c>
      <c r="BE24" s="19">
        <v>-805.40971428571424</v>
      </c>
      <c r="BF24" s="20">
        <v>-801.13771428571431</v>
      </c>
      <c r="BG24" s="20">
        <v>-535.15771428571429</v>
      </c>
      <c r="BH24" s="20">
        <v>-726.17128571428577</v>
      </c>
      <c r="BI24" s="20">
        <v>-718.97671428571425</v>
      </c>
      <c r="BJ24" s="20">
        <v>-768.72957142857149</v>
      </c>
      <c r="BK24" s="19">
        <v>-1086.7832857142857</v>
      </c>
      <c r="BL24" s="20">
        <v>-721.34514285714295</v>
      </c>
      <c r="BM24" s="20">
        <v>-784.92742857142855</v>
      </c>
      <c r="BN24" s="20">
        <v>-880.10199999999986</v>
      </c>
      <c r="BO24" s="20">
        <v>-724.46942857142847</v>
      </c>
      <c r="BP24" s="20">
        <v>-710.34685714285717</v>
      </c>
      <c r="BQ24" s="20">
        <v>-852.85057142857136</v>
      </c>
      <c r="BR24" s="20">
        <v>-705.82228571428573</v>
      </c>
      <c r="BS24" s="20">
        <v>-714.94428571428568</v>
      </c>
      <c r="BT24" s="20">
        <v>-832.8951428571429</v>
      </c>
      <c r="BU24" s="20">
        <v>-665.6994285714286</v>
      </c>
      <c r="BV24" s="19">
        <v>-1095.9872857142859</v>
      </c>
      <c r="BW24" s="20">
        <v>-725.9457142857143</v>
      </c>
      <c r="BX24" s="20">
        <v>-858.7714285714286</v>
      </c>
      <c r="BY24" s="20">
        <v>-765.0227142857143</v>
      </c>
      <c r="BZ24" s="20">
        <v>-718.04242857142856</v>
      </c>
      <c r="CA24" s="20">
        <v>-708.46728571428571</v>
      </c>
      <c r="CB24" s="19">
        <v>-990.04842857142853</v>
      </c>
      <c r="CC24" s="20">
        <v>-723.66742857142856</v>
      </c>
      <c r="CD24" s="20">
        <v>-575.96428571428567</v>
      </c>
      <c r="CE24" s="20">
        <v>-717.21999999999991</v>
      </c>
      <c r="CF24" s="20">
        <v>-789.54814285714292</v>
      </c>
      <c r="CG24" s="20">
        <v>-886.02728571428565</v>
      </c>
      <c r="CH24" s="19">
        <v>-1100.9418571428573</v>
      </c>
      <c r="CI24" s="20">
        <v>-748.76428571428573</v>
      </c>
      <c r="CJ24" s="20">
        <v>-900.61485714285709</v>
      </c>
      <c r="CK24" s="20">
        <v>-738.02757142857126</v>
      </c>
      <c r="CL24" s="20">
        <v>-642.26185714285702</v>
      </c>
      <c r="CM24" s="20">
        <v>-812.56271428571438</v>
      </c>
      <c r="CN24" s="20">
        <v>-930.71228571428571</v>
      </c>
      <c r="CO24" s="20">
        <v>-573.55985714285703</v>
      </c>
      <c r="CP24" s="20">
        <v>-705.81885714285727</v>
      </c>
      <c r="CQ24" s="20">
        <v>-587.57085714285699</v>
      </c>
      <c r="CR24" s="20">
        <v>-573.52614285714287</v>
      </c>
      <c r="CS24" s="20">
        <v>-675.33542857142845</v>
      </c>
      <c r="CT24" s="20">
        <v>-744.66000000000008</v>
      </c>
      <c r="CU24" s="20">
        <v>-698.36885714285711</v>
      </c>
      <c r="CV24" s="20">
        <v>-848.86457142857148</v>
      </c>
      <c r="CW24" s="20">
        <v>-851.16085714285714</v>
      </c>
      <c r="CX24" s="20">
        <v>-832.22342857142849</v>
      </c>
      <c r="CY24" s="20">
        <v>-707.78571428571422</v>
      </c>
      <c r="CZ24" s="20">
        <v>-843.66971428571424</v>
      </c>
      <c r="DA24" s="20">
        <v>-661.37271428571432</v>
      </c>
      <c r="DB24" s="20">
        <v>-770.26528571428571</v>
      </c>
      <c r="DC24" s="20">
        <v>-685.7461428571429</v>
      </c>
      <c r="DD24" s="20">
        <v>-604.31299999999999</v>
      </c>
      <c r="DE24" s="20">
        <v>-788.53185714285723</v>
      </c>
      <c r="DF24" s="20">
        <v>-794.22271428571435</v>
      </c>
      <c r="DG24" s="19">
        <v>-1163.8805714285716</v>
      </c>
      <c r="DH24" s="20">
        <v>-794.45685714285707</v>
      </c>
      <c r="DI24" s="20">
        <v>-764.84657142857134</v>
      </c>
      <c r="DJ24" s="19">
        <v>-1127.2548571428572</v>
      </c>
      <c r="DK24" s="19">
        <v>-982.80814285714291</v>
      </c>
      <c r="DL24" s="20">
        <v>-653.08942857142858</v>
      </c>
      <c r="DM24" s="20">
        <v>-862.69271428571426</v>
      </c>
      <c r="DN24" s="20">
        <v>-889.07871428571423</v>
      </c>
      <c r="DO24" s="20">
        <v>-624.37214285714276</v>
      </c>
      <c r="DP24" s="20">
        <v>-793.92114285714285</v>
      </c>
      <c r="DQ24" s="20">
        <v>-759.80528571428567</v>
      </c>
      <c r="DR24" s="20">
        <v>-622.89971428571425</v>
      </c>
      <c r="DS24" s="19">
        <v>-969.81914285714299</v>
      </c>
      <c r="DT24" s="19">
        <v>-950.09628571428561</v>
      </c>
      <c r="DU24" s="19">
        <v>-931.70985714285723</v>
      </c>
      <c r="DV24" s="20">
        <v>-847.57514285714285</v>
      </c>
      <c r="DW24" s="20">
        <v>-689.3904285714284</v>
      </c>
      <c r="DX24" s="19">
        <v>-960.01371428571429</v>
      </c>
      <c r="DY24" s="20">
        <v>-816.64085714285716</v>
      </c>
      <c r="DZ24" s="20">
        <v>-691.22585714285719</v>
      </c>
      <c r="EA24" s="20">
        <v>-760.95128571428563</v>
      </c>
      <c r="EB24" s="19">
        <v>-962.14714285714285</v>
      </c>
      <c r="EC24" s="20">
        <v>-663.89171428571433</v>
      </c>
      <c r="ED24" s="19">
        <v>-1061.6432857142856</v>
      </c>
      <c r="EE24" s="20">
        <v>-704.00814285714273</v>
      </c>
      <c r="EF24" s="20">
        <v>-558.38028571428561</v>
      </c>
      <c r="EG24" s="19">
        <v>-1058.0291428571427</v>
      </c>
      <c r="EH24" s="20">
        <v>-742.47399999999993</v>
      </c>
      <c r="EI24" s="20">
        <v>-834.46271428571436</v>
      </c>
      <c r="EJ24" s="20">
        <v>-826.0694285714286</v>
      </c>
      <c r="EK24" s="20">
        <v>-860.42414285714301</v>
      </c>
      <c r="EL24" s="19">
        <v>-972.96814285714277</v>
      </c>
      <c r="EM24" s="20">
        <v>-634.21014285714284</v>
      </c>
      <c r="EN24" s="20">
        <v>-871.01771428571419</v>
      </c>
      <c r="EO24" s="20">
        <v>-750.89828571428575</v>
      </c>
      <c r="EP24" s="19">
        <v>-1340.3075714285712</v>
      </c>
      <c r="EQ24" s="19">
        <v>-1071.2955714285715</v>
      </c>
      <c r="ER24" s="20">
        <v>-876.86085714285718</v>
      </c>
      <c r="ES24" s="20">
        <v>-918.64314285714283</v>
      </c>
      <c r="ET24" s="20">
        <v>-895.46071428571429</v>
      </c>
      <c r="EU24" s="20">
        <v>-844.23871428571431</v>
      </c>
      <c r="EV24" s="20">
        <v>-989.56057142857151</v>
      </c>
      <c r="EW24" s="20">
        <v>-916.21799999999996</v>
      </c>
      <c r="EX24" s="20">
        <v>-898.84271428571424</v>
      </c>
      <c r="EY24" s="20">
        <v>-832.43685714285709</v>
      </c>
      <c r="EZ24" s="19">
        <v>-1084.0975714285714</v>
      </c>
      <c r="FA24" s="20">
        <v>-953.55700000000013</v>
      </c>
      <c r="FB24" s="19">
        <v>-1125.714857142857</v>
      </c>
      <c r="FC24" s="19">
        <v>-1009.0620000000001</v>
      </c>
      <c r="FD24" s="19">
        <v>-1066.505714285714</v>
      </c>
      <c r="FE24" s="19">
        <v>-1010.0838571428571</v>
      </c>
      <c r="FF24" s="20">
        <v>-289.01742857142858</v>
      </c>
      <c r="FG24" s="20">
        <v>-225.76171428571428</v>
      </c>
      <c r="FH24" s="20">
        <v>-284.17514285714282</v>
      </c>
      <c r="FI24" s="20">
        <v>-485.74285714285719</v>
      </c>
      <c r="FJ24" s="20">
        <v>-594.70185714285719</v>
      </c>
      <c r="FK24" s="20">
        <v>-667.64842857142855</v>
      </c>
      <c r="FL24" s="20">
        <v>-685.96085714285709</v>
      </c>
      <c r="FM24" s="20">
        <v>-570.27842857142866</v>
      </c>
      <c r="FN24" s="20">
        <v>-709.60857142857139</v>
      </c>
      <c r="FO24" s="20">
        <v>-597.46542857142856</v>
      </c>
      <c r="FP24" s="20">
        <v>-584.82771428571425</v>
      </c>
      <c r="FQ24" s="20">
        <v>-796.50799999999992</v>
      </c>
      <c r="FR24" s="20">
        <v>-1073.0202857142858</v>
      </c>
      <c r="FS24" s="20">
        <v>-733.85028571428563</v>
      </c>
      <c r="FT24" s="20">
        <v>-1036.4661428571428</v>
      </c>
      <c r="FU24" s="20">
        <v>-663.14828571428575</v>
      </c>
      <c r="FV24" s="20">
        <v>-704.78385714285707</v>
      </c>
      <c r="FW24" s="20">
        <v>-851.4585714285713</v>
      </c>
      <c r="FX24" s="20">
        <v>-831.72657142857145</v>
      </c>
      <c r="FY24" s="20">
        <v>-936.39885714285708</v>
      </c>
      <c r="FZ24" s="20">
        <v>-860.88</v>
      </c>
      <c r="GA24" s="20">
        <v>-979.53328571428563</v>
      </c>
      <c r="GB24" s="20">
        <v>-897.70699999999999</v>
      </c>
      <c r="GC24" s="20">
        <v>-884.33814285714288</v>
      </c>
      <c r="GD24" s="20">
        <v>-1019.5198571428571</v>
      </c>
      <c r="GE24" s="20">
        <v>-800.1297142857145</v>
      </c>
      <c r="GF24" s="20">
        <v>-1037.6674285714284</v>
      </c>
      <c r="GG24" s="20">
        <v>-899.77585714285726</v>
      </c>
      <c r="GH24" s="20">
        <v>-841.53742857142856</v>
      </c>
      <c r="GI24" s="20">
        <v>-637.31757142857145</v>
      </c>
      <c r="GJ24" s="20">
        <v>-825.06385714285716</v>
      </c>
      <c r="GK24" s="20">
        <v>-677.61071428571438</v>
      </c>
      <c r="GL24" s="20">
        <v>-1056.8538571428571</v>
      </c>
      <c r="GM24" s="20">
        <v>-1143.1200000000001</v>
      </c>
      <c r="GN24" s="20">
        <v>-763.56542857142847</v>
      </c>
      <c r="GO24" s="20">
        <v>-689.74657142857131</v>
      </c>
      <c r="GP24" s="20">
        <v>-953</v>
      </c>
      <c r="GQ24" s="20">
        <v>-898</v>
      </c>
      <c r="GR24" s="20">
        <v>-1116</v>
      </c>
      <c r="GS24" s="20">
        <v>-888.99828571428566</v>
      </c>
      <c r="GT24" s="20">
        <v>0</v>
      </c>
      <c r="GU24" s="20">
        <v>0</v>
      </c>
      <c r="GV24" s="20">
        <v>0</v>
      </c>
      <c r="GW24" s="20">
        <v>0</v>
      </c>
      <c r="GX24" s="20">
        <v>0</v>
      </c>
    </row>
  </sheetData>
  <pageMargins left="0.7" right="0.7" top="0.75" bottom="0.75" header="0.3" footer="0.3"/>
  <ignoredErrors>
    <ignoredError sqref="GJ21:GK21" calculatedColumn="1"/>
  </ignoredErrors>
  <tableParts count="2">
    <tablePart r:id="rId1"/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Charts</vt:lpstr>
      </vt:variant>
      <vt:variant>
        <vt:i4>6</vt:i4>
      </vt:variant>
    </vt:vector>
  </HeadingPairs>
  <TitlesOfParts>
    <vt:vector size="11" baseType="lpstr">
      <vt:lpstr>Gasoline Data</vt:lpstr>
      <vt:lpstr>Gasoline Breakdown</vt:lpstr>
      <vt:lpstr>Diesel Data</vt:lpstr>
      <vt:lpstr>Diesel Breakdown</vt:lpstr>
      <vt:lpstr>Jet Fuel Data</vt:lpstr>
      <vt:lpstr>NC Gasoline</vt:lpstr>
      <vt:lpstr>SC Gasoline</vt:lpstr>
      <vt:lpstr>NC Diesel</vt:lpstr>
      <vt:lpstr>SC Diesel</vt:lpstr>
      <vt:lpstr>NC Jet Fuel</vt:lpstr>
      <vt:lpstr>SC Jet Fuel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Sanchez, Eric@Energy</dc:creator>
  <cp:keywords/>
  <dc:description/>
  <cp:lastModifiedBy>gkarras</cp:lastModifiedBy>
  <cp:revision/>
  <dcterms:created xsi:type="dcterms:W3CDTF">2022-07-13T15:56:13Z</dcterms:created>
  <dcterms:modified xsi:type="dcterms:W3CDTF">2023-11-21T21:47:30Z</dcterms:modified>
  <cp:category/>
  <cp:contentStatus/>
</cp:coreProperties>
</file>