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ResPlan\Marketing\IRP 2024\CEC Submital\"/>
    </mc:Choice>
  </mc:AlternateContent>
  <xr:revisionPtr revIDLastSave="0" documentId="13_ncr:1_{EE3C00CA-E622-4F0C-AD8B-993B355DE7F5}" xr6:coauthVersionLast="47" xr6:coauthVersionMax="47" xr10:uidLastSave="{00000000-0000-0000-0000-000000000000}"/>
  <bookViews>
    <workbookView xWindow="-120" yWindow="-120" windowWidth="25440" windowHeight="15390" activeTab="1"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 i="9" l="1"/>
  <c r="F38" i="2" l="1"/>
  <c r="E115" i="2" l="1"/>
  <c r="B7" i="18" l="1"/>
  <c r="B7" i="10"/>
  <c r="B7" i="9"/>
  <c r="D106" i="10" l="1"/>
  <c r="G15" i="2" l="1"/>
  <c r="H14" i="10" l="1"/>
  <c r="I14" i="10"/>
  <c r="J14" i="10"/>
  <c r="K14" i="10"/>
  <c r="L14" i="10"/>
  <c r="M14" i="10"/>
  <c r="N14" i="10"/>
  <c r="O14" i="10"/>
  <c r="P14" i="10"/>
  <c r="Q14" i="10"/>
  <c r="R14" i="10"/>
  <c r="S14" i="10"/>
  <c r="G14" i="10"/>
  <c r="F15" i="2"/>
  <c r="K26" i="18" l="1"/>
  <c r="J26" i="18" l="1"/>
  <c r="I26" i="18"/>
  <c r="J22" i="18"/>
  <c r="G22" i="18"/>
  <c r="F21" i="18"/>
  <c r="F22" i="18" s="1"/>
  <c r="R27" i="18"/>
  <c r="S27" i="18"/>
  <c r="Q27" i="18"/>
  <c r="E73" i="9"/>
  <c r="AI27" i="18"/>
  <c r="AH27" i="18"/>
  <c r="AG27" i="18"/>
  <c r="AI21" i="18"/>
  <c r="AH21" i="18"/>
  <c r="AG21" i="18"/>
  <c r="AE27" i="18"/>
  <c r="AD27" i="18"/>
  <c r="AC27" i="18"/>
  <c r="AE21" i="18"/>
  <c r="AD21" i="18"/>
  <c r="AC21" i="18"/>
  <c r="AA27" i="18"/>
  <c r="Z27" i="18"/>
  <c r="Y27" i="18"/>
  <c r="AA21" i="18"/>
  <c r="Z21" i="18"/>
  <c r="Y21" i="18"/>
  <c r="W27" i="18"/>
  <c r="V27" i="18"/>
  <c r="U27" i="18"/>
  <c r="W21" i="18"/>
  <c r="V21" i="18"/>
  <c r="U21" i="18"/>
  <c r="S21" i="18"/>
  <c r="R21" i="18"/>
  <c r="Q21" i="18"/>
  <c r="N21" i="18"/>
  <c r="O21" i="18"/>
  <c r="M21" i="18"/>
  <c r="E11" i="18"/>
  <c r="J21" i="18"/>
  <c r="I21" i="18"/>
  <c r="E21" i="18" l="1"/>
  <c r="D21" i="18"/>
  <c r="E135" i="9"/>
  <c r="E136" i="9"/>
  <c r="E106" i="10" s="1"/>
  <c r="E109" i="10" s="1"/>
  <c r="E138" i="9"/>
  <c r="H18" i="2"/>
  <c r="I18" i="2"/>
  <c r="J18" i="2"/>
  <c r="K18" i="2"/>
  <c r="L18" i="2"/>
  <c r="M18" i="2"/>
  <c r="N18" i="2"/>
  <c r="O18" i="2"/>
  <c r="P18" i="2"/>
  <c r="Q18" i="2"/>
  <c r="R18" i="2"/>
  <c r="S18" i="2"/>
  <c r="T18" i="2"/>
  <c r="U18" i="2"/>
  <c r="V18" i="2"/>
  <c r="W18" i="2"/>
  <c r="X18" i="2"/>
  <c r="Y18" i="2"/>
  <c r="Z18" i="2"/>
  <c r="AA18" i="2"/>
  <c r="AB18" i="2"/>
  <c r="AC18" i="2"/>
  <c r="G18" i="2"/>
  <c r="N27" i="18" l="1"/>
  <c r="O27" i="18"/>
  <c r="M27" i="18"/>
  <c r="M30" i="18" s="1"/>
  <c r="J27" i="18"/>
  <c r="K27" i="18"/>
  <c r="I27" i="18"/>
  <c r="E27" i="18"/>
  <c r="F27" i="18"/>
  <c r="G27" i="18"/>
  <c r="D27" i="18"/>
  <c r="W11" i="18" l="1"/>
  <c r="O11" i="18"/>
  <c r="J11" i="18"/>
  <c r="I14" i="9"/>
  <c r="I11" i="18" s="1"/>
  <c r="J14" i="9"/>
  <c r="K14" i="9"/>
  <c r="L14" i="9"/>
  <c r="M14" i="9"/>
  <c r="N14" i="9"/>
  <c r="O14" i="9"/>
  <c r="P14" i="9"/>
  <c r="Q14" i="9"/>
  <c r="R14" i="9"/>
  <c r="S14" i="9"/>
  <c r="T14" i="9"/>
  <c r="U14" i="9"/>
  <c r="V14" i="9"/>
  <c r="W14" i="9"/>
  <c r="X14" i="9"/>
  <c r="AC11" i="18" s="1"/>
  <c r="Y14" i="9"/>
  <c r="AD11" i="18" s="1"/>
  <c r="Z14" i="9"/>
  <c r="AA14" i="9"/>
  <c r="AB14" i="9"/>
  <c r="AC14" i="9"/>
  <c r="AI11" i="18" s="1"/>
  <c r="G14" i="9"/>
  <c r="H14" i="9"/>
  <c r="G11" i="18" s="1"/>
  <c r="M11" i="18" l="1"/>
  <c r="V11" i="18"/>
  <c r="Y11" i="18"/>
  <c r="N11" i="18"/>
  <c r="AA11" i="18"/>
  <c r="AG11" i="18"/>
  <c r="F11" i="18"/>
  <c r="Q11" i="18"/>
  <c r="Z11" i="18"/>
  <c r="S11" i="18"/>
  <c r="R11" i="18"/>
  <c r="AE11" i="18"/>
  <c r="AH11" i="18"/>
  <c r="K11" i="18"/>
  <c r="U11" i="18"/>
  <c r="E120" i="9" l="1"/>
  <c r="F120" i="9"/>
  <c r="AI28" i="18"/>
  <c r="AH28" i="18"/>
  <c r="AG28" i="18"/>
  <c r="AE28" i="18"/>
  <c r="AD28" i="18"/>
  <c r="AC28" i="18"/>
  <c r="AA28" i="18"/>
  <c r="Z28" i="18"/>
  <c r="Y28" i="18"/>
  <c r="W28" i="18"/>
  <c r="V28" i="18"/>
  <c r="U28" i="18"/>
  <c r="S28" i="18"/>
  <c r="R28" i="18"/>
  <c r="Q28" i="18"/>
  <c r="Q14" i="18"/>
  <c r="F122" i="9" l="1"/>
  <c r="E122" i="9"/>
  <c r="U14" i="18"/>
  <c r="Y14" i="18"/>
  <c r="AG14" i="18"/>
  <c r="AC14" i="18"/>
  <c r="F14" i="10" l="1"/>
  <c r="E14" i="10"/>
  <c r="E113" i="2" l="1"/>
  <c r="E74" i="2" l="1"/>
  <c r="K99" i="2"/>
  <c r="H26" i="2" l="1"/>
  <c r="I26" i="2"/>
  <c r="J26" i="2"/>
  <c r="K26" i="2"/>
  <c r="L26" i="2"/>
  <c r="M26" i="2"/>
  <c r="N26" i="2"/>
  <c r="O26" i="2"/>
  <c r="P26" i="2"/>
  <c r="Q26" i="2"/>
  <c r="R26" i="2"/>
  <c r="S26" i="2"/>
  <c r="T26" i="2"/>
  <c r="U26" i="2"/>
  <c r="V26" i="2"/>
  <c r="W26" i="2"/>
  <c r="X26" i="2"/>
  <c r="Y26" i="2"/>
  <c r="Z26" i="2"/>
  <c r="AA26" i="2"/>
  <c r="AB26" i="2"/>
  <c r="AC26" i="2"/>
  <c r="G26" i="2"/>
  <c r="E18" i="2"/>
  <c r="E19" i="2" l="1"/>
  <c r="E21" i="2" s="1"/>
  <c r="E119" i="2" s="1"/>
  <c r="D11" i="18" l="1"/>
  <c r="H114" i="10"/>
  <c r="I114" i="10"/>
  <c r="J114" i="10"/>
  <c r="K114" i="10"/>
  <c r="L114" i="10"/>
  <c r="M114" i="10"/>
  <c r="N114" i="10"/>
  <c r="N115" i="10" s="1"/>
  <c r="N117" i="10" s="1"/>
  <c r="O114" i="10"/>
  <c r="P114" i="10"/>
  <c r="Q114" i="10"/>
  <c r="R114" i="10"/>
  <c r="S114" i="10"/>
  <c r="T114" i="10"/>
  <c r="U114" i="10"/>
  <c r="V114" i="10"/>
  <c r="V115" i="10" s="1"/>
  <c r="V117" i="10" s="1"/>
  <c r="W114" i="10"/>
  <c r="X114" i="10"/>
  <c r="Y114" i="10"/>
  <c r="Z114" i="10"/>
  <c r="AA114" i="10"/>
  <c r="AB114" i="10"/>
  <c r="AC114" i="10"/>
  <c r="H115" i="10"/>
  <c r="H117" i="10" s="1"/>
  <c r="O115" i="10"/>
  <c r="O117" i="10"/>
  <c r="H113" i="10"/>
  <c r="I113" i="10"/>
  <c r="J113" i="10"/>
  <c r="K113" i="10"/>
  <c r="K115" i="10" s="1"/>
  <c r="K117" i="10" s="1"/>
  <c r="L113" i="10"/>
  <c r="L115" i="10" s="1"/>
  <c r="L117" i="10" s="1"/>
  <c r="M113" i="10"/>
  <c r="M115" i="10" s="1"/>
  <c r="M117" i="10" s="1"/>
  <c r="N113" i="10"/>
  <c r="O113" i="10"/>
  <c r="P113" i="10"/>
  <c r="P115" i="10" s="1"/>
  <c r="P117" i="10" s="1"/>
  <c r="Q113" i="10"/>
  <c r="R113" i="10"/>
  <c r="S113" i="10"/>
  <c r="S115" i="10" s="1"/>
  <c r="S117" i="10" s="1"/>
  <c r="T113" i="10"/>
  <c r="T115" i="10" s="1"/>
  <c r="T117" i="10" s="1"/>
  <c r="U113" i="10"/>
  <c r="U115" i="10" s="1"/>
  <c r="U117" i="10" s="1"/>
  <c r="V113" i="10"/>
  <c r="W113" i="10"/>
  <c r="W115" i="10" s="1"/>
  <c r="W117" i="10" s="1"/>
  <c r="X113" i="10"/>
  <c r="X115" i="10" s="1"/>
  <c r="X117" i="10" s="1"/>
  <c r="Y113" i="10"/>
  <c r="Z113" i="10"/>
  <c r="AA113" i="10"/>
  <c r="AA115" i="10" s="1"/>
  <c r="AA117" i="10" s="1"/>
  <c r="AB113" i="10"/>
  <c r="AB115" i="10" s="1"/>
  <c r="AB117" i="10" s="1"/>
  <c r="AC113" i="10"/>
  <c r="AC115" i="10" s="1"/>
  <c r="AC117" i="10" s="1"/>
  <c r="Q106" i="10"/>
  <c r="AC99" i="10"/>
  <c r="AC81" i="10"/>
  <c r="AC59" i="10"/>
  <c r="AC31" i="10"/>
  <c r="AC61" i="10" s="1"/>
  <c r="AB99" i="10"/>
  <c r="AB81" i="10"/>
  <c r="AB59" i="10"/>
  <c r="AB31" i="10"/>
  <c r="AB61" i="10" s="1"/>
  <c r="AA99" i="10"/>
  <c r="AA81" i="10"/>
  <c r="AA59" i="10"/>
  <c r="AA31" i="10"/>
  <c r="AA61" i="10" s="1"/>
  <c r="Z99" i="10"/>
  <c r="Z81" i="10"/>
  <c r="Z59" i="10"/>
  <c r="Z31" i="10"/>
  <c r="Z61" i="10" s="1"/>
  <c r="Y99" i="10"/>
  <c r="Y81" i="10"/>
  <c r="Y101" i="10" s="1"/>
  <c r="Y59" i="10"/>
  <c r="Y31" i="10"/>
  <c r="X99" i="10"/>
  <c r="X81" i="10"/>
  <c r="X59" i="10"/>
  <c r="X31" i="10"/>
  <c r="W99" i="10"/>
  <c r="W101" i="10" s="1"/>
  <c r="W81" i="10"/>
  <c r="W59" i="10"/>
  <c r="W31" i="10"/>
  <c r="V99" i="10"/>
  <c r="V81" i="10"/>
  <c r="V59" i="10"/>
  <c r="V31" i="10"/>
  <c r="U99" i="10"/>
  <c r="U81" i="10"/>
  <c r="U59" i="10"/>
  <c r="U31" i="10"/>
  <c r="T99" i="10"/>
  <c r="T81" i="10"/>
  <c r="T59" i="10"/>
  <c r="T31" i="10"/>
  <c r="T61" i="10" s="1"/>
  <c r="S99" i="10"/>
  <c r="S81" i="10"/>
  <c r="S59" i="10"/>
  <c r="S31" i="10"/>
  <c r="D27" i="9"/>
  <c r="D38" i="9"/>
  <c r="D37" i="9"/>
  <c r="D69" i="9"/>
  <c r="D68" i="9"/>
  <c r="D67" i="9"/>
  <c r="G17" i="9"/>
  <c r="X136" i="9"/>
  <c r="X106" i="10" s="1"/>
  <c r="W136" i="9"/>
  <c r="W106" i="10" s="1"/>
  <c r="V136" i="9"/>
  <c r="V106" i="10" s="1"/>
  <c r="U136" i="9"/>
  <c r="U106" i="10" s="1"/>
  <c r="T136" i="9"/>
  <c r="T106" i="10" s="1"/>
  <c r="S136" i="9"/>
  <c r="S106" i="10" s="1"/>
  <c r="R136" i="9"/>
  <c r="R106" i="10" s="1"/>
  <c r="Q136" i="9"/>
  <c r="P136" i="9"/>
  <c r="P106" i="10" s="1"/>
  <c r="O136" i="9"/>
  <c r="O106" i="10" s="1"/>
  <c r="X135" i="9"/>
  <c r="W135" i="9"/>
  <c r="V135" i="9"/>
  <c r="U135" i="9"/>
  <c r="T135" i="9"/>
  <c r="S135" i="9"/>
  <c r="R135" i="9"/>
  <c r="Q135" i="9"/>
  <c r="P135" i="9"/>
  <c r="O135" i="9"/>
  <c r="X120" i="9"/>
  <c r="W120" i="9"/>
  <c r="V120" i="9"/>
  <c r="U120" i="9"/>
  <c r="T120" i="9"/>
  <c r="S120" i="9"/>
  <c r="R120" i="9"/>
  <c r="Q120" i="9"/>
  <c r="S18" i="18" s="1"/>
  <c r="P120" i="9"/>
  <c r="O120" i="9"/>
  <c r="X102" i="9"/>
  <c r="W102" i="9"/>
  <c r="V102" i="9"/>
  <c r="U102" i="9"/>
  <c r="T102" i="9"/>
  <c r="S102" i="9"/>
  <c r="R102" i="9"/>
  <c r="Q102" i="9"/>
  <c r="P102" i="9"/>
  <c r="O102" i="9"/>
  <c r="X73" i="9"/>
  <c r="W73" i="9"/>
  <c r="V73" i="9"/>
  <c r="U73" i="9"/>
  <c r="T73" i="9"/>
  <c r="S73" i="9"/>
  <c r="R73" i="9"/>
  <c r="Q73" i="9"/>
  <c r="P73" i="9"/>
  <c r="O73" i="9"/>
  <c r="X44" i="9"/>
  <c r="W44" i="9"/>
  <c r="V44" i="9"/>
  <c r="U44" i="9"/>
  <c r="T44" i="9"/>
  <c r="S44" i="9"/>
  <c r="R44" i="9"/>
  <c r="Q44" i="9"/>
  <c r="P44" i="9"/>
  <c r="O44" i="9"/>
  <c r="X17" i="9"/>
  <c r="X138" i="9" s="1"/>
  <c r="W17" i="9"/>
  <c r="W138" i="9" s="1"/>
  <c r="V17" i="9"/>
  <c r="V138" i="9" s="1"/>
  <c r="U17" i="9"/>
  <c r="U138" i="9" s="1"/>
  <c r="T17" i="9"/>
  <c r="T138" i="9" s="1"/>
  <c r="S17" i="9"/>
  <c r="S138" i="9" s="1"/>
  <c r="R17" i="9"/>
  <c r="R138" i="9" s="1"/>
  <c r="Q17" i="9"/>
  <c r="Q138" i="9" s="1"/>
  <c r="P17" i="9"/>
  <c r="P138" i="9" s="1"/>
  <c r="O17" i="9"/>
  <c r="O138" i="9" s="1"/>
  <c r="AC136" i="9"/>
  <c r="AC106" i="10" s="1"/>
  <c r="AB136" i="9"/>
  <c r="AB106" i="10" s="1"/>
  <c r="AA136" i="9"/>
  <c r="AA106" i="10" s="1"/>
  <c r="Z136" i="9"/>
  <c r="Z106" i="10" s="1"/>
  <c r="Y136" i="9"/>
  <c r="Y106" i="10" s="1"/>
  <c r="AC135" i="9"/>
  <c r="AB135" i="9"/>
  <c r="AA135" i="9"/>
  <c r="Z135" i="9"/>
  <c r="Y135" i="9"/>
  <c r="AC120" i="9"/>
  <c r="AB120" i="9"/>
  <c r="AA120" i="9"/>
  <c r="Z120" i="9"/>
  <c r="Y120" i="9"/>
  <c r="AC102" i="9"/>
  <c r="AB102" i="9"/>
  <c r="AA102" i="9"/>
  <c r="Z102" i="9"/>
  <c r="Y102" i="9"/>
  <c r="AC73" i="9"/>
  <c r="AB73" i="9"/>
  <c r="AA73" i="9"/>
  <c r="Z73" i="9"/>
  <c r="Y73" i="9"/>
  <c r="AC44" i="9"/>
  <c r="AB44" i="9"/>
  <c r="AA44" i="9"/>
  <c r="Z44" i="9"/>
  <c r="Y44" i="9"/>
  <c r="AC17" i="9"/>
  <c r="AC138" i="9" s="1"/>
  <c r="AB17" i="9"/>
  <c r="AB138" i="9" s="1"/>
  <c r="AA17" i="9"/>
  <c r="AA138" i="9" s="1"/>
  <c r="Z17" i="9"/>
  <c r="Z138" i="9" s="1"/>
  <c r="Y17" i="9"/>
  <c r="Y138" i="9" s="1"/>
  <c r="U78" i="9" l="1"/>
  <c r="AD18" i="18"/>
  <c r="AD19" i="18" s="1"/>
  <c r="AD22" i="18" s="1"/>
  <c r="AC18" i="18"/>
  <c r="AG18" i="18"/>
  <c r="AH18" i="18"/>
  <c r="AH19" i="18" s="1"/>
  <c r="AH22" i="18" s="1"/>
  <c r="Y18" i="18"/>
  <c r="Y19" i="18" s="1"/>
  <c r="Y22" i="18" s="1"/>
  <c r="AI18" i="18"/>
  <c r="AI19" i="18" s="1"/>
  <c r="AI22" i="18" s="1"/>
  <c r="R18" i="18"/>
  <c r="AC19" i="18"/>
  <c r="AC22" i="18" s="1"/>
  <c r="Z122" i="9"/>
  <c r="AE18" i="18"/>
  <c r="AG19" i="18"/>
  <c r="AG30" i="18" s="1"/>
  <c r="AG32" i="18" s="1"/>
  <c r="R122" i="9"/>
  <c r="U18" i="18"/>
  <c r="U19" i="18" s="1"/>
  <c r="T122" i="9"/>
  <c r="W18" i="18"/>
  <c r="W19" i="18" s="1"/>
  <c r="W22" i="18" s="1"/>
  <c r="S122" i="9"/>
  <c r="V18" i="18"/>
  <c r="V19" i="18" s="1"/>
  <c r="V22" i="18" s="1"/>
  <c r="V122" i="9"/>
  <c r="Z18" i="18"/>
  <c r="Z19" i="18"/>
  <c r="Z22" i="18" s="1"/>
  <c r="O122" i="9"/>
  <c r="Q18" i="18"/>
  <c r="Q19" i="18" s="1"/>
  <c r="Q22" i="18" s="1"/>
  <c r="W122" i="9"/>
  <c r="AA18" i="18"/>
  <c r="AA19" i="18" s="1"/>
  <c r="AA22" i="18" s="1"/>
  <c r="R19" i="18"/>
  <c r="R22" i="18" s="1"/>
  <c r="S19" i="18"/>
  <c r="S22" i="18" s="1"/>
  <c r="Z115" i="10"/>
  <c r="Z117" i="10" s="1"/>
  <c r="R115" i="10"/>
  <c r="R117" i="10" s="1"/>
  <c r="J115" i="10"/>
  <c r="J117" i="10" s="1"/>
  <c r="Y115" i="10"/>
  <c r="Y117" i="10" s="1"/>
  <c r="Q115" i="10"/>
  <c r="Q117" i="10" s="1"/>
  <c r="I115" i="10"/>
  <c r="I117" i="10" s="1"/>
  <c r="S101" i="10"/>
  <c r="AB101" i="10"/>
  <c r="AB109" i="10" s="1"/>
  <c r="Z101" i="10"/>
  <c r="Z109" i="10" s="1"/>
  <c r="Z121" i="10" s="1"/>
  <c r="AA101" i="10"/>
  <c r="V61" i="10"/>
  <c r="Y61" i="10"/>
  <c r="Y109" i="10" s="1"/>
  <c r="S61" i="10"/>
  <c r="X61" i="10"/>
  <c r="U101" i="10"/>
  <c r="V101" i="10"/>
  <c r="T101" i="10"/>
  <c r="T109" i="10" s="1"/>
  <c r="T121" i="10" s="1"/>
  <c r="X101" i="10"/>
  <c r="AA109" i="10"/>
  <c r="AC101" i="10"/>
  <c r="AC109" i="10" s="1"/>
  <c r="U61" i="10"/>
  <c r="W61" i="10"/>
  <c r="W109" i="10" s="1"/>
  <c r="W121" i="10" s="1"/>
  <c r="AC122" i="9"/>
  <c r="T78" i="9"/>
  <c r="X78" i="9"/>
  <c r="Q78" i="9"/>
  <c r="R78" i="9"/>
  <c r="Z78" i="9"/>
  <c r="Z134" i="9" s="1"/>
  <c r="Z137" i="9" s="1"/>
  <c r="Z139" i="9" s="1"/>
  <c r="P78" i="9"/>
  <c r="AA78" i="9"/>
  <c r="S78" i="9"/>
  <c r="U122" i="9"/>
  <c r="U134" i="9" s="1"/>
  <c r="U137" i="9" s="1"/>
  <c r="U139" i="9" s="1"/>
  <c r="AC78" i="9"/>
  <c r="V78" i="9"/>
  <c r="V134" i="9" s="1"/>
  <c r="V137" i="9" s="1"/>
  <c r="V139" i="9" s="1"/>
  <c r="P122" i="9"/>
  <c r="X122" i="9"/>
  <c r="AB78" i="9"/>
  <c r="O78" i="9"/>
  <c r="O134" i="9" s="1"/>
  <c r="O137" i="9" s="1"/>
  <c r="O139" i="9" s="1"/>
  <c r="W78" i="9"/>
  <c r="Q122" i="9"/>
  <c r="Y78" i="9"/>
  <c r="Y122" i="9"/>
  <c r="AA122" i="9"/>
  <c r="AB122" i="9"/>
  <c r="W134" i="9" l="1"/>
  <c r="W137" i="9" s="1"/>
  <c r="W139" i="9" s="1"/>
  <c r="R134" i="9"/>
  <c r="R137" i="9" s="1"/>
  <c r="R139" i="9" s="1"/>
  <c r="AG22" i="18"/>
  <c r="Y30" i="18"/>
  <c r="Y32" i="18" s="1"/>
  <c r="U30" i="18"/>
  <c r="U32" i="18" s="1"/>
  <c r="T134" i="9"/>
  <c r="T137" i="9" s="1"/>
  <c r="T139" i="9" s="1"/>
  <c r="S134" i="9"/>
  <c r="S137" i="9" s="1"/>
  <c r="S139" i="9" s="1"/>
  <c r="AE19" i="18"/>
  <c r="AC30" i="18" s="1"/>
  <c r="AC32" i="18" s="1"/>
  <c r="U22" i="18"/>
  <c r="Q30" i="18"/>
  <c r="Q32" i="18" s="1"/>
  <c r="AC121" i="10"/>
  <c r="Y121" i="10"/>
  <c r="AB121" i="10"/>
  <c r="S109" i="10"/>
  <c r="S121" i="10" s="1"/>
  <c r="X109" i="10"/>
  <c r="X121" i="10" s="1"/>
  <c r="U109" i="10"/>
  <c r="U121" i="10" s="1"/>
  <c r="V109" i="10"/>
  <c r="V121" i="10" s="1"/>
  <c r="AA121" i="10"/>
  <c r="AC134" i="9"/>
  <c r="AC137" i="9" s="1"/>
  <c r="AC139" i="9" s="1"/>
  <c r="Q134" i="9"/>
  <c r="Q137" i="9" s="1"/>
  <c r="Q139" i="9" s="1"/>
  <c r="X134" i="9"/>
  <c r="X137" i="9" s="1"/>
  <c r="X139" i="9" s="1"/>
  <c r="AA134" i="9"/>
  <c r="AA137" i="9" s="1"/>
  <c r="AA139" i="9" s="1"/>
  <c r="AB134" i="9"/>
  <c r="AB137" i="9" s="1"/>
  <c r="AB139" i="9" s="1"/>
  <c r="P134" i="9"/>
  <c r="P137" i="9" s="1"/>
  <c r="P139" i="9" s="1"/>
  <c r="Y134" i="9"/>
  <c r="Y137" i="9" s="1"/>
  <c r="Y139" i="9" s="1"/>
  <c r="AE22" i="18" l="1"/>
  <c r="AB113" i="2"/>
  <c r="AB95" i="2"/>
  <c r="AB74" i="2"/>
  <c r="AB44" i="2"/>
  <c r="AB19" i="2"/>
  <c r="AA113" i="2"/>
  <c r="AA95" i="2"/>
  <c r="AA74" i="2"/>
  <c r="AA44" i="2"/>
  <c r="AA19" i="2"/>
  <c r="Z113" i="2"/>
  <c r="Z95" i="2"/>
  <c r="Z74" i="2"/>
  <c r="Z44" i="2"/>
  <c r="Z19" i="2"/>
  <c r="Y113" i="2"/>
  <c r="Y95" i="2"/>
  <c r="Y74" i="2"/>
  <c r="Y44" i="2"/>
  <c r="Y19" i="2"/>
  <c r="W113" i="2"/>
  <c r="W95" i="2"/>
  <c r="W74" i="2"/>
  <c r="W44" i="2"/>
  <c r="W19" i="2"/>
  <c r="V113" i="2"/>
  <c r="V95" i="2"/>
  <c r="V74" i="2"/>
  <c r="V44" i="2"/>
  <c r="V19" i="2"/>
  <c r="U113" i="2"/>
  <c r="U95" i="2"/>
  <c r="U74" i="2"/>
  <c r="U44" i="2"/>
  <c r="U19" i="2"/>
  <c r="T113" i="2"/>
  <c r="T95" i="2"/>
  <c r="T74" i="2"/>
  <c r="T44" i="2"/>
  <c r="T19" i="2"/>
  <c r="S19" i="2"/>
  <c r="S44" i="2"/>
  <c r="S74" i="2"/>
  <c r="S95" i="2"/>
  <c r="S113" i="2"/>
  <c r="AC113" i="2"/>
  <c r="X113" i="2"/>
  <c r="AC95" i="2"/>
  <c r="X95" i="2"/>
  <c r="AC74" i="2"/>
  <c r="X74" i="2"/>
  <c r="AC44" i="2"/>
  <c r="X44" i="2"/>
  <c r="AC19" i="2"/>
  <c r="X19" i="2"/>
  <c r="R113" i="2"/>
  <c r="R95" i="2"/>
  <c r="R74" i="2"/>
  <c r="R44" i="2"/>
  <c r="R19" i="2"/>
  <c r="F18" i="2"/>
  <c r="F19" i="2" s="1"/>
  <c r="AB115" i="2" l="1"/>
  <c r="AB122" i="2" s="1"/>
  <c r="AA115" i="2"/>
  <c r="AA122" i="2" s="1"/>
  <c r="AB76" i="2"/>
  <c r="AB120" i="2" s="1"/>
  <c r="Y115" i="2"/>
  <c r="Y122" i="2" s="1"/>
  <c r="AA76" i="2"/>
  <c r="AA120" i="2" s="1"/>
  <c r="AC115" i="2"/>
  <c r="AC122" i="2" s="1"/>
  <c r="AB21" i="2"/>
  <c r="AB119" i="2" s="1"/>
  <c r="Z115" i="2"/>
  <c r="Z122" i="2" s="1"/>
  <c r="AA21" i="2"/>
  <c r="AA119" i="2" s="1"/>
  <c r="Z76" i="2"/>
  <c r="Z120" i="2" s="1"/>
  <c r="Z21" i="2"/>
  <c r="Z119" i="2" s="1"/>
  <c r="Y21" i="2"/>
  <c r="Y119" i="2" s="1"/>
  <c r="Y76" i="2"/>
  <c r="Y120" i="2" s="1"/>
  <c r="W21" i="2"/>
  <c r="W119" i="2" s="1"/>
  <c r="W115" i="2"/>
  <c r="W122" i="2" s="1"/>
  <c r="W76" i="2"/>
  <c r="W120" i="2" s="1"/>
  <c r="V115" i="2"/>
  <c r="V122" i="2" s="1"/>
  <c r="U115" i="2"/>
  <c r="U122" i="2" s="1"/>
  <c r="T115" i="2"/>
  <c r="T122" i="2" s="1"/>
  <c r="V76" i="2"/>
  <c r="V120" i="2" s="1"/>
  <c r="V21" i="2"/>
  <c r="V119" i="2" s="1"/>
  <c r="S76" i="2"/>
  <c r="S120" i="2" s="1"/>
  <c r="U76" i="2"/>
  <c r="U120" i="2" s="1"/>
  <c r="U21" i="2"/>
  <c r="U119" i="2" s="1"/>
  <c r="T21" i="2"/>
  <c r="T119" i="2" s="1"/>
  <c r="T76" i="2"/>
  <c r="T120" i="2" s="1"/>
  <c r="R76" i="2"/>
  <c r="R120" i="2" s="1"/>
  <c r="X115" i="2"/>
  <c r="X122" i="2" s="1"/>
  <c r="S115" i="2"/>
  <c r="S122" i="2" s="1"/>
  <c r="AC76" i="2"/>
  <c r="AC120" i="2" s="1"/>
  <c r="S21" i="2"/>
  <c r="S119" i="2" s="1"/>
  <c r="X76" i="2"/>
  <c r="X120" i="2" s="1"/>
  <c r="R115" i="2"/>
  <c r="R122" i="2" s="1"/>
  <c r="X21" i="2"/>
  <c r="X119" i="2" s="1"/>
  <c r="AC21" i="2"/>
  <c r="AC119" i="2" s="1"/>
  <c r="R21" i="2"/>
  <c r="R119" i="2" s="1"/>
  <c r="D18" i="18"/>
  <c r="F113" i="2"/>
  <c r="F95" i="2"/>
  <c r="F74" i="2"/>
  <c r="Y121" i="2" l="1"/>
  <c r="W121" i="2"/>
  <c r="W123" i="2" s="1"/>
  <c r="U121" i="2"/>
  <c r="U123" i="2" s="1"/>
  <c r="Y123" i="2"/>
  <c r="S121" i="2"/>
  <c r="S123" i="2" s="1"/>
  <c r="AB121" i="2"/>
  <c r="AB123" i="2" s="1"/>
  <c r="AA121" i="2"/>
  <c r="AA123" i="2" s="1"/>
  <c r="Z121" i="2"/>
  <c r="Z123" i="2" s="1"/>
  <c r="R121" i="2"/>
  <c r="R123" i="2" s="1"/>
  <c r="V121" i="2"/>
  <c r="V123" i="2" s="1"/>
  <c r="T121" i="2"/>
  <c r="T123" i="2" s="1"/>
  <c r="AC121" i="2"/>
  <c r="AC123" i="2" s="1"/>
  <c r="X121" i="2"/>
  <c r="X123" i="2" s="1"/>
  <c r="F115" i="2"/>
  <c r="G138" i="9" l="1"/>
  <c r="K136" i="9" l="1"/>
  <c r="K106" i="10" s="1"/>
  <c r="D108" i="9" l="1"/>
  <c r="D107" i="9"/>
  <c r="F21" i="2" l="1"/>
  <c r="G136" i="9" l="1"/>
  <c r="G106" i="10" s="1"/>
  <c r="H136" i="9"/>
  <c r="H106" i="10" s="1"/>
  <c r="I136" i="9"/>
  <c r="I106" i="10" s="1"/>
  <c r="J136" i="9"/>
  <c r="J106" i="10" s="1"/>
  <c r="L136" i="9"/>
  <c r="L106" i="10" s="1"/>
  <c r="M136" i="9"/>
  <c r="M106" i="10" s="1"/>
  <c r="N136" i="9"/>
  <c r="N106" i="10" s="1"/>
  <c r="F136" i="9"/>
  <c r="F106" i="10" s="1"/>
  <c r="F99" i="10" l="1"/>
  <c r="E99" i="10"/>
  <c r="F81" i="10"/>
  <c r="E81" i="10"/>
  <c r="H120" i="9"/>
  <c r="I120" i="9"/>
  <c r="I18" i="18" s="1"/>
  <c r="J120" i="9"/>
  <c r="J18" i="18" s="1"/>
  <c r="K120" i="9"/>
  <c r="K18" i="18" s="1"/>
  <c r="L120" i="9"/>
  <c r="M18" i="18" s="1"/>
  <c r="M120" i="9"/>
  <c r="N18" i="18" s="1"/>
  <c r="N120" i="9"/>
  <c r="O18" i="18" s="1"/>
  <c r="G120" i="9"/>
  <c r="D106" i="9"/>
  <c r="D89" i="9"/>
  <c r="D90" i="9"/>
  <c r="D91" i="9"/>
  <c r="D92" i="9"/>
  <c r="D93" i="9"/>
  <c r="D94" i="9"/>
  <c r="D95" i="9"/>
  <c r="D96" i="9"/>
  <c r="D97" i="9"/>
  <c r="D98" i="9"/>
  <c r="D99" i="9"/>
  <c r="D100" i="9"/>
  <c r="D101" i="9"/>
  <c r="D88" i="9"/>
  <c r="D70" i="9"/>
  <c r="D71" i="9"/>
  <c r="F73" i="9"/>
  <c r="E18" i="18" s="1"/>
  <c r="G73" i="9"/>
  <c r="H73" i="9"/>
  <c r="I73" i="9"/>
  <c r="J73" i="9"/>
  <c r="K73" i="9"/>
  <c r="L73" i="9"/>
  <c r="M73" i="9"/>
  <c r="N73" i="9"/>
  <c r="F44" i="9"/>
  <c r="G44" i="9"/>
  <c r="H44" i="9"/>
  <c r="I44" i="9"/>
  <c r="J44" i="9"/>
  <c r="K44" i="9"/>
  <c r="L44" i="9"/>
  <c r="M44" i="9"/>
  <c r="N44" i="9"/>
  <c r="E44" i="9"/>
  <c r="E95" i="2"/>
  <c r="G74" i="2"/>
  <c r="H74" i="2"/>
  <c r="I74" i="2"/>
  <c r="J74" i="2"/>
  <c r="K74" i="2"/>
  <c r="L74" i="2"/>
  <c r="M74" i="2"/>
  <c r="N74" i="2"/>
  <c r="O74" i="2"/>
  <c r="P74" i="2"/>
  <c r="Q74" i="2"/>
  <c r="F44" i="2"/>
  <c r="F76" i="2" s="1"/>
  <c r="F120" i="2" s="1"/>
  <c r="G44" i="2"/>
  <c r="H44" i="2"/>
  <c r="I44" i="2"/>
  <c r="J44" i="2"/>
  <c r="K44" i="2"/>
  <c r="L44" i="2"/>
  <c r="M44" i="2"/>
  <c r="N44" i="2"/>
  <c r="O44" i="2"/>
  <c r="P44" i="2"/>
  <c r="Q44" i="2"/>
  <c r="D56" i="9"/>
  <c r="D57" i="9"/>
  <c r="D58" i="9"/>
  <c r="D59" i="9"/>
  <c r="D60" i="9"/>
  <c r="D61" i="9"/>
  <c r="D49" i="9"/>
  <c r="D50" i="9"/>
  <c r="D51" i="9"/>
  <c r="D52" i="9"/>
  <c r="D53" i="9"/>
  <c r="D54" i="9"/>
  <c r="D55" i="9"/>
  <c r="D48" i="9"/>
  <c r="D41" i="9"/>
  <c r="D42" i="9"/>
  <c r="D43" i="9"/>
  <c r="D28" i="9"/>
  <c r="D29" i="9"/>
  <c r="D30" i="9"/>
  <c r="D31" i="9"/>
  <c r="D32" i="9"/>
  <c r="D33" i="9"/>
  <c r="F18" i="18" l="1"/>
  <c r="F19" i="18" s="1"/>
  <c r="G18" i="18"/>
  <c r="G19" i="18" s="1"/>
  <c r="E19" i="18"/>
  <c r="O19" i="18"/>
  <c r="M19" i="18"/>
  <c r="J19" i="18"/>
  <c r="E101" i="10"/>
  <c r="N19" i="18"/>
  <c r="I19" i="18"/>
  <c r="D19" i="18"/>
  <c r="F101" i="10"/>
  <c r="K19" i="18"/>
  <c r="F113" i="10"/>
  <c r="G113" i="10"/>
  <c r="E113" i="10"/>
  <c r="D30" i="18" l="1"/>
  <c r="F114" i="10"/>
  <c r="G114" i="10"/>
  <c r="E114" i="10"/>
  <c r="H135" i="9" l="1"/>
  <c r="I135" i="9"/>
  <c r="J135" i="9"/>
  <c r="K135" i="9"/>
  <c r="L135" i="9"/>
  <c r="M135" i="9"/>
  <c r="N135" i="9"/>
  <c r="F135" i="9"/>
  <c r="G135" i="9"/>
  <c r="F115" i="10" l="1"/>
  <c r="F117" i="10" s="1"/>
  <c r="E115" i="10"/>
  <c r="E117" i="10" s="1"/>
  <c r="E121" i="10" s="1"/>
  <c r="G115" i="10"/>
  <c r="G117" i="10" s="1"/>
  <c r="O28" i="18" l="1"/>
  <c r="N28" i="18"/>
  <c r="M28" i="18"/>
  <c r="J28" i="18"/>
  <c r="K28" i="18"/>
  <c r="I28" i="18"/>
  <c r="E28" i="18"/>
  <c r="F28" i="18"/>
  <c r="G28" i="18"/>
  <c r="D28" i="18"/>
  <c r="H25" i="18" l="1"/>
  <c r="L25" i="18" s="1"/>
  <c r="P25" i="18" s="1"/>
  <c r="T25" i="18" s="1"/>
  <c r="X25" i="18" s="1"/>
  <c r="AB25" i="18" s="1"/>
  <c r="AF25" i="18" s="1"/>
  <c r="G31" i="10"/>
  <c r="E31" i="10" l="1"/>
  <c r="E59" i="10"/>
  <c r="E78" i="9" l="1"/>
  <c r="E134" i="9" s="1"/>
  <c r="E137" i="9" s="1"/>
  <c r="E139" i="9" s="1"/>
  <c r="E61" i="10"/>
  <c r="M14" i="18"/>
  <c r="D14" i="18"/>
  <c r="D32" i="18" s="1"/>
  <c r="I14" i="18"/>
  <c r="R99" i="10" l="1"/>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G109" i="10" s="1"/>
  <c r="G121" i="10" s="1"/>
  <c r="F59" i="10"/>
  <c r="F138" i="9"/>
  <c r="K101" i="10" l="1"/>
  <c r="I101" i="10"/>
  <c r="O101" i="10"/>
  <c r="G101" i="10"/>
  <c r="M101" i="10"/>
  <c r="Q101" i="10"/>
  <c r="H101" i="10"/>
  <c r="J101" i="10"/>
  <c r="L101" i="10"/>
  <c r="N101" i="10"/>
  <c r="P101" i="10"/>
  <c r="R101" i="10"/>
  <c r="N102" i="9"/>
  <c r="M102" i="9"/>
  <c r="L102" i="9"/>
  <c r="K102" i="9"/>
  <c r="J102" i="9"/>
  <c r="I102" i="9"/>
  <c r="H102" i="9"/>
  <c r="G102" i="9"/>
  <c r="G122" i="9" l="1"/>
  <c r="I122" i="9"/>
  <c r="K122" i="9"/>
  <c r="M122" i="9"/>
  <c r="G78" i="9"/>
  <c r="H122" i="9"/>
  <c r="J122" i="9"/>
  <c r="L122" i="9"/>
  <c r="N122" i="9"/>
  <c r="G95" i="2"/>
  <c r="H95" i="2"/>
  <c r="I95" i="2"/>
  <c r="J95" i="2"/>
  <c r="K95" i="2"/>
  <c r="L95" i="2"/>
  <c r="M95" i="2"/>
  <c r="N95" i="2"/>
  <c r="O95" i="2"/>
  <c r="P95" i="2"/>
  <c r="Q95" i="2"/>
  <c r="G113" i="2"/>
  <c r="H113" i="2"/>
  <c r="I113" i="2"/>
  <c r="J113" i="2"/>
  <c r="K113" i="2"/>
  <c r="L113" i="2"/>
  <c r="M113" i="2"/>
  <c r="N113" i="2"/>
  <c r="O113" i="2"/>
  <c r="P113" i="2"/>
  <c r="Q113" i="2"/>
  <c r="G134" i="9" l="1"/>
  <c r="G137" i="9" s="1"/>
  <c r="G139" i="9" s="1"/>
  <c r="L115" i="2"/>
  <c r="L122" i="2" s="1"/>
  <c r="K115" i="2"/>
  <c r="K122" i="2" s="1"/>
  <c r="J115" i="2"/>
  <c r="J122" i="2" s="1"/>
  <c r="I115" i="2"/>
  <c r="I122" i="2" s="1"/>
  <c r="Q115" i="2"/>
  <c r="Q122" i="2" s="1"/>
  <c r="P115" i="2"/>
  <c r="P122" i="2" s="1"/>
  <c r="N115" i="2"/>
  <c r="N122" i="2" s="1"/>
  <c r="H115" i="2"/>
  <c r="H122" i="2" s="1"/>
  <c r="O115" i="2"/>
  <c r="O122" i="2" s="1"/>
  <c r="M115" i="2"/>
  <c r="M122" i="2" s="1"/>
  <c r="G115" i="2"/>
  <c r="G122" i="2" s="1"/>
  <c r="F119" i="2"/>
  <c r="F121" i="2" l="1"/>
  <c r="F123" i="2" l="1"/>
  <c r="H19" i="2"/>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F109" i="10" s="1"/>
  <c r="O22" i="18"/>
  <c r="N22" i="18"/>
  <c r="M22" i="18"/>
  <c r="M32" i="18" s="1"/>
  <c r="I22" i="18"/>
  <c r="E22" i="18"/>
  <c r="D22" i="18"/>
  <c r="N17" i="9"/>
  <c r="N138" i="9" s="1"/>
  <c r="M17" i="9"/>
  <c r="M138" i="9" s="1"/>
  <c r="L17" i="9"/>
  <c r="L138" i="9" s="1"/>
  <c r="K17" i="9"/>
  <c r="K138" i="9" s="1"/>
  <c r="J17" i="9"/>
  <c r="J138" i="9" s="1"/>
  <c r="I17" i="9"/>
  <c r="I138" i="9" s="1"/>
  <c r="H17" i="9"/>
  <c r="H138" i="9" s="1"/>
  <c r="H17" i="18" l="1"/>
  <c r="N109" i="10"/>
  <c r="N121" i="10" s="1"/>
  <c r="K109" i="10"/>
  <c r="K121" i="10" s="1"/>
  <c r="L109" i="10"/>
  <c r="L121" i="10" s="1"/>
  <c r="M109" i="10"/>
  <c r="M121" i="10" s="1"/>
  <c r="F121" i="10"/>
  <c r="O109" i="10"/>
  <c r="O121" i="10" s="1"/>
  <c r="H109" i="10"/>
  <c r="H121" i="10" s="1"/>
  <c r="P109" i="10"/>
  <c r="P121" i="10" s="1"/>
  <c r="I109" i="10"/>
  <c r="I121" i="10" s="1"/>
  <c r="Q109" i="10"/>
  <c r="Q121" i="10" s="1"/>
  <c r="J109" i="10"/>
  <c r="J121" i="10" s="1"/>
  <c r="R109" i="10"/>
  <c r="R121" i="10" s="1"/>
  <c r="H78" i="9"/>
  <c r="H134" i="9" s="1"/>
  <c r="J78" i="9"/>
  <c r="J134" i="9" s="1"/>
  <c r="L78" i="9"/>
  <c r="L134" i="9" s="1"/>
  <c r="N78" i="9"/>
  <c r="N134" i="9" s="1"/>
  <c r="F78" i="9"/>
  <c r="F134" i="9" s="1"/>
  <c r="I78" i="9"/>
  <c r="I134" i="9" s="1"/>
  <c r="K78" i="9"/>
  <c r="K134" i="9" s="1"/>
  <c r="M78" i="9"/>
  <c r="M134" i="9" s="1"/>
  <c r="K22" i="18" l="1"/>
  <c r="L17" i="18" s="1"/>
  <c r="P17" i="18" s="1"/>
  <c r="T17" i="18" s="1"/>
  <c r="X17" i="18" s="1"/>
  <c r="AB17" i="18" s="1"/>
  <c r="AF17" i="18" s="1"/>
  <c r="K21" i="18"/>
  <c r="I30" i="18" s="1"/>
  <c r="I32" i="18" s="1"/>
  <c r="N137" i="9"/>
  <c r="N139" i="9" s="1"/>
  <c r="L137" i="9"/>
  <c r="L139" i="9" s="1"/>
  <c r="M137" i="9"/>
  <c r="M139" i="9" s="1"/>
  <c r="J137" i="9"/>
  <c r="J139" i="9" s="1"/>
  <c r="K137" i="9"/>
  <c r="K139" i="9" s="1"/>
  <c r="H137" i="9"/>
  <c r="H139" i="9" s="1"/>
  <c r="I137" i="9"/>
  <c r="I139" i="9" s="1"/>
  <c r="H76" i="2"/>
  <c r="H120" i="2" s="1"/>
  <c r="I76" i="2"/>
  <c r="I120" i="2" s="1"/>
  <c r="J76" i="2"/>
  <c r="J120" i="2" s="1"/>
  <c r="K76" i="2"/>
  <c r="K120" i="2" s="1"/>
  <c r="L76" i="2"/>
  <c r="L120" i="2" s="1"/>
  <c r="M76" i="2"/>
  <c r="M120" i="2" s="1"/>
  <c r="N76" i="2"/>
  <c r="N120" i="2" s="1"/>
  <c r="O76" i="2"/>
  <c r="O120" i="2" s="1"/>
  <c r="P76" i="2"/>
  <c r="P120" i="2" s="1"/>
  <c r="Q76" i="2"/>
  <c r="Q120" i="2" s="1"/>
  <c r="G76" i="2"/>
  <c r="G120" i="2" s="1"/>
  <c r="F137" i="9" l="1"/>
  <c r="F139" i="9" s="1"/>
  <c r="P19" i="2"/>
  <c r="Q19" i="2"/>
  <c r="H21" i="2"/>
  <c r="H119" i="2" s="1"/>
  <c r="H121" i="2" s="1"/>
  <c r="H123" i="2" s="1"/>
  <c r="I19" i="2"/>
  <c r="J19" i="2"/>
  <c r="K19" i="2"/>
  <c r="L19" i="2"/>
  <c r="M19" i="2"/>
  <c r="N19" i="2"/>
  <c r="O19" i="2" l="1"/>
  <c r="O21" i="2"/>
  <c r="O119" i="2" s="1"/>
  <c r="O121" i="2" s="1"/>
  <c r="O123" i="2" s="1"/>
  <c r="Q21" i="2"/>
  <c r="Q119" i="2" s="1"/>
  <c r="Q121" i="2" s="1"/>
  <c r="Q123" i="2" s="1"/>
  <c r="I21" i="2"/>
  <c r="I119" i="2" s="1"/>
  <c r="I121" i="2" s="1"/>
  <c r="I123" i="2" s="1"/>
  <c r="G19" i="2"/>
  <c r="M21" i="2"/>
  <c r="M119" i="2" s="1"/>
  <c r="M121" i="2" s="1"/>
  <c r="M123" i="2" s="1"/>
  <c r="P21" i="2"/>
  <c r="P119" i="2" s="1"/>
  <c r="P121" i="2" s="1"/>
  <c r="P123" i="2" s="1"/>
  <c r="J21" i="2"/>
  <c r="J119" i="2" s="1"/>
  <c r="J121" i="2" s="1"/>
  <c r="J123" i="2" s="1"/>
  <c r="L21" i="2"/>
  <c r="L119" i="2" s="1"/>
  <c r="L121" i="2" s="1"/>
  <c r="L123" i="2" s="1"/>
  <c r="N21" i="2"/>
  <c r="N119" i="2" s="1"/>
  <c r="N121" i="2" s="1"/>
  <c r="N123" i="2" s="1"/>
  <c r="K21" i="2"/>
  <c r="K119" i="2" s="1"/>
  <c r="K121" i="2" s="1"/>
  <c r="K123" i="2" s="1"/>
  <c r="G21" i="2" l="1"/>
  <c r="G119" i="2" s="1"/>
  <c r="G121" i="2" s="1"/>
  <c r="G123" i="2" s="1"/>
  <c r="E44" i="2" l="1"/>
  <c r="E76" i="2" s="1"/>
  <c r="E120" i="2" s="1"/>
  <c r="E121" i="2" s="1"/>
  <c r="E123" i="2" l="1"/>
</calcChain>
</file>

<file path=xl/sharedStrings.xml><?xml version="1.0" encoding="utf-8"?>
<sst xmlns="http://schemas.openxmlformats.org/spreadsheetml/2006/main" count="1292" uniqueCount="433">
  <si>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</si>
  <si>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</si>
  <si>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</si>
  <si>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</si>
  <si>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</si>
  <si>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</si>
  <si>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</si>
  <si>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</si>
  <si>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</si>
  <si>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</si>
  <si>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</si>
  <si>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</si>
  <si>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</si>
  <si>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</si>
  <si>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</si>
  <si>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</si>
  <si>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</si>
  <si>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</si>
  <si>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</si>
  <si>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</si>
  <si>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</si>
  <si>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</si>
  <si>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</si>
  <si>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</si>
  <si>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</si>
  <si>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</si>
  <si>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</si>
  <si>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</si>
  <si>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</si>
  <si>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</si>
  <si>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</si>
  <si>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</si>
  <si>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</si>
  <si>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</si>
  <si>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</si>
  <si>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</si>
  <si>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</si>
  <si>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</si>
  <si>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</si>
  <si>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</si>
  <si>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</si>
  <si>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</si>
  <si>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</si>
  <si>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</si>
  <si>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</si>
  <si>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</si>
  <si>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</si>
  <si>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</si>
  <si>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</si>
  <si>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</si>
  <si>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</si>
  <si>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</si>
  <si>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</si>
  <si>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</si>
  <si>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</si>
  <si>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</si>
  <si>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</si>
  <si>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</si>
  <si>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</si>
  <si>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</si>
  <si>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</si>
  <si>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</si>
  <si>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</si>
  <si>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</si>
  <si>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</si>
  <si>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</si>
  <si>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</si>
  <si>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</si>
  <si>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</si>
  <si>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</si>
  <si>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</si>
  <si>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</si>
  <si>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</si>
  <si>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</si>
  <si>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</si>
  <si>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</si>
  <si>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</si>
  <si>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</si>
  <si>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</si>
  <si>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</si>
  <si>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</si>
  <si>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</si>
  <si>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</si>
  <si>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</si>
  <si>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</si>
  <si>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</si>
  <si>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</si>
  <si>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</si>
  <si>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</si>
  <si>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</si>
  <si>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</si>
  <si>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</si>
  <si>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</si>
  <si>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</si>
  <si>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</si>
  <si>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</si>
  <si>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</si>
  <si>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</si>
  <si>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</si>
  <si>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</si>
  <si>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</si>
  <si>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</si>
  <si>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</si>
  <si>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</si>
  <si>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</si>
  <si>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</si>
  <si>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</si>
  <si>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</si>
  <si>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</si>
  <si>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</si>
  <si>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</si>
  <si>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</si>
  <si>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</si>
  <si>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</si>
  <si>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</si>
  <si>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</si>
  <si>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</si>
  <si>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</si>
  <si>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</si>
  <si>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</si>
  <si>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</si>
  <si>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</si>
  <si>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</si>
  <si>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</si>
  <si>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</si>
  <si>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</si>
  <si>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</si>
  <si>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</si>
  <si>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</si>
  <si>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</si>
  <si>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</si>
  <si>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</si>
  <si>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</si>
  <si>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</si>
  <si>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</si>
  <si>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</si>
  <si>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</si>
  <si>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</si>
  <si>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</si>
  <si>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</si>
  <si>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</si>
  <si>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</si>
  <si>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</si>
  <si>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</si>
  <si>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</si>
  <si>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</si>
  <si>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</si>
  <si>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</si>
  <si>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</si>
  <si>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</si>
  <si>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</si>
  <si>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</si>
  <si>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</si>
  <si>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</si>
  <si>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</si>
  <si>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</si>
  <si>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</si>
  <si>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</si>
  <si>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</si>
  <si>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</si>
  <si>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</si>
  <si>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</si>
  <si>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</si>
  <si>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</si>
  <si>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</si>
  <si>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</si>
  <si>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</si>
  <si>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</si>
  <si>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</si>
  <si>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</si>
  <si>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</si>
  <si>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</si>
  <si>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</si>
  <si>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</si>
  <si>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</si>
  <si>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</si>
  <si>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</si>
  <si>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</si>
  <si>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</si>
  <si>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</si>
  <si>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</si>
  <si>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</si>
  <si>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</si>
  <si>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</si>
  <si>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</si>
  <si>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</si>
  <si>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</si>
  <si>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</si>
  <si>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</si>
  <si>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</si>
  <si>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</si>
  <si>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</si>
  <si>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</si>
  <si>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</si>
  <si>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</si>
  <si>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</si>
  <si>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</si>
  <si>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</si>
  <si>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</si>
  <si>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</si>
  <si>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</si>
  <si>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</si>
  <si>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</si>
  <si>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</si>
  <si>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</si>
  <si>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</si>
  <si>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</si>
  <si>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</si>
  <si>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</si>
  <si>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</si>
  <si>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</si>
  <si>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</si>
  <si>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</si>
  <si>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</si>
  <si>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</si>
  <si>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</si>
  <si>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</si>
  <si>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</si>
  <si>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</si>
  <si>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</si>
  <si>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</si>
  <si>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</si>
  <si>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</si>
  <si>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</si>
  <si>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</si>
  <si>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</si>
  <si>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</si>
  <si>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</si>
  <si>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</si>
  <si>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</si>
  <si>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</si>
  <si>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</si>
  <si>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</si>
  <si>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</si>
  <si>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</si>
  <si>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</si>
  <si>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</si>
  <si>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</si>
  <si>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</si>
  <si>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</si>
  <si>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</si>
  <si>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</si>
  <si>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</si>
  <si>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</si>
  <si>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</si>
  <si>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</si>
  <si>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</si>
  <si>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</si>
  <si>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</si>
  <si>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</si>
  <si>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</si>
  <si>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</si>
  <si>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</si>
  <si>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</si>
  <si>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</si>
  <si>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</si>
  <si>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</si>
  <si>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</si>
  <si>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</si>
  <si>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</si>
  <si>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</si>
  <si>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</si>
  <si>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</si>
  <si>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</si>
  <si>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</si>
  <si>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</si>
  <si>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</si>
  <si>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</si>
  <si>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</si>
  <si>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</si>
  <si>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</si>
  <si>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</si>
  <si>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</si>
  <si>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</si>
  <si>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</si>
  <si>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</si>
  <si>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</si>
  <si>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</si>
  <si>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</si>
  <si>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</si>
  <si>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</si>
  <si>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</si>
  <si>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</si>
  <si>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</si>
  <si>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</si>
  <si>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</si>
  <si>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</si>
  <si>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</si>
  <si>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</si>
  <si>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</si>
  <si>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</si>
  <si>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</si>
  <si>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</si>
  <si>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</si>
  <si>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</si>
  <si>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</si>
  <si>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</si>
  <si>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</si>
  <si>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</si>
  <si>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</si>
  <si>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</si>
  <si>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</si>
  <si>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</si>
  <si>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</si>
  <si>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</si>
  <si>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</si>
  <si>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</si>
  <si>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</si>
  <si>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</si>
  <si>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</si>
  <si>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</si>
  <si>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</si>
  <si>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</si>
  <si>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</si>
  <si>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</si>
  <si>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</si>
  <si>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</si>
  <si>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</si>
  <si>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</si>
  <si>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</si>
  <si>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</si>
  <si>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</si>
  <si>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</si>
  <si>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</si>
  <si>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</si>
  <si>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</si>
  <si>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</si>
  <si>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</si>
  <si>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</si>
  <si>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</si>
  <si>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</si>
  <si>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</si>
  <si>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</si>
  <si>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</si>
  <si>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</si>
  <si>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</si>
  <si>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</si>
  <si>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</si>
  <si>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</si>
  <si>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</si>
  <si>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</si>
  <si>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</si>
  <si>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</si>
  <si>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</si>
  <si>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</si>
  <si>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</si>
  <si>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</si>
  <si>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</si>
  <si>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</si>
  <si>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</si>
  <si>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</si>
  <si>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</si>
  <si>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</si>
  <si>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</si>
  <si>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</si>
  <si>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</si>
  <si>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</si>
  <si>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</si>
  <si>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</si>
  <si>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</si>
  <si>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</si>
  <si>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</si>
  <si>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</si>
  <si>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</si>
  <si>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</si>
  <si>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</si>
  <si>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</si>
  <si>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</si>
  <si>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</si>
  <si>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</si>
  <si>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</si>
  <si>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</si>
  <si>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</si>
  <si>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Scenario Name: Preferred Portfolio</t>
  </si>
  <si>
    <t>Boulder Canyon (Hoover)</t>
  </si>
  <si>
    <t>H Gonzales 1 &amp; 2</t>
  </si>
  <si>
    <t>Malburg Combined Cycle</t>
  </si>
  <si>
    <t>Palo Verde Nuclear</t>
  </si>
  <si>
    <t>Puente Hills Landfill</t>
  </si>
  <si>
    <t>Antelope DSR Solar PV</t>
  </si>
  <si>
    <t>Astoria Solar PV</t>
  </si>
  <si>
    <t>New Energy Storage</t>
  </si>
  <si>
    <t>New Solar PV 1</t>
  </si>
  <si>
    <t>New Solar PV 2</t>
  </si>
  <si>
    <t>New In-State Wind</t>
  </si>
  <si>
    <t>2031</t>
  </si>
  <si>
    <t>2032</t>
  </si>
  <si>
    <t>2033</t>
  </si>
  <si>
    <t>2034</t>
  </si>
  <si>
    <t>2035</t>
  </si>
  <si>
    <t>2036</t>
  </si>
  <si>
    <t>2037</t>
  </si>
  <si>
    <t>2038</t>
  </si>
  <si>
    <t>2039</t>
  </si>
  <si>
    <t>2040</t>
  </si>
  <si>
    <t>2041</t>
  </si>
  <si>
    <t>2042</t>
  </si>
  <si>
    <t>2043</t>
  </si>
  <si>
    <t>2044</t>
  </si>
  <si>
    <t>2045</t>
  </si>
  <si>
    <t>Daggett Solar and Storage</t>
  </si>
  <si>
    <t>Sapphire Solar and Storage</t>
  </si>
  <si>
    <t>Market Purchases RA</t>
  </si>
  <si>
    <t>Compliance Period 7</t>
  </si>
  <si>
    <t>Compliance Period 8</t>
  </si>
  <si>
    <t>Compliance Period 9</t>
  </si>
  <si>
    <t>Compliance Period 10</t>
  </si>
  <si>
    <t>Compliance Period 11</t>
  </si>
  <si>
    <t>Start of 2021</t>
  </si>
  <si>
    <t xml:space="preserve">New Storage </t>
  </si>
  <si>
    <t>New Northern California Solar PV 1</t>
  </si>
  <si>
    <t>New Southern California Solar PV 2</t>
  </si>
  <si>
    <t>New Southern California Wind 1</t>
  </si>
  <si>
    <t>New Offshore MorroBay Wind 2</t>
  </si>
  <si>
    <t>Vernon Public Utilities</t>
  </si>
  <si>
    <t>Preferred Portfolio</t>
  </si>
  <si>
    <t>Ramzi Raufdeen</t>
  </si>
  <si>
    <t>Aziz Danialian</t>
  </si>
  <si>
    <t>adanialian@cityofvernon.org</t>
  </si>
  <si>
    <t>4305 Santa Fe Ave.</t>
  </si>
  <si>
    <t>Integrated Resources Manager</t>
  </si>
  <si>
    <t>rraufdeen@cityofvernon.org</t>
  </si>
  <si>
    <t>(323) 583-8811 Ext 549</t>
  </si>
  <si>
    <t>Vernon</t>
  </si>
  <si>
    <t>Resource Planner</t>
  </si>
  <si>
    <t>(323) 583-8811 Ext 238</t>
  </si>
  <si>
    <r>
      <t xml:space="preserve">H Gonzales 1 &amp; 2 </t>
    </r>
    <r>
      <rPr>
        <sz val="12"/>
        <color rgb="FF0070C0"/>
        <rFont val="Times New Roman"/>
        <family val="1"/>
      </rPr>
      <t>[Note1]</t>
    </r>
  </si>
  <si>
    <t>[Note 2]</t>
  </si>
  <si>
    <r>
      <t xml:space="preserve">     [Customer-side solar: peak hour output]</t>
    </r>
    <r>
      <rPr>
        <sz val="12"/>
        <color rgb="FF0070C0"/>
        <rFont val="Calibri"/>
        <family val="2"/>
        <scheme val="minor"/>
      </rPr>
      <t xml:space="preserve"> </t>
    </r>
    <r>
      <rPr>
        <b/>
        <sz val="12"/>
        <color rgb="FF0070C0"/>
        <rFont val="Calibri"/>
        <family val="2"/>
        <scheme val="minor"/>
      </rPr>
      <t>[Note1]</t>
    </r>
  </si>
  <si>
    <r>
      <t xml:space="preserve">Note 2: </t>
    </r>
    <r>
      <rPr>
        <sz val="12"/>
        <rFont val="Times New Roman"/>
        <family val="1"/>
      </rPr>
      <t>Calculated CO</t>
    </r>
    <r>
      <rPr>
        <vertAlign val="subscript"/>
        <sz val="12"/>
        <rFont val="Times New Roman"/>
        <family val="1"/>
      </rPr>
      <t>2</t>
    </r>
    <r>
      <rPr>
        <sz val="12"/>
        <rFont val="Times New Roman"/>
        <family val="1"/>
      </rPr>
      <t xml:space="preserve"> Emissions from CAISO Historical Data for 2022-23</t>
    </r>
  </si>
  <si>
    <r>
      <rPr>
        <sz val="12"/>
        <color rgb="FF0070C0"/>
        <rFont val="Times New Roman"/>
        <family val="1"/>
      </rPr>
      <t xml:space="preserve">Note 1: </t>
    </r>
    <r>
      <rPr>
        <sz val="12"/>
        <rFont val="Times New Roman"/>
        <family val="1"/>
      </rPr>
      <t>Below the Cap-And-Trade Covered Entities Emitting 25,000 Metric Tons Of CO</t>
    </r>
    <r>
      <rPr>
        <vertAlign val="subscript"/>
        <sz val="12"/>
        <rFont val="Times New Roman"/>
        <family val="1"/>
      </rPr>
      <t>2</t>
    </r>
    <r>
      <rPr>
        <sz val="12"/>
        <rFont val="Times New Roman"/>
        <family val="1"/>
      </rPr>
      <t xml:space="preserve"> Threshold </t>
    </r>
  </si>
  <si>
    <r>
      <rPr>
        <b/>
        <sz val="12"/>
        <color rgb="FF0070C0"/>
        <rFont val="Times New Roman"/>
        <family val="1"/>
      </rPr>
      <t>Note 1:</t>
    </r>
    <r>
      <rPr>
        <sz val="12"/>
        <color rgb="FF0070C0"/>
        <rFont val="Times New Roman"/>
        <family val="1"/>
      </rPr>
      <t xml:space="preserve"> </t>
    </r>
    <r>
      <rPr>
        <sz val="12"/>
        <rFont val="Times New Roman"/>
        <family val="1"/>
      </rPr>
      <t>CAISO ELCC Factor For PV Decreases in 2023 From 2022 Values</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</si>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</sst>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8" formatCode="#,##0.000"/>
    <numFmt numFmtId="209" formatCode="#,##0.00000"/>
    <numFmt numFmtId="210" formatCode="#,##0.000000_);[Red]\(#,##0.000000\)"/>
    <numFmt numFmtId="211" formatCode="#,##0.00000_);[Red]\(#,##0.00000\)"/>
    <numFmt numFmtId="212" formatCode="#,##0.0000_);[Red]\(#,##0.0000\)"/>
    <numFmt numFmtId="213" formatCode="#,##0.0000"/>
    <numFmt numFmtId="214" formatCode="#,##0.000000"/>
  </numFmts>
  <fonts count="187">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b/>
      <sz val="12"/>
      <color rgb="FFFF0000"/>
      <name val="Times New Roman"/>
      <family val="1"/>
    </font>
    <font>
      <sz val="12"/>
      <color theme="1"/>
      <name val="Times New Roman"/>
      <family val="1"/>
    </font>
    <font>
      <sz val="9.5"/>
      <color rgb="FF445158"/>
      <name val="Segoe UI"/>
      <family val="2"/>
    </font>
    <font>
      <sz val="12"/>
      <color rgb="FFFF0000"/>
      <name val="Calibri"/>
      <family val="2"/>
      <scheme val="minor"/>
    </font>
    <font>
      <sz val="12"/>
      <color rgb="FFFF0000"/>
      <name val="Times New Roman"/>
      <family val="1"/>
    </font>
    <font>
      <sz val="12"/>
      <color rgb="FF0070C0"/>
      <name val="Calibri"/>
      <family val="2"/>
      <scheme val="minor"/>
    </font>
    <font>
      <sz val="12"/>
      <color rgb="FF0070C0"/>
      <name val="Times New Roman"/>
      <family val="1"/>
    </font>
    <font>
      <b/>
      <sz val="12"/>
      <color rgb="FF0070C0"/>
      <name val="Calibri"/>
      <family val="2"/>
      <scheme val="minor"/>
    </font>
    <font>
      <b/>
      <sz val="12"/>
      <color rgb="FF0070C0"/>
      <name val="Times New Roman"/>
      <family val="1"/>
    </font>
    <font>
      <vertAlign val="subscript"/>
      <sz val="12"/>
      <name val="Times New Roman"/>
      <family val="1"/>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ck">
        <color auto="1"/>
      </right>
      <top style="thin">
        <color auto="1"/>
      </top>
      <bottom style="thin">
        <color auto="1"/>
      </bottom>
      <diagonal/>
    </border>
  </borders>
  <cellStyleXfs count="37628">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5" applyNumberFormat="0" applyFont="0" applyFill="0" applyAlignment="0" applyProtection="0"/>
    <xf numFmtId="164" fontId="38" fillId="71" borderId="27" applyNumberFormat="0" applyFont="0" applyAlignment="0" applyProtection="0">
      <alignment vertical="top"/>
    </xf>
    <xf numFmtId="164" fontId="38" fillId="46" borderId="28"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9" applyNumberFormat="0"/>
    <xf numFmtId="0" fontId="44" fillId="0" borderId="4" applyNumberFormat="0" applyFont="0" applyBorder="0"/>
    <xf numFmtId="0" fontId="57" fillId="90" borderId="4" applyNumberFormat="0" applyBorder="0"/>
    <xf numFmtId="0" fontId="57" fillId="90" borderId="30" applyNumberFormat="0" applyFont="0"/>
    <xf numFmtId="0" fontId="58" fillId="90" borderId="4" applyNumberFormat="0" applyFont="0" applyBorder="0"/>
    <xf numFmtId="172" fontId="10" fillId="91" borderId="31">
      <alignment horizontal="center" vertical="center"/>
    </xf>
    <xf numFmtId="172" fontId="10" fillId="91" borderId="31">
      <alignment horizontal="center" vertical="center"/>
    </xf>
    <xf numFmtId="172" fontId="10" fillId="91" borderId="31">
      <alignment horizontal="center" vertical="center"/>
    </xf>
    <xf numFmtId="173" fontId="59"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2" fontId="10" fillId="91" borderId="31">
      <alignment horizontal="center" vertical="center"/>
    </xf>
    <xf numFmtId="174" fontId="24" fillId="91" borderId="31">
      <alignment horizontal="center" vertical="center"/>
    </xf>
    <xf numFmtId="174" fontId="24" fillId="91" borderId="31">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20" applyNumberFormat="0" applyAlignment="0" applyProtection="0"/>
    <xf numFmtId="0" fontId="75" fillId="11" borderId="20" applyNumberFormat="0" applyAlignment="0" applyProtection="0"/>
    <xf numFmtId="0" fontId="76" fillId="55" borderId="33" applyNumberFormat="0" applyAlignment="0" applyProtection="0"/>
    <xf numFmtId="0" fontId="27" fillId="11" borderId="20" applyNumberFormat="0" applyAlignment="0" applyProtection="0"/>
    <xf numFmtId="0" fontId="77" fillId="11" borderId="20" applyNumberFormat="0" applyAlignment="0" applyProtection="0"/>
    <xf numFmtId="164" fontId="76" fillId="55" borderId="33" applyNumberFormat="0" applyAlignment="0" applyProtection="0"/>
    <xf numFmtId="0" fontId="77" fillId="11" borderId="20" applyNumberFormat="0" applyAlignment="0" applyProtection="0"/>
    <xf numFmtId="0" fontId="27" fillId="40" borderId="20" applyNumberFormat="0" applyAlignment="0" applyProtection="0"/>
    <xf numFmtId="0" fontId="78" fillId="11" borderId="20" applyNumberFormat="0" applyAlignment="0" applyProtection="0"/>
    <xf numFmtId="0" fontId="76" fillId="55" borderId="33" applyNumberFormat="0" applyAlignment="0" applyProtection="0"/>
    <xf numFmtId="0" fontId="76" fillId="95" borderId="33" applyNumberFormat="0" applyAlignment="0" applyProtection="0"/>
    <xf numFmtId="0" fontId="76" fillId="40" borderId="33" applyNumberFormat="0" applyAlignment="0" applyProtection="0"/>
    <xf numFmtId="0" fontId="76" fillId="55" borderId="33" applyNumberFormat="0" applyAlignment="0" applyProtection="0"/>
    <xf numFmtId="164"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6" fillId="40" borderId="33" applyNumberFormat="0" applyAlignment="0" applyProtection="0"/>
    <xf numFmtId="0" fontId="27" fillId="11" borderId="20" applyNumberFormat="0" applyAlignment="0" applyProtection="0"/>
    <xf numFmtId="164" fontId="76" fillId="55" borderId="33" applyNumberFormat="0" applyAlignment="0" applyProtection="0"/>
    <xf numFmtId="0"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5" fillId="11" borderId="20" applyNumberFormat="0" applyAlignment="0" applyProtection="0"/>
    <xf numFmtId="0" fontId="27" fillId="11" borderId="20" applyNumberFormat="0" applyAlignment="0" applyProtection="0"/>
    <xf numFmtId="0" fontId="27" fillId="11" borderId="20" applyNumberFormat="0" applyAlignment="0" applyProtection="0"/>
    <xf numFmtId="0" fontId="78" fillId="11" borderId="20" applyNumberFormat="0" applyAlignment="0" applyProtection="0"/>
    <xf numFmtId="0" fontId="77" fillId="11" borderId="20" applyNumberFormat="0" applyAlignment="0" applyProtection="0"/>
    <xf numFmtId="0" fontId="8" fillId="0" borderId="34"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3" fillId="96" borderId="35" applyNumberFormat="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3" applyNumberFormat="0" applyAlignment="0" applyProtection="0"/>
    <xf numFmtId="0" fontId="82" fillId="12" borderId="23" applyNumberFormat="0" applyAlignment="0" applyProtection="0"/>
    <xf numFmtId="0" fontId="83" fillId="97" borderId="37" applyNumberFormat="0" applyAlignment="0" applyProtection="0"/>
    <xf numFmtId="0" fontId="28" fillId="12" borderId="23" applyNumberFormat="0" applyAlignment="0" applyProtection="0"/>
    <xf numFmtId="0" fontId="25" fillId="12" borderId="23" applyNumberFormat="0" applyAlignment="0" applyProtection="0"/>
    <xf numFmtId="164" fontId="83" fillId="97" borderId="37" applyNumberFormat="0" applyAlignment="0" applyProtection="0"/>
    <xf numFmtId="0" fontId="25" fillId="12" borderId="23" applyNumberFormat="0" applyAlignment="0" applyProtection="0"/>
    <xf numFmtId="0" fontId="84" fillId="12" borderId="23" applyNumberFormat="0" applyAlignment="0" applyProtection="0"/>
    <xf numFmtId="0" fontId="83" fillId="97" borderId="37" applyNumberFormat="0" applyAlignment="0" applyProtection="0"/>
    <xf numFmtId="0" fontId="83" fillId="98" borderId="37" applyNumberFormat="0" applyAlignment="0" applyProtection="0"/>
    <xf numFmtId="0" fontId="83" fillId="97" borderId="37" applyNumberFormat="0" applyAlignment="0" applyProtection="0"/>
    <xf numFmtId="0" fontId="28" fillId="12" borderId="23" applyNumberFormat="0" applyAlignment="0" applyProtection="0"/>
    <xf numFmtId="164" fontId="83" fillId="97" borderId="37" applyNumberFormat="0" applyAlignment="0" applyProtection="0"/>
    <xf numFmtId="0" fontId="28" fillId="12" borderId="23" applyNumberFormat="0" applyAlignment="0" applyProtection="0"/>
    <xf numFmtId="0" fontId="83" fillId="97" borderId="37" applyNumberFormat="0" applyAlignment="0" applyProtection="0"/>
    <xf numFmtId="164" fontId="83" fillId="97" borderId="37" applyNumberFormat="0" applyAlignment="0" applyProtection="0"/>
    <xf numFmtId="0" fontId="28" fillId="12" borderId="23" applyNumberFormat="0" applyAlignment="0" applyProtection="0"/>
    <xf numFmtId="0" fontId="82" fillId="12" borderId="23" applyNumberFormat="0" applyAlignment="0" applyProtection="0"/>
    <xf numFmtId="0" fontId="28" fillId="12" borderId="23" applyNumberFormat="0" applyAlignment="0" applyProtection="0"/>
    <xf numFmtId="0" fontId="28" fillId="12" borderId="23" applyNumberFormat="0" applyAlignment="0" applyProtection="0"/>
    <xf numFmtId="0" fontId="84" fillId="12" borderId="23" applyNumberFormat="0" applyAlignment="0" applyProtection="0"/>
    <xf numFmtId="0" fontId="25" fillId="12" borderId="23"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8"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3" fontId="90" fillId="0" borderId="0">
      <protection locked="0"/>
    </xf>
    <xf numFmtId="164" fontId="72" fillId="0" borderId="0"/>
    <xf numFmtId="0" fontId="91"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2" fontId="8" fillId="0" borderId="0" applyFont="0" applyFill="0" applyBorder="0" applyAlignment="0" applyProtection="0"/>
    <xf numFmtId="0" fontId="48" fillId="0" borderId="0"/>
    <xf numFmtId="0" fontId="48" fillId="0" borderId="0"/>
    <xf numFmtId="183" fontId="9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5"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0" fontId="48" fillId="0" borderId="0"/>
    <xf numFmtId="0" fontId="48" fillId="0" borderId="0"/>
    <xf numFmtId="6" fontId="94"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4" fillId="0" borderId="0">
      <protection locked="0"/>
    </xf>
    <xf numFmtId="6" fontId="93"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6"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7" fontId="95"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Alignment="0">
      <alignment horizontal="left"/>
    </xf>
    <xf numFmtId="0" fontId="48" fillId="0" borderId="0"/>
    <xf numFmtId="0" fontId="48" fillId="0" borderId="0"/>
    <xf numFmtId="188"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100" fillId="0" borderId="0" applyProtection="0"/>
    <xf numFmtId="0" fontId="101" fillId="0" borderId="0" applyProtection="0"/>
    <xf numFmtId="0" fontId="102" fillId="0" borderId="0" applyProtection="0"/>
    <xf numFmtId="0" fontId="4" fillId="0" borderId="0" applyProtection="0"/>
    <xf numFmtId="0" fontId="103" fillId="0" borderId="0" applyProtection="0"/>
    <xf numFmtId="0" fontId="5" fillId="0" borderId="0" applyProtection="0"/>
    <xf numFmtId="0" fontId="104" fillId="0" borderId="0" applyProtection="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48" fillId="0" borderId="0"/>
    <xf numFmtId="0" fontId="48" fillId="0" borderId="0"/>
    <xf numFmtId="167" fontId="92" fillId="0" borderId="0" applyFont="0" applyFill="0" applyBorder="0" applyAlignment="0" applyProtection="0"/>
    <xf numFmtId="0" fontId="48" fillId="0" borderId="0"/>
    <xf numFmtId="0" fontId="48" fillId="0" borderId="0"/>
    <xf numFmtId="190" fontId="8" fillId="0" borderId="0" applyFont="0" applyFill="0" applyBorder="0" applyAlignment="0" applyProtection="0">
      <alignment horizontal="center"/>
    </xf>
    <xf numFmtId="0" fontId="48" fillId="0" borderId="0"/>
    <xf numFmtId="0" fontId="48" fillId="0" borderId="0"/>
    <xf numFmtId="0" fontId="48" fillId="0" borderId="0"/>
    <xf numFmtId="0" fontId="105" fillId="7" borderId="0" applyNumberFormat="0" applyBorder="0" applyAlignment="0" applyProtection="0"/>
    <xf numFmtId="0" fontId="106" fillId="7" borderId="0" applyNumberFormat="0" applyBorder="0" applyAlignment="0" applyProtection="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106"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7" applyNumberFormat="0" applyAlignment="0" applyProtection="0">
      <alignment vertical="top"/>
    </xf>
    <xf numFmtId="38" fontId="101"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9"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9" fillId="101" borderId="0" applyProtection="0"/>
    <xf numFmtId="0" fontId="48" fillId="0" borderId="0"/>
    <xf numFmtId="0" fontId="110" fillId="0" borderId="17" applyNumberFormat="0" applyFill="0" applyAlignment="0" applyProtection="0"/>
    <xf numFmtId="0" fontId="111" fillId="0" borderId="17" applyNumberFormat="0" applyFill="0" applyAlignment="0" applyProtection="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111" fillId="0" borderId="1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0" borderId="18" applyNumberFormat="0" applyFill="0" applyAlignment="0" applyProtection="0"/>
    <xf numFmtId="0" fontId="114" fillId="0" borderId="18" applyNumberFormat="0" applyFill="0" applyAlignment="0" applyProtection="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114" fillId="0" borderId="1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19" applyNumberFormat="0" applyFill="0" applyAlignment="0" applyProtection="0"/>
    <xf numFmtId="0" fontId="117" fillId="0" borderId="19" applyNumberFormat="0" applyFill="0" applyAlignment="0" applyProtection="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117"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3"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2" fontId="119" fillId="0" borderId="0"/>
    <xf numFmtId="0" fontId="48" fillId="0" borderId="0"/>
    <xf numFmtId="0" fontId="48"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1" fillId="0" borderId="0" applyNumberFormat="0" applyFill="0" applyBorder="0" applyAlignment="0" applyProtection="0">
      <alignment vertical="top"/>
      <protection locked="0"/>
    </xf>
    <xf numFmtId="0" fontId="48" fillId="0" borderId="0"/>
    <xf numFmtId="0" fontId="48"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1"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0" fontId="48" fillId="0" borderId="0"/>
    <xf numFmtId="0" fontId="48" fillId="0" borderId="0"/>
    <xf numFmtId="0" fontId="48" fillId="0" borderId="0"/>
    <xf numFmtId="0" fontId="130" fillId="0" borderId="22" applyNumberFormat="0" applyFill="0" applyAlignment="0" applyProtection="0"/>
    <xf numFmtId="0" fontId="131" fillId="0" borderId="22" applyNumberFormat="0" applyFill="0" applyAlignment="0" applyProtection="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131" fillId="0" borderId="2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4"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3" fillId="9" borderId="0" applyNumberFormat="0" applyBorder="0" applyAlignment="0" applyProtection="0"/>
    <xf numFmtId="0" fontId="134" fillId="9" borderId="0" applyNumberFormat="0" applyBorder="0" applyAlignment="0" applyProtection="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134"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7" fontId="10" fillId="0" borderId="0"/>
    <xf numFmtId="164" fontId="137" fillId="0" borderId="0"/>
    <xf numFmtId="0" fontId="3" fillId="0" borderId="0"/>
    <xf numFmtId="0" fontId="3" fillId="0" borderId="0"/>
    <xf numFmtId="0" fontId="3" fillId="0" borderId="0"/>
    <xf numFmtId="0" fontId="3" fillId="0" borderId="0"/>
    <xf numFmtId="0" fontId="3" fillId="0" borderId="0"/>
    <xf numFmtId="0" fontId="3" fillId="0" borderId="0"/>
    <xf numFmtId="197"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137"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2" fillId="0" borderId="0"/>
    <xf numFmtId="0" fontId="31" fillId="0" borderId="0"/>
    <xf numFmtId="0" fontId="31" fillId="0" borderId="0"/>
    <xf numFmtId="0" fontId="31" fillId="0" borderId="0"/>
    <xf numFmtId="0" fontId="142"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8"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4" fillId="0" borderId="0"/>
    <xf numFmtId="0" fontId="3" fillId="0" borderId="0"/>
    <xf numFmtId="0" fontId="3" fillId="0" borderId="0"/>
    <xf numFmtId="0" fontId="144"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5"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6"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1" fillId="0" borderId="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14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2" fillId="0" borderId="0"/>
    <xf numFmtId="0" fontId="142" fillId="0" borderId="0"/>
    <xf numFmtId="0" fontId="1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1"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47" fillId="13" borderId="24"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5"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48" fillId="47" borderId="45"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11" borderId="21" applyNumberFormat="0" applyAlignment="0" applyProtection="0"/>
    <xf numFmtId="0" fontId="148" fillId="11" borderId="21" applyNumberFormat="0" applyAlignment="0" applyProtection="0"/>
    <xf numFmtId="0" fontId="149" fillId="55"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148" fillId="11" borderId="21" applyNumberFormat="0" applyAlignment="0" applyProtection="0"/>
    <xf numFmtId="0" fontId="3" fillId="0" borderId="0"/>
    <xf numFmtId="0" fontId="3" fillId="0" borderId="0"/>
    <xf numFmtId="0" fontId="3" fillId="0" borderId="0"/>
    <xf numFmtId="0" fontId="3" fillId="0" borderId="0"/>
    <xf numFmtId="192" fontId="150" fillId="0" borderId="5">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1" fillId="0" borderId="0" applyNumberFormat="0" applyFill="0" applyBorder="0" applyAlignment="0"/>
    <xf numFmtId="0" fontId="3" fillId="0" borderId="0"/>
    <xf numFmtId="0" fontId="3" fillId="0" borderId="0"/>
    <xf numFmtId="201" fontId="70" fillId="0" borderId="0" applyFill="0" applyBorder="0" applyProtection="0">
      <alignment horizontal="right"/>
    </xf>
    <xf numFmtId="0" fontId="3" fillId="0" borderId="0"/>
    <xf numFmtId="0" fontId="3" fillId="0" borderId="0"/>
    <xf numFmtId="14" fontId="152"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3" fillId="104" borderId="1" applyNumberFormat="0" applyProtection="0">
      <alignment horizontal="right" vertical="center" wrapText="1"/>
    </xf>
    <xf numFmtId="0" fontId="3" fillId="0" borderId="0"/>
    <xf numFmtId="0" fontId="3" fillId="0" borderId="0"/>
    <xf numFmtId="192" fontId="154" fillId="0" borderId="13">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1"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6"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8"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60" fillId="0" borderId="0" applyBorder="0">
      <alignment horizontal="right"/>
    </xf>
    <xf numFmtId="0" fontId="3" fillId="0" borderId="0"/>
    <xf numFmtId="0" fontId="3" fillId="0" borderId="0"/>
    <xf numFmtId="0" fontId="3" fillId="0" borderId="0"/>
    <xf numFmtId="0" fontId="3" fillId="0" borderId="0"/>
    <xf numFmtId="49" fontId="161" fillId="0" borderId="5">
      <alignment vertical="center"/>
    </xf>
    <xf numFmtId="0" fontId="3" fillId="0" borderId="0"/>
    <xf numFmtId="0" fontId="3" fillId="0" borderId="0"/>
    <xf numFmtId="0" fontId="3" fillId="0" borderId="0"/>
    <xf numFmtId="40" fontId="162" fillId="0" borderId="0"/>
    <xf numFmtId="0" fontId="3" fillId="0" borderId="0"/>
    <xf numFmtId="0" fontId="3" fillId="0" borderId="0"/>
    <xf numFmtId="0" fontId="3" fillId="0" borderId="0"/>
    <xf numFmtId="0" fontId="163" fillId="0" borderId="0" applyNumberFormat="0" applyFill="0" applyBorder="0" applyAlignment="0" applyProtection="0"/>
    <xf numFmtId="0" fontId="164" fillId="0" borderId="0" applyNumberFormat="0" applyFill="0" applyBorder="0" applyAlignment="0" applyProtection="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25" applyNumberFormat="0" applyFill="0" applyAlignment="0" applyProtection="0"/>
    <xf numFmtId="0" fontId="32" fillId="0" borderId="25" applyNumberFormat="0" applyFill="0" applyAlignment="0" applyProtection="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7" fillId="0" borderId="43" applyProtection="0"/>
    <xf numFmtId="0" fontId="3" fillId="0" borderId="0"/>
    <xf numFmtId="0" fontId="3" fillId="0" borderId="0"/>
    <xf numFmtId="0" fontId="3" fillId="0" borderId="0"/>
    <xf numFmtId="0" fontId="3" fillId="0" borderId="0"/>
    <xf numFmtId="3" fontId="8" fillId="0" borderId="0">
      <protection locked="0"/>
    </xf>
    <xf numFmtId="0" fontId="1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0" borderId="0" applyFill="0" applyBorder="0" applyAlignment="0"/>
    <xf numFmtId="0" fontId="3" fillId="0" borderId="0"/>
    <xf numFmtId="0" fontId="3" fillId="0" borderId="0"/>
    <xf numFmtId="0" fontId="3" fillId="0" borderId="0"/>
    <xf numFmtId="0" fontId="3" fillId="0" borderId="0"/>
    <xf numFmtId="0" fontId="3" fillId="0" borderId="0"/>
    <xf numFmtId="205" fontId="8" fillId="0" borderId="0" applyFont="0" applyFill="0" applyBorder="0" applyAlignment="0" applyProtection="0"/>
    <xf numFmtId="206" fontId="8" fillId="0" borderId="0" applyFont="0" applyFill="0" applyBorder="0" applyAlignment="0" applyProtection="0"/>
    <xf numFmtId="0" fontId="3" fillId="0" borderId="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76"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184" fontId="80" fillId="0" borderId="79" applyFont="0" applyFill="0" applyBorder="0" applyAlignment="0" applyProtection="0"/>
    <xf numFmtId="0" fontId="1" fillId="0" borderId="0"/>
    <xf numFmtId="0" fontId="45" fillId="0" borderId="56"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5" fontId="38" fillId="71" borderId="82" applyNumberFormat="0" applyAlignment="0" applyProtection="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37" fillId="0" borderId="78">
      <alignment horizontal="left" vertical="center"/>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28" fillId="43" borderId="88" applyNumberFormat="0" applyAlignment="0" applyProtection="0"/>
    <xf numFmtId="0" fontId="128" fillId="43" borderId="88" applyNumberFormat="0" applyAlignment="0" applyProtection="0"/>
    <xf numFmtId="10" fontId="101" fillId="93" borderId="83" applyNumberFormat="0" applyBorder="0" applyAlignment="0" applyProtection="0"/>
    <xf numFmtId="0" fontId="44" fillId="0" borderId="57" applyNumberFormat="0" applyFont="0" applyBorder="0"/>
    <xf numFmtId="0" fontId="57" fillId="90" borderId="57" applyNumberFormat="0" applyBorder="0"/>
    <xf numFmtId="0" fontId="58" fillId="90" borderId="57" applyNumberFormat="0" applyFont="0" applyBorder="0"/>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0" fontId="8" fillId="0" borderId="57" applyNumberFormat="0" applyBorder="0">
      <alignment horizontal="center"/>
    </xf>
    <xf numFmtId="5" fontId="38" fillId="71" borderId="85" applyNumberFormat="0" applyAlignment="0" applyProtection="0">
      <alignment vertical="top"/>
    </xf>
    <xf numFmtId="0" fontId="128" fillId="43" borderId="73" applyNumberFormat="0" applyAlignment="0" applyProtection="0"/>
    <xf numFmtId="0" fontId="128" fillId="43" borderId="73" applyNumberFormat="0" applyAlignment="0" applyProtection="0"/>
    <xf numFmtId="0" fontId="128" fillId="43" borderId="73" applyNumberFormat="0" applyAlignment="0" applyProtection="0"/>
    <xf numFmtId="0" fontId="128" fillId="43" borderId="73" applyNumberFormat="0" applyAlignment="0" applyProtection="0"/>
    <xf numFmtId="0" fontId="128" fillId="43" borderId="73" applyNumberFormat="0" applyAlignment="0" applyProtection="0"/>
    <xf numFmtId="0" fontId="128" fillId="43" borderId="73" applyNumberFormat="0" applyAlignment="0" applyProtection="0"/>
    <xf numFmtId="10" fontId="101" fillId="93" borderId="67" applyNumberFormat="0" applyBorder="0" applyAlignment="0" applyProtection="0"/>
    <xf numFmtId="43" fontId="1" fillId="0" borderId="0" applyFont="0" applyFill="0" applyBorder="0" applyAlignment="0" applyProtection="0"/>
    <xf numFmtId="0" fontId="37" fillId="0" borderId="68">
      <alignment horizontal="left" vertical="center"/>
    </xf>
    <xf numFmtId="5" fontId="38" fillId="71" borderId="70" applyNumberFormat="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6" fillId="40" borderId="88" applyNumberFormat="0" applyAlignment="0" applyProtection="0"/>
    <xf numFmtId="0" fontId="76" fillId="55" borderId="88" applyNumberFormat="0" applyAlignment="0" applyProtection="0"/>
    <xf numFmtId="164" fontId="76" fillId="55" borderId="88" applyNumberFormat="0" applyAlignment="0" applyProtection="0"/>
    <xf numFmtId="0" fontId="76" fillId="40" borderId="88" applyNumberFormat="0" applyAlignment="0" applyProtection="0"/>
    <xf numFmtId="164" fontId="76" fillId="55" borderId="88" applyNumberFormat="0" applyAlignment="0" applyProtection="0"/>
    <xf numFmtId="0" fontId="76" fillId="40" borderId="88" applyNumberFormat="0" applyAlignment="0" applyProtection="0"/>
    <xf numFmtId="0" fontId="76" fillId="55" borderId="88" applyNumberFormat="0" applyAlignment="0" applyProtection="0"/>
    <xf numFmtId="164" fontId="76" fillId="55" borderId="88" applyNumberFormat="0" applyAlignment="0" applyProtection="0"/>
    <xf numFmtId="0" fontId="76" fillId="55" borderId="88" applyNumberFormat="0" applyAlignment="0" applyProtection="0"/>
    <xf numFmtId="0" fontId="57" fillId="90" borderId="87" applyNumberFormat="0" applyFont="0"/>
    <xf numFmtId="164" fontId="38" fillId="46" borderId="86" applyNumberFormat="0" applyFont="0" applyBorder="0" applyProtection="0"/>
    <xf numFmtId="164" fontId="38" fillId="71" borderId="85" applyNumberFormat="0" applyFont="0" applyAlignment="0" applyProtection="0">
      <alignment vertical="top"/>
    </xf>
    <xf numFmtId="0" fontId="1" fillId="0" borderId="0"/>
    <xf numFmtId="192" fontId="154" fillId="0" borderId="81">
      <alignment horizontal="center"/>
    </xf>
    <xf numFmtId="0" fontId="24" fillId="0" borderId="78">
      <alignment horizontal="centerContinuous"/>
    </xf>
    <xf numFmtId="0" fontId="24" fillId="0" borderId="78">
      <alignment horizontal="centerContinuous"/>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80" fillId="0" borderId="66"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8" fillId="43" borderId="88" applyNumberFormat="0" applyAlignment="0" applyProtection="0"/>
    <xf numFmtId="0" fontId="37" fillId="0" borderId="78">
      <alignment horizontal="left" vertical="center"/>
    </xf>
    <xf numFmtId="0" fontId="37" fillId="0" borderId="57">
      <alignment horizontal="left" vertical="center"/>
    </xf>
    <xf numFmtId="10" fontId="101" fillId="93" borderId="56"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8" fillId="0" borderId="68" applyNumberFormat="0" applyBorder="0">
      <alignment horizontal="center"/>
    </xf>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1" fillId="0" borderId="0"/>
    <xf numFmtId="0" fontId="1" fillId="0" borderId="0"/>
    <xf numFmtId="0" fontId="8" fillId="0" borderId="68" applyNumberFormat="0" applyBorder="0">
      <alignment horizontal="center"/>
    </xf>
    <xf numFmtId="0" fontId="8" fillId="0" borderId="68" applyNumberFormat="0" applyBorder="0">
      <alignment horizontal="center"/>
    </xf>
    <xf numFmtId="0" fontId="1" fillId="0" borderId="0"/>
    <xf numFmtId="0" fontId="8" fillId="0" borderId="68" applyNumberFormat="0" applyBorder="0">
      <alignment horizontal="center"/>
    </xf>
    <xf numFmtId="0" fontId="1" fillId="0" borderId="0"/>
    <xf numFmtId="0" fontId="8" fillId="0" borderId="68" applyNumberFormat="0" applyBorder="0">
      <alignment horizontal="center"/>
    </xf>
    <xf numFmtId="0" fontId="1" fillId="0" borderId="0"/>
    <xf numFmtId="0" fontId="1" fillId="0" borderId="0"/>
    <xf numFmtId="0" fontId="1" fillId="0" borderId="0"/>
    <xf numFmtId="0" fontId="1" fillId="0" borderId="0"/>
    <xf numFmtId="0" fontId="76" fillId="40" borderId="73" applyNumberFormat="0" applyAlignment="0" applyProtection="0"/>
    <xf numFmtId="0" fontId="1" fillId="0" borderId="0"/>
    <xf numFmtId="0" fontId="76" fillId="55" borderId="73" applyNumberFormat="0" applyAlignment="0" applyProtection="0"/>
    <xf numFmtId="164" fontId="76" fillId="55" borderId="73" applyNumberFormat="0" applyAlignment="0" applyProtection="0"/>
    <xf numFmtId="0" fontId="1" fillId="0" borderId="0"/>
    <xf numFmtId="0" fontId="76" fillId="40" borderId="73" applyNumberFormat="0" applyAlignment="0" applyProtection="0"/>
    <xf numFmtId="0" fontId="1" fillId="0" borderId="0"/>
    <xf numFmtId="0" fontId="76" fillId="40" borderId="73" applyNumberFormat="0" applyAlignment="0" applyProtection="0"/>
    <xf numFmtId="0" fontId="1" fillId="0" borderId="0"/>
    <xf numFmtId="164" fontId="76" fillId="55" borderId="73" applyNumberFormat="0" applyAlignment="0" applyProtection="0"/>
    <xf numFmtId="0" fontId="76" fillId="55" borderId="73" applyNumberFormat="0" applyAlignment="0" applyProtection="0"/>
    <xf numFmtId="0" fontId="76" fillId="40"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95" borderId="73" applyNumberFormat="0" applyAlignment="0" applyProtection="0"/>
    <xf numFmtId="0" fontId="1" fillId="0" borderId="0"/>
    <xf numFmtId="0" fontId="1" fillId="0" borderId="0"/>
    <xf numFmtId="0" fontId="76" fillId="55"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6" fillId="55"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6" fillId="55"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90" borderId="68" applyNumberFormat="0" applyFont="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90" borderId="72" applyNumberFormat="0" applyFo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90" borderId="68" applyNumberFormat="0" applyBorder="0"/>
    <xf numFmtId="0" fontId="1" fillId="0" borderId="0"/>
    <xf numFmtId="0" fontId="1" fillId="0" borderId="0"/>
    <xf numFmtId="0" fontId="44" fillId="0" borderId="68" applyNumberFormat="0" applyFont="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8" fillId="46" borderId="71" applyNumberFormat="0" applyFont="0" applyBorder="0" applyProtection="0"/>
    <xf numFmtId="164" fontId="38" fillId="71" borderId="70" applyNumberFormat="0" applyFont="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40" borderId="8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55" borderId="8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95" borderId="8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6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8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3" fillId="104" borderId="56" applyNumberFormat="0" applyProtection="0">
      <alignment horizontal="righ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5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4" fillId="0" borderId="5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4" fontId="8" fillId="93" borderId="56"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4" fontId="4" fillId="0" borderId="0" applyFont="0" applyFill="0" applyBorder="0" applyAlignment="0" applyProtection="0"/>
    <xf numFmtId="0" fontId="48" fillId="47" borderId="89" applyNumberFormat="0" applyFont="0" applyAlignment="0" applyProtection="0"/>
    <xf numFmtId="0" fontId="48" fillId="47" borderId="89" applyNumberFormat="0" applyFont="0" applyAlignment="0" applyProtection="0"/>
    <xf numFmtId="0" fontId="48" fillId="47" borderId="89" applyNumberFormat="0" applyFont="0" applyAlignment="0" applyProtection="0"/>
    <xf numFmtId="0" fontId="48" fillId="47" borderId="89" applyNumberFormat="0" applyFont="0" applyAlignment="0" applyProtection="0"/>
    <xf numFmtId="0" fontId="149" fillId="55" borderId="90" applyNumberFormat="0" applyAlignment="0" applyProtection="0"/>
    <xf numFmtId="4" fontId="153" fillId="104" borderId="83" applyNumberFormat="0" applyProtection="0">
      <alignment horizontal="right" vertical="center" wrapText="1"/>
    </xf>
    <xf numFmtId="0" fontId="166" fillId="0" borderId="91" applyNumberFormat="0" applyFill="0" applyAlignment="0" applyProtection="0"/>
    <xf numFmtId="0" fontId="166" fillId="0" borderId="91" applyNumberFormat="0" applyFill="0" applyAlignment="0" applyProtection="0"/>
    <xf numFmtId="0" fontId="48" fillId="47" borderId="74" applyNumberFormat="0" applyFont="0" applyAlignment="0" applyProtection="0"/>
    <xf numFmtId="0" fontId="43" fillId="47" borderId="74" applyNumberFormat="0" applyFont="0" applyAlignment="0" applyProtection="0"/>
    <xf numFmtId="0" fontId="48" fillId="47" borderId="74" applyNumberFormat="0" applyFont="0" applyAlignment="0" applyProtection="0"/>
    <xf numFmtId="0" fontId="48" fillId="47" borderId="74" applyNumberFormat="0" applyFont="0" applyAlignment="0" applyProtection="0"/>
    <xf numFmtId="0" fontId="48" fillId="47" borderId="74" applyNumberFormat="0" applyFont="0" applyAlignment="0" applyProtection="0"/>
    <xf numFmtId="0" fontId="48" fillId="47" borderId="74" applyNumberFormat="0" applyFont="0" applyAlignment="0" applyProtection="0"/>
    <xf numFmtId="0" fontId="149" fillId="55" borderId="75" applyNumberFormat="0" applyAlignment="0" applyProtection="0"/>
    <xf numFmtId="0" fontId="149" fillId="55" borderId="75" applyNumberFormat="0" applyAlignment="0" applyProtection="0"/>
    <xf numFmtId="0" fontId="149" fillId="55" borderId="75" applyNumberFormat="0" applyAlignment="0" applyProtection="0"/>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58" fillId="90" borderId="78" applyNumberFormat="0" applyFont="0" applyBorder="0"/>
    <xf numFmtId="0" fontId="44" fillId="0" borderId="78" applyNumberFormat="0" applyFont="0" applyBorder="0"/>
    <xf numFmtId="164" fontId="38" fillId="71" borderId="82" applyNumberFormat="0" applyFont="0" applyAlignment="0" applyProtection="0">
      <alignment vertical="top"/>
    </xf>
    <xf numFmtId="0" fontId="1" fillId="0" borderId="0"/>
    <xf numFmtId="4" fontId="153" fillId="104" borderId="67" applyNumberFormat="0" applyProtection="0">
      <alignment horizontal="right" vertical="center" wrapText="1"/>
    </xf>
    <xf numFmtId="192" fontId="154" fillId="0" borderId="69">
      <alignment horizontal="center"/>
    </xf>
    <xf numFmtId="0" fontId="24" fillId="0" borderId="68">
      <alignment horizontal="centerContinuous"/>
    </xf>
    <xf numFmtId="0" fontId="24" fillId="0" borderId="68">
      <alignment horizontal="centerContinuous"/>
    </xf>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66" fillId="0" borderId="76" applyNumberFormat="0" applyFill="0" applyAlignment="0" applyProtection="0"/>
    <xf numFmtId="0" fontId="1" fillId="0" borderId="0"/>
    <xf numFmtId="14" fontId="8" fillId="93" borderId="67" applyNumberFormat="0" applyFont="0" applyAlignment="0" applyProtection="0">
      <alignment horizontal="centerContinuous"/>
    </xf>
    <xf numFmtId="0" fontId="128" fillId="43" borderId="88" applyNumberFormat="0" applyAlignment="0" applyProtection="0"/>
    <xf numFmtId="0" fontId="128" fillId="43" borderId="88" applyNumberFormat="0" applyAlignment="0" applyProtection="0"/>
    <xf numFmtId="0" fontId="128" fillId="43" borderId="88" applyNumberFormat="0" applyAlignment="0" applyProtection="0"/>
    <xf numFmtId="0" fontId="43" fillId="47" borderId="89" applyNumberFormat="0" applyFont="0" applyAlignment="0" applyProtection="0"/>
    <xf numFmtId="0" fontId="48" fillId="47" borderId="89" applyNumberFormat="0" applyFont="0" applyAlignment="0" applyProtection="0"/>
    <xf numFmtId="0" fontId="149" fillId="55" borderId="90" applyNumberFormat="0" applyAlignment="0" applyProtection="0"/>
    <xf numFmtId="0" fontId="149" fillId="55" borderId="90" applyNumberFormat="0" applyAlignment="0" applyProtection="0"/>
    <xf numFmtId="0" fontId="1" fillId="0" borderId="0"/>
    <xf numFmtId="192" fontId="154" fillId="0" borderId="80">
      <alignment horizontal="center"/>
    </xf>
    <xf numFmtId="0" fontId="166" fillId="0" borderId="91" applyNumberFormat="0" applyFill="0" applyAlignment="0" applyProtection="0"/>
    <xf numFmtId="0" fontId="166" fillId="0" borderId="91" applyNumberFormat="0" applyFill="0" applyAlignment="0" applyProtection="0"/>
    <xf numFmtId="0" fontId="1" fillId="0" borderId="0"/>
    <xf numFmtId="14" fontId="8" fillId="93" borderId="83" applyNumberFormat="0" applyFont="0" applyAlignment="0" applyProtection="0">
      <alignment horizontal="centerContinuous"/>
    </xf>
    <xf numFmtId="0" fontId="8" fillId="0" borderId="78" applyNumberFormat="0" applyBorder="0">
      <alignment horizontal="center"/>
    </xf>
    <xf numFmtId="0" fontId="8" fillId="0" borderId="78" applyNumberFormat="0" applyBorder="0">
      <alignment horizontal="center"/>
    </xf>
    <xf numFmtId="0" fontId="8" fillId="0" borderId="78" applyNumberFormat="0" applyBorder="0">
      <alignment horizontal="center"/>
    </xf>
    <xf numFmtId="0" fontId="57" fillId="90" borderId="78" applyNumberFormat="0" applyBorder="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442">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0" fillId="5" borderId="3" xfId="0" applyFill="1" applyBorder="1" applyAlignment="1">
      <alignment vertical="center"/>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12" fillId="0" borderId="5"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4"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6" fillId="0" borderId="4"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3" xfId="0" applyFont="1" applyBorder="1" applyAlignment="1">
      <alignment horizontal="left" vertical="center" indent="1"/>
    </xf>
    <xf numFmtId="0" fontId="13" fillId="0" borderId="4" xfId="0" quotePrefix="1" applyFont="1" applyBorder="1" applyAlignment="1">
      <alignment horizontal="left" vertical="center" wrapText="1" indent="1"/>
    </xf>
    <xf numFmtId="0" fontId="12" fillId="0" borderId="3"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0" fontId="16" fillId="0" borderId="0" xfId="0" applyFont="1" applyAlignment="1">
      <alignment horizontal="left" vertical="center" indent="1"/>
    </xf>
    <xf numFmtId="0" fontId="16" fillId="0" borderId="0" xfId="0" applyFont="1" applyAlignment="1">
      <alignment horizontal="left" vertical="center"/>
    </xf>
    <xf numFmtId="49" fontId="13" fillId="2" borderId="1" xfId="0" applyNumberFormat="1" applyFont="1" applyFill="1" applyBorder="1" applyAlignment="1">
      <alignment horizontal="center" vertical="center"/>
    </xf>
    <xf numFmtId="0" fontId="12" fillId="0" borderId="8" xfId="0" applyFont="1" applyBorder="1" applyAlignment="1">
      <alignment horizontal="left" vertical="center" wrapText="1" indent="1"/>
    </xf>
    <xf numFmtId="38" fontId="16" fillId="0" borderId="1" xfId="0" applyNumberFormat="1" applyFont="1" applyBorder="1" applyAlignment="1">
      <alignment horizontal="right"/>
    </xf>
    <xf numFmtId="0" fontId="12" fillId="0" borderId="1" xfId="0" applyFont="1" applyBorder="1" applyAlignment="1">
      <alignment vertical="center"/>
    </xf>
    <xf numFmtId="0" fontId="13" fillId="0" borderId="8" xfId="0" applyFont="1" applyBorder="1" applyAlignment="1">
      <alignment horizontal="left" vertical="center" wrapText="1" indent="1"/>
    </xf>
    <xf numFmtId="38" fontId="13" fillId="0" borderId="7" xfId="0" applyNumberFormat="1" applyFont="1" applyBorder="1" applyAlignment="1">
      <alignment horizontal="right"/>
    </xf>
    <xf numFmtId="38" fontId="13" fillId="0" borderId="9" xfId="0" applyNumberFormat="1" applyFont="1" applyBorder="1" applyAlignment="1">
      <alignment horizontal="right"/>
    </xf>
    <xf numFmtId="0" fontId="13" fillId="5" borderId="2" xfId="0" applyFont="1" applyFill="1" applyBorder="1" applyAlignment="1">
      <alignment horizontal="left" vertical="center" wrapText="1" indent="1"/>
    </xf>
    <xf numFmtId="38" fontId="13" fillId="5" borderId="2" xfId="0" applyNumberFormat="1" applyFont="1" applyFill="1" applyBorder="1" applyAlignment="1">
      <alignment horizontal="right"/>
    </xf>
    <xf numFmtId="0" fontId="12" fillId="5" borderId="2" xfId="0" applyFont="1" applyFill="1" applyBorder="1" applyAlignment="1">
      <alignment vertical="center"/>
    </xf>
    <xf numFmtId="0" fontId="12" fillId="5" borderId="9" xfId="0" applyFont="1" applyFill="1" applyBorder="1" applyAlignment="1">
      <alignment vertical="center"/>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0" fontId="12" fillId="3" borderId="1" xfId="0" applyFont="1" applyFill="1" applyBorder="1" applyAlignment="1">
      <alignment horizontal="center" vertical="center" wrapText="1"/>
    </xf>
    <xf numFmtId="0" fontId="12" fillId="0" borderId="7" xfId="0" applyFont="1" applyBorder="1" applyAlignment="1">
      <alignment horizontal="left" vertical="center" wrapText="1" indent="1"/>
    </xf>
    <xf numFmtId="38" fontId="13" fillId="0" borderId="1" xfId="0" applyNumberFormat="1" applyFont="1" applyBorder="1" applyAlignment="1">
      <alignment horizontal="right"/>
    </xf>
    <xf numFmtId="0" fontId="13" fillId="0" borderId="7" xfId="0" applyFont="1" applyBorder="1" applyAlignment="1">
      <alignment horizontal="left" vertical="center" wrapText="1" indent="1"/>
    </xf>
    <xf numFmtId="38" fontId="16" fillId="0" borderId="11" xfId="0" applyNumberFormat="1" applyFont="1" applyBorder="1" applyAlignment="1">
      <alignment horizontal="right"/>
    </xf>
    <xf numFmtId="0" fontId="12" fillId="0" borderId="11" xfId="0" applyFont="1" applyBorder="1" applyAlignment="1">
      <alignment vertical="center"/>
    </xf>
    <xf numFmtId="0" fontId="12" fillId="0" borderId="2" xfId="0" applyFont="1" applyBorder="1" applyAlignment="1">
      <alignment horizontal="left" vertical="center" wrapText="1" indent="1"/>
    </xf>
    <xf numFmtId="0" fontId="12" fillId="0" borderId="0" xfId="0" applyFont="1" applyAlignment="1">
      <alignment horizontal="right"/>
    </xf>
    <xf numFmtId="0" fontId="12" fillId="0" borderId="4" xfId="0" applyFont="1" applyBorder="1" applyAlignment="1">
      <alignment horizontal="left" vertical="center" wrapText="1" indent="1"/>
    </xf>
    <xf numFmtId="38" fontId="13" fillId="0" borderId="11" xfId="0" applyNumberFormat="1" applyFont="1" applyBorder="1" applyAlignment="1">
      <alignment horizontal="right"/>
    </xf>
    <xf numFmtId="0" fontId="12" fillId="0" borderId="1" xfId="0" applyFont="1" applyBorder="1" applyAlignment="1">
      <alignment horizontal="left" vertical="center" wrapText="1" indent="1"/>
    </xf>
    <xf numFmtId="38" fontId="16" fillId="3" borderId="13" xfId="0" applyNumberFormat="1" applyFont="1" applyFill="1" applyBorder="1" applyAlignment="1">
      <alignment horizontal="right"/>
    </xf>
    <xf numFmtId="38" fontId="16" fillId="3" borderId="2" xfId="0" applyNumberFormat="1" applyFont="1" applyFill="1" applyBorder="1" applyAlignment="1">
      <alignment horizontal="right"/>
    </xf>
    <xf numFmtId="0" fontId="12" fillId="3" borderId="2" xfId="0" applyFont="1" applyFill="1" applyBorder="1" applyAlignment="1">
      <alignment vertical="center"/>
    </xf>
    <xf numFmtId="0" fontId="12" fillId="3" borderId="9" xfId="0" applyFont="1" applyFill="1" applyBorder="1" applyAlignment="1">
      <alignment vertical="center"/>
    </xf>
    <xf numFmtId="38" fontId="16" fillId="3" borderId="6" xfId="0" applyNumberFormat="1" applyFont="1" applyFill="1" applyBorder="1" applyAlignment="1">
      <alignment horizontal="right"/>
    </xf>
    <xf numFmtId="38" fontId="16" fillId="3" borderId="0" xfId="0" applyNumberFormat="1" applyFont="1" applyFill="1" applyAlignment="1">
      <alignment horizontal="right"/>
    </xf>
    <xf numFmtId="0" fontId="12" fillId="3" borderId="0" xfId="0" applyFont="1" applyFill="1" applyAlignment="1">
      <alignment vertical="center"/>
    </xf>
    <xf numFmtId="0" fontId="12" fillId="3" borderId="8" xfId="0" applyFont="1" applyFill="1" applyBorder="1" applyAlignment="1">
      <alignment vertical="center"/>
    </xf>
    <xf numFmtId="38" fontId="13" fillId="3" borderId="6" xfId="0" applyNumberFormat="1" applyFont="1" applyFill="1" applyBorder="1" applyAlignment="1">
      <alignment horizontal="right"/>
    </xf>
    <xf numFmtId="38" fontId="13" fillId="3" borderId="0" xfId="0" applyNumberFormat="1" applyFont="1" applyFill="1" applyAlignment="1">
      <alignment horizontal="right"/>
    </xf>
    <xf numFmtId="38" fontId="13" fillId="3" borderId="13" xfId="0" applyNumberFormat="1" applyFont="1" applyFill="1" applyBorder="1" applyAlignment="1">
      <alignment horizontal="right"/>
    </xf>
    <xf numFmtId="38" fontId="13" fillId="3" borderId="2" xfId="0" applyNumberFormat="1" applyFont="1" applyFill="1" applyBorder="1" applyAlignment="1">
      <alignment horizontal="right"/>
    </xf>
    <xf numFmtId="38" fontId="17" fillId="0" borderId="7" xfId="0" applyNumberFormat="1" applyFont="1" applyBorder="1" applyAlignment="1">
      <alignment horizontal="right"/>
    </xf>
    <xf numFmtId="38" fontId="17" fillId="0" borderId="1" xfId="0" applyNumberFormat="1" applyFont="1" applyBorder="1" applyAlignment="1">
      <alignment horizontal="right"/>
    </xf>
    <xf numFmtId="0" fontId="17" fillId="0" borderId="1" xfId="0" applyFont="1" applyBorder="1" applyAlignment="1">
      <alignment vertical="center"/>
    </xf>
    <xf numFmtId="3" fontId="17" fillId="0" borderId="7" xfId="0" applyNumberFormat="1" applyFont="1" applyBorder="1" applyAlignment="1">
      <alignment horizontal="right"/>
    </xf>
    <xf numFmtId="38" fontId="18" fillId="0" borderId="1" xfId="0" applyNumberFormat="1" applyFont="1" applyBorder="1" applyAlignment="1">
      <alignment horizontal="right"/>
    </xf>
    <xf numFmtId="38" fontId="17" fillId="0" borderId="11" xfId="0" applyNumberFormat="1" applyFont="1" applyBorder="1" applyAlignment="1">
      <alignment horizontal="right"/>
    </xf>
    <xf numFmtId="0" fontId="17" fillId="0" borderId="11" xfId="0" applyFont="1" applyBorder="1" applyAlignment="1">
      <alignment vertical="center"/>
    </xf>
    <xf numFmtId="38" fontId="17" fillId="0" borderId="10" xfId="0" applyNumberFormat="1" applyFont="1" applyBorder="1" applyAlignment="1">
      <alignment horizontal="right"/>
    </xf>
    <xf numFmtId="0" fontId="17" fillId="0" borderId="10" xfId="0" applyFont="1" applyBorder="1" applyAlignment="1">
      <alignment vertical="center"/>
    </xf>
    <xf numFmtId="38" fontId="17" fillId="0" borderId="12" xfId="0" applyNumberFormat="1" applyFont="1" applyBorder="1" applyAlignment="1">
      <alignment horizontal="right"/>
    </xf>
    <xf numFmtId="38" fontId="17" fillId="0" borderId="3"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0" fontId="4" fillId="0" borderId="7" xfId="0" applyFont="1" applyBorder="1" applyAlignment="1">
      <alignment vertical="center"/>
    </xf>
    <xf numFmtId="38" fontId="13" fillId="3" borderId="9" xfId="0" applyNumberFormat="1" applyFont="1" applyFill="1" applyBorder="1" applyAlignment="1">
      <alignment horizontal="right"/>
    </xf>
    <xf numFmtId="38" fontId="17" fillId="0" borderId="13" xfId="0" applyNumberFormat="1" applyFont="1" applyBorder="1" applyAlignment="1">
      <alignment horizontal="right"/>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19" fillId="0" borderId="1" xfId="1" applyFont="1" applyBorder="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0" fontId="21" fillId="0" borderId="1" xfId="2" applyFont="1" applyFill="1" applyBorder="1" applyAlignment="1" applyProtection="1">
      <alignment horizontal="left" vertical="center" wrapText="1" indent="1"/>
    </xf>
    <xf numFmtId="14" fontId="19" fillId="0" borderId="1" xfId="1" applyNumberFormat="1" applyFont="1" applyBorder="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9" fillId="0" borderId="11" xfId="1" applyFont="1" applyBorder="1" applyAlignment="1">
      <alignment horizontal="left" vertical="center" wrapText="1" indent="1"/>
    </xf>
    <xf numFmtId="0" fontId="20" fillId="0" borderId="1" xfId="1" applyFont="1" applyBorder="1" applyAlignment="1">
      <alignment horizontal="left" vertical="center" wrapText="1" indent="1"/>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3" fillId="5" borderId="4" xfId="0" applyFont="1" applyFill="1" applyBorder="1" applyAlignment="1">
      <alignment horizontal="left" vertical="center" wrapText="1" indent="1"/>
    </xf>
    <xf numFmtId="38" fontId="13" fillId="5" borderId="4" xfId="0" applyNumberFormat="1" applyFont="1" applyFill="1" applyBorder="1" applyAlignment="1">
      <alignment horizontal="right"/>
    </xf>
    <xf numFmtId="0" fontId="12" fillId="5" borderId="4" xfId="0" applyFont="1" applyFill="1" applyBorder="1" applyAlignment="1">
      <alignment vertical="center"/>
    </xf>
    <xf numFmtId="0" fontId="12" fillId="5" borderId="7" xfId="0" applyFont="1" applyFill="1" applyBorder="1" applyAlignment="1">
      <alignment vertical="center"/>
    </xf>
    <xf numFmtId="38" fontId="16" fillId="6" borderId="1" xfId="0" applyNumberFormat="1" applyFont="1" applyFill="1" applyBorder="1" applyAlignment="1">
      <alignment horizontal="right"/>
    </xf>
    <xf numFmtId="38" fontId="13" fillId="6" borderId="1" xfId="0" applyNumberFormat="1" applyFont="1" applyFill="1" applyBorder="1" applyAlignment="1">
      <alignment horizontal="right"/>
    </xf>
    <xf numFmtId="38" fontId="16" fillId="6" borderId="11" xfId="0" applyNumberFormat="1" applyFont="1" applyFill="1" applyBorder="1" applyAlignment="1">
      <alignment horizontal="right"/>
    </xf>
    <xf numFmtId="38" fontId="16" fillId="6" borderId="10" xfId="0" applyNumberFormat="1" applyFont="1" applyFill="1" applyBorder="1" applyAlignment="1">
      <alignment horizontal="right"/>
    </xf>
    <xf numFmtId="38" fontId="18" fillId="0" borderId="0" xfId="0" applyNumberFormat="1" applyFont="1" applyAlignment="1">
      <alignment horizontal="right"/>
    </xf>
    <xf numFmtId="0" fontId="4" fillId="0" borderId="5" xfId="0" applyFont="1" applyBorder="1" applyAlignment="1">
      <alignment horizontal="left" vertical="center" wrapText="1" indent="1"/>
    </xf>
    <xf numFmtId="38" fontId="18" fillId="0" borderId="7" xfId="0" applyNumberFormat="1" applyFont="1" applyBorder="1" applyAlignment="1">
      <alignment horizontal="right"/>
    </xf>
    <xf numFmtId="0" fontId="12" fillId="0" borderId="11" xfId="0" applyFont="1" applyBorder="1" applyAlignment="1">
      <alignment horizontal="left" vertical="center" wrapText="1" indent="1"/>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7" fillId="3" borderId="0" xfId="0" applyFont="1" applyFill="1" applyAlignment="1">
      <alignment vertical="center"/>
    </xf>
    <xf numFmtId="0" fontId="17" fillId="3" borderId="8" xfId="0" applyFont="1" applyFill="1" applyBorder="1" applyAlignment="1">
      <alignment vertical="center"/>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6" xfId="0" applyFont="1" applyFill="1" applyBorder="1" applyAlignment="1">
      <alignment horizontal="left" vertical="center" wrapText="1" indent="1"/>
    </xf>
    <xf numFmtId="38" fontId="13" fillId="3" borderId="8" xfId="0" applyNumberFormat="1" applyFont="1" applyFill="1" applyBorder="1" applyAlignment="1">
      <alignment horizontal="right"/>
    </xf>
    <xf numFmtId="38" fontId="17" fillId="6" borderId="7" xfId="0" applyNumberFormat="1" applyFont="1" applyFill="1" applyBorder="1" applyAlignment="1">
      <alignment horizontal="right"/>
    </xf>
    <xf numFmtId="3" fontId="17" fillId="6" borderId="7" xfId="0" applyNumberFormat="1" applyFont="1" applyFill="1" applyBorder="1" applyAlignment="1">
      <alignment horizontal="right"/>
    </xf>
    <xf numFmtId="38" fontId="17" fillId="6" borderId="1" xfId="0" applyNumberFormat="1" applyFont="1" applyFill="1" applyBorder="1" applyAlignment="1">
      <alignment horizontal="right"/>
    </xf>
    <xf numFmtId="38" fontId="17" fillId="6" borderId="10" xfId="0" applyNumberFormat="1" applyFont="1" applyFill="1" applyBorder="1" applyAlignment="1">
      <alignment horizontal="right"/>
    </xf>
    <xf numFmtId="0" fontId="12" fillId="6" borderId="9" xfId="0" applyFont="1" applyFill="1" applyBorder="1" applyAlignment="1">
      <alignment horizontal="left" vertical="center" wrapText="1" indent="1"/>
    </xf>
    <xf numFmtId="0" fontId="12" fillId="6" borderId="10" xfId="0" applyFont="1" applyFill="1" applyBorder="1" applyAlignment="1">
      <alignment horizontal="left" vertical="center" wrapText="1" indent="1"/>
    </xf>
    <xf numFmtId="0" fontId="22" fillId="0" borderId="0" xfId="0" applyFont="1" applyAlignment="1">
      <alignment horizontal="left" vertical="center" indent="1"/>
    </xf>
    <xf numFmtId="165" fontId="16" fillId="0" borderId="1" xfId="0" applyNumberFormat="1" applyFont="1" applyBorder="1" applyAlignment="1">
      <alignment horizontal="right"/>
    </xf>
    <xf numFmtId="38" fontId="17" fillId="6" borderId="11" xfId="0" applyNumberFormat="1" applyFont="1" applyFill="1" applyBorder="1" applyAlignment="1">
      <alignment horizontal="right"/>
    </xf>
    <xf numFmtId="0" fontId="4" fillId="0" borderId="4" xfId="0" applyFont="1" applyBorder="1" applyAlignment="1">
      <alignment vertical="center"/>
    </xf>
    <xf numFmtId="38" fontId="18" fillId="0" borderId="14" xfId="0" applyNumberFormat="1" applyFont="1" applyBorder="1" applyAlignment="1">
      <alignment horizontal="right"/>
    </xf>
    <xf numFmtId="49" fontId="13" fillId="2" borderId="7" xfId="0" applyNumberFormat="1" applyFont="1" applyFill="1" applyBorder="1" applyAlignment="1">
      <alignment horizontal="center" vertical="center"/>
    </xf>
    <xf numFmtId="165" fontId="16" fillId="0" borderId="14" xfId="0" applyNumberFormat="1" applyFont="1" applyBorder="1" applyAlignment="1">
      <alignment horizontal="right"/>
    </xf>
    <xf numFmtId="0" fontId="12" fillId="0" borderId="14" xfId="0" applyFont="1" applyBorder="1" applyAlignment="1">
      <alignment horizontal="center" vertical="center" wrapText="1"/>
    </xf>
    <xf numFmtId="38" fontId="16" fillId="0" borderId="7" xfId="0" applyNumberFormat="1" applyFont="1" applyBorder="1" applyAlignment="1">
      <alignment horizontal="right"/>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38" fontId="17" fillId="3" borderId="4" xfId="0" applyNumberFormat="1" applyFont="1" applyFill="1" applyBorder="1" applyAlignment="1">
      <alignment horizontal="right"/>
    </xf>
    <xf numFmtId="0" fontId="17" fillId="3" borderId="4" xfId="0" applyFont="1" applyFill="1" applyBorder="1" applyAlignment="1">
      <alignment vertical="center"/>
    </xf>
    <xf numFmtId="0" fontId="17" fillId="3" borderId="7" xfId="0" applyFont="1" applyFill="1" applyBorder="1" applyAlignment="1">
      <alignment vertical="center"/>
    </xf>
    <xf numFmtId="0" fontId="4" fillId="3" borderId="1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38" fontId="17" fillId="3" borderId="7" xfId="0" applyNumberFormat="1" applyFont="1" applyFill="1" applyBorder="1" applyAlignment="1">
      <alignment horizontal="right"/>
    </xf>
    <xf numFmtId="0" fontId="13" fillId="0" borderId="12" xfId="0" applyFont="1" applyBorder="1" applyAlignment="1">
      <alignment horizontal="left" vertical="center" wrapText="1" indent="1"/>
    </xf>
    <xf numFmtId="0" fontId="13" fillId="0" borderId="14" xfId="0" applyFont="1" applyBorder="1" applyAlignment="1">
      <alignment horizontal="left" vertical="center" wrapText="1" indent="1"/>
    </xf>
    <xf numFmtId="38" fontId="13" fillId="0" borderId="14" xfId="0" applyNumberFormat="1" applyFont="1" applyBorder="1" applyAlignment="1">
      <alignment horizontal="right"/>
    </xf>
    <xf numFmtId="0" fontId="13"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38" fontId="13" fillId="3" borderId="7" xfId="0" applyNumberFormat="1" applyFont="1" applyFill="1" applyBorder="1" applyAlignment="1">
      <alignment horizontal="right"/>
    </xf>
    <xf numFmtId="0" fontId="13" fillId="0" borderId="6" xfId="0" applyFont="1" applyBorder="1" applyAlignment="1">
      <alignment horizontal="left" vertical="center" wrapText="1" indent="1"/>
    </xf>
    <xf numFmtId="38" fontId="13" fillId="0" borderId="8" xfId="0" applyNumberFormat="1" applyFont="1" applyBorder="1" applyAlignment="1">
      <alignment horizontal="right"/>
    </xf>
    <xf numFmtId="0" fontId="13" fillId="0" borderId="12" xfId="0" applyFont="1" applyBorder="1" applyAlignment="1">
      <alignment horizontal="left" vertical="center" indent="1"/>
    </xf>
    <xf numFmtId="0" fontId="13" fillId="0" borderId="5" xfId="0" quotePrefix="1" applyFont="1" applyBorder="1" applyAlignment="1">
      <alignment horizontal="left" vertical="center" wrapText="1" indent="1"/>
    </xf>
    <xf numFmtId="0" fontId="12" fillId="0" borderId="14" xfId="0" applyFont="1" applyBorder="1" applyAlignment="1">
      <alignment horizontal="left" vertical="center" wrapText="1" indent="1"/>
    </xf>
    <xf numFmtId="38" fontId="13" fillId="0" borderId="10" xfId="0" applyNumberFormat="1" applyFont="1" applyBorder="1" applyAlignment="1">
      <alignment horizontal="right"/>
    </xf>
    <xf numFmtId="0" fontId="13" fillId="3" borderId="4" xfId="0" applyFont="1" applyFill="1" applyBorder="1" applyAlignment="1">
      <alignment horizontal="left" vertical="center" wrapText="1" indent="1"/>
    </xf>
    <xf numFmtId="38" fontId="13" fillId="3" borderId="4" xfId="0" applyNumberFormat="1" applyFont="1" applyFill="1" applyBorder="1" applyAlignment="1">
      <alignment horizontal="right"/>
    </xf>
    <xf numFmtId="3" fontId="17" fillId="3" borderId="4" xfId="0" applyNumberFormat="1" applyFont="1" applyFill="1" applyBorder="1" applyAlignment="1">
      <alignment horizontal="right"/>
    </xf>
    <xf numFmtId="38" fontId="16" fillId="0" borderId="9" xfId="0" applyNumberFormat="1" applyFont="1" applyBorder="1" applyAlignment="1">
      <alignment horizontal="right"/>
    </xf>
    <xf numFmtId="0" fontId="13" fillId="0" borderId="13" xfId="0" applyFont="1" applyBorder="1" applyAlignment="1">
      <alignment horizontal="left" vertical="center" wrapText="1" indent="1"/>
    </xf>
    <xf numFmtId="0" fontId="6" fillId="0" borderId="2" xfId="0" applyFont="1" applyBorder="1" applyAlignment="1">
      <alignment horizontal="left" vertical="center" wrapText="1" indent="1"/>
    </xf>
    <xf numFmtId="0" fontId="13" fillId="0" borderId="9" xfId="0" applyFont="1" applyBorder="1" applyAlignment="1">
      <alignment horizontal="left" vertical="center" wrapText="1" indent="1"/>
    </xf>
    <xf numFmtId="0" fontId="4" fillId="0" borderId="1" xfId="0" applyFont="1" applyBorder="1" applyAlignment="1">
      <alignment vertical="center"/>
    </xf>
    <xf numFmtId="0" fontId="13" fillId="0" borderId="1" xfId="0" applyFont="1" applyBorder="1" applyAlignment="1">
      <alignment horizontal="left" vertical="center" wrapText="1" indent="1"/>
    </xf>
    <xf numFmtId="0" fontId="16" fillId="0" borderId="0" xfId="0" applyFont="1" applyAlignment="1">
      <alignment horizontal="center" vertical="center"/>
    </xf>
    <xf numFmtId="49" fontId="13" fillId="2" borderId="3"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38" fontId="12" fillId="5" borderId="16" xfId="0" applyNumberFormat="1" applyFont="1" applyFill="1" applyBorder="1" applyAlignment="1">
      <alignment horizontal="right"/>
    </xf>
    <xf numFmtId="38" fontId="17" fillId="5" borderId="16" xfId="0" applyNumberFormat="1" applyFont="1" applyFill="1" applyBorder="1" applyAlignment="1">
      <alignment horizontal="right"/>
    </xf>
    <xf numFmtId="38" fontId="13" fillId="5" borderId="16" xfId="0" applyNumberFormat="1" applyFont="1" applyFill="1" applyBorder="1" applyAlignment="1">
      <alignment horizontal="right"/>
    </xf>
    <xf numFmtId="38" fontId="13" fillId="5" borderId="8" xfId="0" applyNumberFormat="1" applyFont="1" applyFill="1" applyBorder="1" applyAlignment="1">
      <alignment horizontal="right"/>
    </xf>
    <xf numFmtId="38" fontId="13" fillId="5" borderId="0" xfId="0" applyNumberFormat="1" applyFont="1" applyFill="1" applyAlignment="1">
      <alignment horizontal="right"/>
    </xf>
    <xf numFmtId="38" fontId="13" fillId="5" borderId="14" xfId="0" applyNumberFormat="1" applyFont="1" applyFill="1" applyBorder="1" applyAlignment="1">
      <alignment horizontal="right"/>
    </xf>
    <xf numFmtId="38" fontId="13" fillId="5" borderId="5" xfId="0" applyNumberFormat="1" applyFont="1" applyFill="1" applyBorder="1" applyAlignment="1">
      <alignment horizontal="right"/>
    </xf>
    <xf numFmtId="38" fontId="12" fillId="6" borderId="1" xfId="0" applyNumberFormat="1" applyFont="1" applyFill="1" applyBorder="1" applyAlignment="1">
      <alignment horizontal="left" vertical="center" wrapText="1" indent="1"/>
    </xf>
    <xf numFmtId="38" fontId="18" fillId="3" borderId="2" xfId="0" applyNumberFormat="1" applyFont="1" applyFill="1" applyBorder="1" applyAlignment="1">
      <alignment horizontal="right"/>
    </xf>
    <xf numFmtId="38" fontId="18" fillId="3" borderId="13" xfId="0" applyNumberFormat="1" applyFont="1" applyFill="1" applyBorder="1" applyAlignment="1">
      <alignment horizontal="right"/>
    </xf>
    <xf numFmtId="164" fontId="12" fillId="4" borderId="0" xfId="0" applyNumberFormat="1" applyFont="1" applyFill="1" applyAlignment="1">
      <alignment horizontal="left" vertical="center"/>
    </xf>
    <xf numFmtId="0" fontId="0" fillId="4" borderId="0" xfId="0" applyFill="1" applyAlignment="1">
      <alignment horizontal="left" vertical="center"/>
    </xf>
    <xf numFmtId="38" fontId="13" fillId="5" borderId="7" xfId="0" applyNumberFormat="1" applyFont="1" applyFill="1" applyBorder="1" applyAlignment="1">
      <alignment horizontal="right"/>
    </xf>
    <xf numFmtId="38" fontId="12" fillId="6" borderId="12" xfId="0" applyNumberFormat="1" applyFont="1" applyFill="1" applyBorder="1" applyAlignment="1">
      <alignment horizontal="left" vertical="center" wrapText="1" indent="1"/>
    </xf>
    <xf numFmtId="38" fontId="13" fillId="5" borderId="9" xfId="0" applyNumberFormat="1" applyFont="1" applyFill="1" applyBorder="1" applyAlignment="1">
      <alignment horizontal="right"/>
    </xf>
    <xf numFmtId="38" fontId="12" fillId="6" borderId="7" xfId="0" applyNumberFormat="1" applyFont="1" applyFill="1" applyBorder="1" applyAlignment="1">
      <alignment horizontal="left" vertical="center" wrapText="1" indent="1"/>
    </xf>
    <xf numFmtId="0" fontId="17" fillId="0" borderId="7" xfId="0" applyFont="1" applyBorder="1" applyAlignment="1">
      <alignment vertical="center"/>
    </xf>
    <xf numFmtId="0" fontId="12" fillId="5" borderId="5" xfId="0" applyFont="1" applyFill="1" applyBorder="1" applyAlignment="1">
      <alignment vertical="center"/>
    </xf>
    <xf numFmtId="0" fontId="17" fillId="5" borderId="16" xfId="0" applyFont="1" applyFill="1" applyBorder="1" applyAlignment="1">
      <alignment vertical="center"/>
    </xf>
    <xf numFmtId="10" fontId="12" fillId="6" borderId="1" xfId="0" applyNumberFormat="1" applyFont="1" applyFill="1" applyBorder="1" applyAlignment="1">
      <alignment horizontal="right"/>
    </xf>
    <xf numFmtId="38" fontId="12" fillId="6" borderId="0" xfId="0" applyNumberFormat="1" applyFont="1" applyFill="1" applyAlignment="1">
      <alignment horizontal="right"/>
    </xf>
    <xf numFmtId="10" fontId="12" fillId="6" borderId="7" xfId="0" applyNumberFormat="1" applyFont="1" applyFill="1" applyBorder="1" applyAlignment="1">
      <alignment horizontal="right"/>
    </xf>
    <xf numFmtId="0" fontId="17" fillId="6" borderId="7" xfId="0" applyFont="1" applyFill="1" applyBorder="1" applyAlignment="1">
      <alignment horizontal="left" vertical="center" wrapText="1" indent="1"/>
    </xf>
    <xf numFmtId="0" fontId="17" fillId="6" borderId="11" xfId="0" applyFont="1" applyFill="1" applyBorder="1" applyAlignment="1">
      <alignment horizontal="left" vertical="center" wrapText="1" indent="1"/>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6" xfId="5" applyFont="1" applyBorder="1" applyAlignment="1">
      <alignment horizontal="left" wrapText="1"/>
    </xf>
    <xf numFmtId="0" fontId="36" fillId="0" borderId="26" xfId="5" applyFont="1" applyBorder="1" applyAlignment="1">
      <alignment horizontal="left" wrapText="1"/>
    </xf>
    <xf numFmtId="0" fontId="12" fillId="0" borderId="7" xfId="0" applyFont="1" applyBorder="1" applyAlignment="1">
      <alignment horizontal="center" vertical="center" wrapText="1"/>
    </xf>
    <xf numFmtId="0" fontId="174" fillId="0" borderId="0" xfId="1" applyFont="1" applyAlignment="1">
      <alignment horizontal="left" vertical="center" indent="2"/>
    </xf>
    <xf numFmtId="38" fontId="17" fillId="0" borderId="4" xfId="0" applyNumberFormat="1" applyFont="1" applyBorder="1" applyAlignment="1">
      <alignment horizontal="right"/>
    </xf>
    <xf numFmtId="0" fontId="17" fillId="0" borderId="4" xfId="0" applyFont="1" applyBorder="1" applyAlignment="1">
      <alignment vertical="center"/>
    </xf>
    <xf numFmtId="38" fontId="17" fillId="0" borderId="2" xfId="0" applyNumberFormat="1" applyFont="1" applyBorder="1" applyAlignment="1">
      <alignment horizontal="right"/>
    </xf>
    <xf numFmtId="0" fontId="4" fillId="0" borderId="0" xfId="0" applyFont="1" applyAlignment="1">
      <alignment horizontal="center" vertical="center"/>
    </xf>
    <xf numFmtId="0" fontId="34" fillId="0" borderId="50" xfId="5" applyFont="1" applyBorder="1"/>
    <xf numFmtId="0" fontId="175" fillId="0" borderId="0" xfId="0" applyFont="1" applyAlignment="1">
      <alignment horizontal="center" wrapText="1"/>
    </xf>
    <xf numFmtId="0" fontId="14" fillId="0" borderId="0" xfId="0" applyFont="1" applyAlignment="1">
      <alignment horizontal="left" vertical="center" wrapText="1" indent="1"/>
    </xf>
    <xf numFmtId="0" fontId="175" fillId="0" borderId="0" xfId="0" applyFont="1" applyAlignment="1">
      <alignment horizontal="center" vertical="center" wrapText="1"/>
    </xf>
    <xf numFmtId="38" fontId="12" fillId="110" borderId="1" xfId="0" applyNumberFormat="1" applyFont="1" applyFill="1" applyBorder="1" applyAlignment="1">
      <alignment horizontal="left" vertical="center" wrapText="1" indent="1"/>
    </xf>
    <xf numFmtId="49" fontId="13" fillId="2" borderId="51" xfId="0" applyNumberFormat="1" applyFont="1" applyFill="1" applyBorder="1" applyAlignment="1">
      <alignment horizontal="center" vertical="center"/>
    </xf>
    <xf numFmtId="0" fontId="0" fillId="0" borderId="0" xfId="0" applyAlignment="1">
      <alignment horizontal="center"/>
    </xf>
    <xf numFmtId="3" fontId="0" fillId="0" borderId="1" xfId="0" applyNumberFormat="1" applyBorder="1" applyAlignment="1">
      <alignment vertical="center"/>
    </xf>
    <xf numFmtId="0" fontId="13" fillId="0" borderId="53"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0" borderId="54" xfId="0" applyFont="1" applyBorder="1" applyAlignment="1">
      <alignment horizontal="left" vertical="center" wrapText="1" indent="1"/>
    </xf>
    <xf numFmtId="0" fontId="6" fillId="0" borderId="55" xfId="0" applyFont="1" applyBorder="1" applyAlignment="1">
      <alignment horizontal="left" vertical="center" wrapText="1" indent="1"/>
    </xf>
    <xf numFmtId="38" fontId="13" fillId="110" borderId="1" xfId="0" applyNumberFormat="1" applyFont="1" applyFill="1" applyBorder="1" applyAlignment="1">
      <alignment horizontal="right"/>
    </xf>
    <xf numFmtId="0" fontId="13" fillId="0" borderId="57" xfId="0" quotePrefix="1" applyFont="1" applyBorder="1" applyAlignment="1">
      <alignment horizontal="left" vertical="center" wrapText="1" indent="1"/>
    </xf>
    <xf numFmtId="0" fontId="12" fillId="0" borderId="58" xfId="0" applyFont="1" applyBorder="1" applyAlignment="1">
      <alignment horizontal="left" vertical="center" wrapText="1" indent="1"/>
    </xf>
    <xf numFmtId="38" fontId="13" fillId="0" borderId="56" xfId="0" applyNumberFormat="1" applyFont="1" applyBorder="1" applyAlignment="1">
      <alignment horizontal="right"/>
    </xf>
    <xf numFmtId="0" fontId="12" fillId="110" borderId="0" xfId="0" applyFont="1" applyFill="1" applyAlignment="1">
      <alignment horizontal="left" vertical="center" wrapText="1" indent="1"/>
    </xf>
    <xf numFmtId="38" fontId="16" fillId="0" borderId="14" xfId="0" applyNumberFormat="1" applyFont="1" applyBorder="1" applyAlignment="1">
      <alignment horizontal="right"/>
    </xf>
    <xf numFmtId="38" fontId="13" fillId="0" borderId="58" xfId="0" applyNumberFormat="1" applyFont="1" applyBorder="1" applyAlignment="1">
      <alignment horizontal="right"/>
    </xf>
    <xf numFmtId="0" fontId="13" fillId="0" borderId="56" xfId="0" applyFont="1" applyBorder="1" applyAlignment="1">
      <alignment horizontal="left" vertical="center" wrapText="1" indent="1"/>
    </xf>
    <xf numFmtId="38" fontId="17" fillId="6" borderId="56" xfId="0" applyNumberFormat="1" applyFont="1" applyFill="1" applyBorder="1" applyAlignment="1">
      <alignment horizontal="right"/>
    </xf>
    <xf numFmtId="0" fontId="17" fillId="6" borderId="56" xfId="0" applyFont="1" applyFill="1" applyBorder="1" applyAlignment="1">
      <alignment horizontal="left" vertical="center" wrapText="1" indent="1"/>
    </xf>
    <xf numFmtId="0" fontId="12" fillId="0" borderId="56" xfId="0" applyFont="1" applyBorder="1" applyAlignment="1">
      <alignment horizontal="left" vertical="center" wrapText="1" indent="1"/>
    </xf>
    <xf numFmtId="0" fontId="4" fillId="0" borderId="57" xfId="0" applyFont="1" applyBorder="1" applyAlignment="1">
      <alignment horizontal="left" vertical="center" wrapText="1" indent="1"/>
    </xf>
    <xf numFmtId="38" fontId="17" fillId="0" borderId="56" xfId="0" applyNumberFormat="1" applyFont="1" applyBorder="1" applyAlignment="1">
      <alignment horizontal="right"/>
    </xf>
    <xf numFmtId="0" fontId="17" fillId="0" borderId="56" xfId="0" applyFont="1" applyBorder="1" applyAlignment="1">
      <alignment vertical="center"/>
    </xf>
    <xf numFmtId="38" fontId="16" fillId="3" borderId="9" xfId="0" applyNumberFormat="1" applyFont="1" applyFill="1" applyBorder="1" applyAlignment="1">
      <alignment horizontal="right"/>
    </xf>
    <xf numFmtId="38" fontId="16" fillId="3" borderId="11" xfId="0" applyNumberFormat="1" applyFont="1" applyFill="1" applyBorder="1" applyAlignment="1">
      <alignment horizontal="right"/>
    </xf>
    <xf numFmtId="0" fontId="12" fillId="3" borderId="11" xfId="0" applyFont="1" applyFill="1" applyBorder="1" applyAlignment="1">
      <alignment vertical="center"/>
    </xf>
    <xf numFmtId="0" fontId="6" fillId="0" borderId="0" xfId="0" applyFont="1" applyAlignment="1">
      <alignment vertical="center"/>
    </xf>
    <xf numFmtId="0" fontId="4" fillId="0" borderId="0" xfId="0" applyFont="1"/>
    <xf numFmtId="0" fontId="4" fillId="0" borderId="56" xfId="0" applyFont="1" applyBorder="1" applyAlignment="1">
      <alignment vertical="center"/>
    </xf>
    <xf numFmtId="0" fontId="13" fillId="0" borderId="58"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59" xfId="0" applyFont="1" applyBorder="1" applyAlignment="1">
      <alignment horizontal="left" vertical="center" wrapText="1" indent="1"/>
    </xf>
    <xf numFmtId="0" fontId="13" fillId="0" borderId="60" xfId="0" applyFont="1" applyBorder="1" applyAlignment="1">
      <alignment horizontal="left" vertical="center" wrapText="1" indent="1"/>
    </xf>
    <xf numFmtId="38" fontId="17" fillId="3" borderId="2" xfId="0" applyNumberFormat="1" applyFont="1" applyFill="1" applyBorder="1" applyAlignment="1">
      <alignment horizontal="right"/>
    </xf>
    <xf numFmtId="0" fontId="17" fillId="3" borderId="2" xfId="0" applyFont="1" applyFill="1" applyBorder="1" applyAlignment="1">
      <alignment vertical="center"/>
    </xf>
    <xf numFmtId="0" fontId="17" fillId="3" borderId="61" xfId="0" applyFont="1" applyFill="1" applyBorder="1" applyAlignment="1">
      <alignment vertical="center"/>
    </xf>
    <xf numFmtId="38" fontId="17" fillId="3" borderId="0" xfId="0" applyNumberFormat="1" applyFont="1" applyFill="1" applyAlignment="1">
      <alignment horizontal="right"/>
    </xf>
    <xf numFmtId="0" fontId="17" fillId="3" borderId="62" xfId="0" applyFont="1" applyFill="1" applyBorder="1" applyAlignment="1">
      <alignment vertical="center"/>
    </xf>
    <xf numFmtId="0" fontId="12" fillId="0" borderId="63" xfId="0" applyFont="1" applyBorder="1" applyAlignment="1">
      <alignment horizontal="left" vertical="center" wrapText="1" indent="1"/>
    </xf>
    <xf numFmtId="0" fontId="12" fillId="0" borderId="64" xfId="0" applyFont="1" applyBorder="1" applyAlignment="1">
      <alignment horizontal="left" vertical="center" wrapText="1" indent="1"/>
    </xf>
    <xf numFmtId="0" fontId="12" fillId="3" borderId="3" xfId="0" applyFont="1" applyFill="1" applyBorder="1" applyAlignment="1">
      <alignment horizontal="center" vertical="center" wrapText="1"/>
    </xf>
    <xf numFmtId="38" fontId="16" fillId="3" borderId="58" xfId="0" applyNumberFormat="1" applyFont="1" applyFill="1" applyBorder="1" applyAlignment="1">
      <alignment horizontal="right"/>
    </xf>
    <xf numFmtId="0" fontId="4" fillId="0" borderId="0" xfId="0" applyFont="1" applyAlignment="1">
      <alignment vertical="center"/>
    </xf>
    <xf numFmtId="0" fontId="0" fillId="3" borderId="0" xfId="0" applyFill="1"/>
    <xf numFmtId="0" fontId="13" fillId="111" borderId="0" xfId="0" applyFont="1" applyFill="1" applyAlignment="1">
      <alignment horizontal="left" vertical="center" indent="1"/>
    </xf>
    <xf numFmtId="0" fontId="13" fillId="111" borderId="0" xfId="0" applyFont="1" applyFill="1" applyAlignment="1">
      <alignment horizontal="left" vertical="center" wrapText="1" indent="1"/>
    </xf>
    <xf numFmtId="38" fontId="13" fillId="111" borderId="0" xfId="0" applyNumberFormat="1" applyFont="1" applyFill="1" applyAlignment="1">
      <alignment horizontal="right"/>
    </xf>
    <xf numFmtId="38" fontId="13" fillId="110" borderId="0" xfId="0" applyNumberFormat="1" applyFont="1" applyFill="1" applyAlignment="1">
      <alignment horizontal="right"/>
    </xf>
    <xf numFmtId="38" fontId="13" fillId="6" borderId="7" xfId="0" applyNumberFormat="1" applyFont="1" applyFill="1" applyBorder="1" applyAlignment="1">
      <alignment horizontal="right"/>
    </xf>
    <xf numFmtId="38" fontId="13" fillId="6" borderId="10" xfId="0" applyNumberFormat="1" applyFont="1" applyFill="1" applyBorder="1" applyAlignment="1">
      <alignment horizontal="right"/>
    </xf>
    <xf numFmtId="0" fontId="12" fillId="6" borderId="1" xfId="0" applyFont="1" applyFill="1" applyBorder="1" applyAlignment="1">
      <alignment horizontal="left" vertical="center" wrapText="1" indent="1"/>
    </xf>
    <xf numFmtId="38" fontId="173" fillId="6" borderId="1" xfId="0" applyNumberFormat="1" applyFont="1" applyFill="1" applyBorder="1" applyAlignment="1">
      <alignment horizontal="right"/>
    </xf>
    <xf numFmtId="38" fontId="13" fillId="6" borderId="9" xfId="0" applyNumberFormat="1" applyFont="1" applyFill="1" applyBorder="1" applyAlignment="1">
      <alignment horizontal="right"/>
    </xf>
    <xf numFmtId="38" fontId="13" fillId="6" borderId="14" xfId="0" applyNumberFormat="1" applyFont="1" applyFill="1" applyBorder="1" applyAlignment="1">
      <alignment horizontal="right"/>
    </xf>
    <xf numFmtId="3" fontId="0" fillId="6" borderId="1" xfId="0" applyNumberFormat="1" applyFill="1" applyBorder="1" applyAlignment="1">
      <alignment vertical="center"/>
    </xf>
    <xf numFmtId="38" fontId="13" fillId="112" borderId="7" xfId="0" applyNumberFormat="1" applyFont="1" applyFill="1" applyBorder="1" applyAlignment="1">
      <alignment horizontal="right"/>
    </xf>
    <xf numFmtId="0" fontId="12" fillId="0" borderId="56" xfId="0" applyFont="1" applyBorder="1" applyAlignment="1">
      <alignment horizontal="right" vertical="center" wrapText="1" indent="1"/>
    </xf>
    <xf numFmtId="38" fontId="13" fillId="113" borderId="56" xfId="0" applyNumberFormat="1" applyFont="1" applyFill="1" applyBorder="1" applyAlignment="1">
      <alignment horizontal="right"/>
    </xf>
    <xf numFmtId="0" fontId="13" fillId="114" borderId="0" xfId="0" applyFont="1" applyFill="1" applyAlignment="1">
      <alignment horizontal="left" vertical="center" wrapText="1" indent="1"/>
    </xf>
    <xf numFmtId="166" fontId="17" fillId="0" borderId="56" xfId="0" applyNumberFormat="1" applyFont="1" applyBorder="1" applyAlignment="1">
      <alignment horizontal="right"/>
    </xf>
    <xf numFmtId="0" fontId="12" fillId="0" borderId="3" xfId="0" applyFont="1" applyBorder="1" applyAlignment="1">
      <alignment vertical="center" wrapText="1"/>
    </xf>
    <xf numFmtId="166" fontId="17" fillId="0" borderId="56" xfId="0" applyNumberFormat="1" applyFont="1" applyBorder="1" applyAlignment="1">
      <alignment vertical="center"/>
    </xf>
    <xf numFmtId="207" fontId="17" fillId="0" borderId="56" xfId="0" applyNumberFormat="1" applyFont="1" applyBorder="1" applyAlignment="1">
      <alignment horizontal="right"/>
    </xf>
    <xf numFmtId="207" fontId="17" fillId="0" borderId="56" xfId="0" applyNumberFormat="1" applyFont="1" applyBorder="1" applyAlignment="1">
      <alignment vertical="center"/>
    </xf>
    <xf numFmtId="38" fontId="18" fillId="0" borderId="56" xfId="0" applyNumberFormat="1" applyFont="1" applyBorder="1" applyAlignment="1">
      <alignment horizontal="right"/>
    </xf>
    <xf numFmtId="0" fontId="12" fillId="0" borderId="57" xfId="0" applyFont="1" applyBorder="1" applyAlignment="1">
      <alignment horizontal="left" vertical="center" wrapText="1" indent="1"/>
    </xf>
    <xf numFmtId="38" fontId="17" fillId="0" borderId="58" xfId="0" applyNumberFormat="1" applyFont="1" applyBorder="1" applyAlignment="1">
      <alignment horizontal="right"/>
    </xf>
    <xf numFmtId="38" fontId="16" fillId="0" borderId="58" xfId="0" applyNumberFormat="1" applyFont="1" applyBorder="1" applyAlignment="1">
      <alignment horizontal="right"/>
    </xf>
    <xf numFmtId="38" fontId="16" fillId="0" borderId="56" xfId="0" applyNumberFormat="1" applyFont="1" applyBorder="1" applyAlignment="1">
      <alignment horizontal="right"/>
    </xf>
    <xf numFmtId="38" fontId="12" fillId="0" borderId="56" xfId="0" applyNumberFormat="1" applyFont="1" applyBorder="1" applyAlignment="1">
      <alignment horizontal="right"/>
    </xf>
    <xf numFmtId="38" fontId="12" fillId="6" borderId="56" xfId="0" applyNumberFormat="1" applyFont="1" applyFill="1" applyBorder="1" applyAlignment="1">
      <alignment horizontal="right"/>
    </xf>
    <xf numFmtId="165" fontId="16" fillId="0" borderId="56" xfId="0" applyNumberFormat="1" applyFont="1" applyBorder="1" applyAlignment="1">
      <alignment horizontal="right"/>
    </xf>
    <xf numFmtId="38" fontId="12" fillId="110" borderId="56" xfId="0" applyNumberFormat="1" applyFont="1" applyFill="1" applyBorder="1" applyAlignment="1">
      <alignment horizontal="left" vertical="center" wrapText="1" indent="1"/>
    </xf>
    <xf numFmtId="208" fontId="0" fillId="0" borderId="56" xfId="0" applyNumberFormat="1" applyBorder="1" applyAlignment="1">
      <alignment vertical="center"/>
    </xf>
    <xf numFmtId="209" fontId="0" fillId="0" borderId="0" xfId="0" applyNumberFormat="1" applyAlignment="1">
      <alignment vertical="center"/>
    </xf>
    <xf numFmtId="210" fontId="13" fillId="6" borderId="1" xfId="0" applyNumberFormat="1" applyFont="1" applyFill="1" applyBorder="1" applyAlignment="1">
      <alignment horizontal="right"/>
    </xf>
    <xf numFmtId="210" fontId="13" fillId="0" borderId="1" xfId="0" applyNumberFormat="1" applyFont="1" applyBorder="1" applyAlignment="1">
      <alignment horizontal="right"/>
    </xf>
    <xf numFmtId="211" fontId="13" fillId="6" borderId="1" xfId="0" applyNumberFormat="1" applyFont="1" applyFill="1" applyBorder="1" applyAlignment="1">
      <alignment horizontal="right"/>
    </xf>
    <xf numFmtId="211" fontId="13" fillId="0" borderId="1" xfId="0" applyNumberFormat="1" applyFont="1" applyBorder="1" applyAlignment="1">
      <alignment horizontal="right"/>
    </xf>
    <xf numFmtId="165" fontId="13" fillId="6" borderId="56" xfId="0" applyNumberFormat="1" applyFont="1" applyFill="1" applyBorder="1" applyAlignment="1">
      <alignment horizontal="right"/>
    </xf>
    <xf numFmtId="207" fontId="17" fillId="0" borderId="7" xfId="0" applyNumberFormat="1" applyFont="1" applyBorder="1" applyAlignment="1">
      <alignment horizontal="right"/>
    </xf>
    <xf numFmtId="207" fontId="17" fillId="0" borderId="1" xfId="0" applyNumberFormat="1" applyFont="1" applyBorder="1" applyAlignment="1">
      <alignment horizontal="right"/>
    </xf>
    <xf numFmtId="207" fontId="17" fillId="0" borderId="1" xfId="0" applyNumberFormat="1" applyFont="1" applyBorder="1" applyAlignment="1">
      <alignment vertical="center"/>
    </xf>
    <xf numFmtId="167" fontId="17" fillId="0" borderId="10" xfId="25573" applyNumberFormat="1" applyFont="1" applyBorder="1" applyAlignment="1">
      <alignment vertical="center"/>
    </xf>
    <xf numFmtId="167" fontId="17" fillId="0" borderId="1" xfId="25573" applyNumberFormat="1" applyFont="1" applyBorder="1" applyAlignment="1">
      <alignment vertical="center"/>
    </xf>
    <xf numFmtId="167" fontId="17" fillId="0" borderId="10" xfId="25573" applyNumberFormat="1" applyFont="1" applyFill="1" applyBorder="1" applyAlignment="1">
      <alignment horizontal="right"/>
    </xf>
    <xf numFmtId="167" fontId="17" fillId="0" borderId="1" xfId="25573" applyNumberFormat="1" applyFont="1" applyFill="1" applyBorder="1" applyAlignment="1">
      <alignment horizontal="right"/>
    </xf>
    <xf numFmtId="167" fontId="17" fillId="0" borderId="58" xfId="25573" applyNumberFormat="1" applyFont="1" applyFill="1" applyBorder="1" applyAlignment="1">
      <alignment horizontal="right"/>
    </xf>
    <xf numFmtId="167" fontId="17" fillId="0" borderId="65" xfId="25573" applyNumberFormat="1" applyFont="1" applyFill="1" applyBorder="1" applyAlignment="1">
      <alignment horizontal="right"/>
    </xf>
    <xf numFmtId="167" fontId="17" fillId="0" borderId="7" xfId="25573" applyNumberFormat="1" applyFont="1" applyFill="1" applyBorder="1" applyAlignment="1">
      <alignment horizontal="right"/>
    </xf>
    <xf numFmtId="0" fontId="4" fillId="0" borderId="58" xfId="0" applyFont="1" applyBorder="1" applyAlignment="1">
      <alignment horizontal="left" vertical="center" wrapText="1" indent="1"/>
    </xf>
    <xf numFmtId="212" fontId="13" fillId="6" borderId="1" xfId="0" applyNumberFormat="1" applyFont="1" applyFill="1" applyBorder="1" applyAlignment="1">
      <alignment horizontal="right"/>
    </xf>
    <xf numFmtId="166" fontId="17" fillId="0" borderId="7" xfId="0" applyNumberFormat="1" applyFont="1" applyBorder="1" applyAlignment="1">
      <alignment horizontal="right"/>
    </xf>
    <xf numFmtId="166" fontId="17" fillId="0" borderId="1" xfId="0" applyNumberFormat="1" applyFont="1" applyBorder="1" applyAlignment="1">
      <alignment horizontal="right"/>
    </xf>
    <xf numFmtId="166" fontId="17" fillId="0" borderId="1" xfId="0" applyNumberFormat="1" applyFont="1" applyBorder="1" applyAlignment="1">
      <alignment vertical="center"/>
    </xf>
    <xf numFmtId="164" fontId="4" fillId="0" borderId="0" xfId="0" applyNumberFormat="1" applyFont="1" applyAlignment="1">
      <alignment vertical="center"/>
    </xf>
    <xf numFmtId="207" fontId="13" fillId="0" borderId="7" xfId="0" applyNumberFormat="1" applyFont="1" applyBorder="1" applyAlignment="1">
      <alignment horizontal="right"/>
    </xf>
    <xf numFmtId="38" fontId="12" fillId="6" borderId="10" xfId="0" applyNumberFormat="1" applyFont="1" applyFill="1" applyBorder="1" applyAlignment="1">
      <alignment horizontal="right"/>
    </xf>
    <xf numFmtId="38" fontId="12" fillId="6" borderId="1" xfId="0" applyNumberFormat="1" applyFont="1" applyFill="1" applyBorder="1" applyAlignment="1">
      <alignment horizontal="right"/>
    </xf>
    <xf numFmtId="38" fontId="12" fillId="0" borderId="1" xfId="0" applyNumberFormat="1" applyFont="1" applyBorder="1" applyAlignment="1">
      <alignment horizontal="left" vertical="center" wrapText="1" indent="1"/>
    </xf>
    <xf numFmtId="167" fontId="0" fillId="0" borderId="0" xfId="0" applyNumberFormat="1" applyAlignment="1">
      <alignment horizontal="left" vertical="center"/>
    </xf>
    <xf numFmtId="0" fontId="177" fillId="0" borderId="0" xfId="0" applyFont="1" applyAlignment="1">
      <alignment vertical="center"/>
    </xf>
    <xf numFmtId="0" fontId="178" fillId="0" borderId="0" xfId="0" applyFont="1" applyAlignment="1">
      <alignment vertical="center"/>
    </xf>
    <xf numFmtId="38" fontId="17" fillId="6" borderId="58" xfId="0" applyNumberFormat="1" applyFont="1" applyFill="1" applyBorder="1" applyAlignment="1">
      <alignment horizontal="right"/>
    </xf>
    <xf numFmtId="38" fontId="12" fillId="6" borderId="11" xfId="0" applyNumberFormat="1" applyFont="1" applyFill="1" applyBorder="1" applyAlignment="1">
      <alignment horizontal="right"/>
    </xf>
    <xf numFmtId="0" fontId="12" fillId="0" borderId="56" xfId="0" applyFont="1" applyBorder="1" applyAlignment="1">
      <alignment horizontal="right" vertical="center" indent="1"/>
    </xf>
    <xf numFmtId="165" fontId="13" fillId="0" borderId="0" xfId="0" applyNumberFormat="1" applyFont="1" applyAlignment="1">
      <alignment horizontal="right"/>
    </xf>
    <xf numFmtId="167" fontId="17" fillId="0" borderId="0" xfId="25573" applyNumberFormat="1" applyFont="1" applyFill="1" applyBorder="1" applyAlignment="1">
      <alignment horizontal="right"/>
    </xf>
    <xf numFmtId="165" fontId="13" fillId="0" borderId="1" xfId="0" applyNumberFormat="1" applyFont="1" applyBorder="1" applyAlignment="1">
      <alignment horizontal="right"/>
    </xf>
    <xf numFmtId="40" fontId="13" fillId="0" borderId="1" xfId="0" applyNumberFormat="1" applyFont="1" applyBorder="1" applyAlignment="1">
      <alignment horizontal="right"/>
    </xf>
    <xf numFmtId="3" fontId="179" fillId="0" borderId="0" xfId="0" applyNumberFormat="1" applyFont="1" applyAlignment="1">
      <alignment vertical="center" wrapText="1"/>
    </xf>
    <xf numFmtId="165" fontId="12" fillId="0" borderId="1" xfId="0" applyNumberFormat="1" applyFont="1" applyBorder="1" applyAlignment="1">
      <alignment horizontal="right"/>
    </xf>
    <xf numFmtId="213" fontId="0" fillId="0" borderId="0" xfId="0" applyNumberFormat="1" applyAlignment="1">
      <alignment vertical="center"/>
    </xf>
    <xf numFmtId="0" fontId="4" fillId="0" borderId="0" xfId="0" applyFont="1" applyAlignment="1">
      <alignment horizontal="left" vertical="center"/>
    </xf>
    <xf numFmtId="38" fontId="17" fillId="0" borderId="0" xfId="0" applyNumberFormat="1" applyFont="1" applyAlignment="1">
      <alignment horizontal="right"/>
    </xf>
    <xf numFmtId="0" fontId="17" fillId="0" borderId="0" xfId="0" applyFont="1" applyAlignment="1">
      <alignment vertical="center"/>
    </xf>
    <xf numFmtId="207" fontId="17" fillId="0" borderId="0" xfId="0" applyNumberFormat="1" applyFont="1" applyAlignment="1">
      <alignment horizontal="right"/>
    </xf>
    <xf numFmtId="207" fontId="17" fillId="0" borderId="0" xfId="0" applyNumberFormat="1" applyFont="1" applyAlignment="1">
      <alignment vertical="center"/>
    </xf>
    <xf numFmtId="40" fontId="17" fillId="112" borderId="7" xfId="0" applyNumberFormat="1" applyFont="1" applyFill="1" applyBorder="1" applyAlignment="1">
      <alignment horizontal="right"/>
    </xf>
    <xf numFmtId="0" fontId="15" fillId="0" borderId="3" xfId="0" applyFont="1" applyBorder="1" applyAlignment="1">
      <alignment horizontal="left" vertical="center" wrapText="1" indent="1"/>
    </xf>
    <xf numFmtId="38" fontId="12" fillId="0" borderId="7" xfId="0" applyNumberFormat="1" applyFont="1" applyBorder="1" applyAlignment="1">
      <alignment horizontal="right"/>
    </xf>
    <xf numFmtId="38" fontId="12" fillId="6" borderId="7" xfId="0" applyNumberFormat="1" applyFont="1" applyFill="1" applyBorder="1" applyAlignment="1">
      <alignment horizontal="right"/>
    </xf>
    <xf numFmtId="38" fontId="12" fillId="6" borderId="30" xfId="0" applyNumberFormat="1" applyFont="1" applyFill="1" applyBorder="1" applyAlignment="1">
      <alignment horizontal="right"/>
    </xf>
    <xf numFmtId="3" fontId="12" fillId="3" borderId="3" xfId="0" applyNumberFormat="1" applyFont="1" applyFill="1" applyBorder="1" applyAlignment="1">
      <alignment horizontal="right"/>
    </xf>
    <xf numFmtId="3" fontId="12" fillId="3" borderId="30" xfId="0" applyNumberFormat="1" applyFont="1" applyFill="1" applyBorder="1" applyAlignment="1">
      <alignment horizontal="right"/>
    </xf>
    <xf numFmtId="3" fontId="12" fillId="6" borderId="9" xfId="0" applyNumberFormat="1" applyFont="1" applyFill="1" applyBorder="1" applyAlignment="1">
      <alignment horizontal="right"/>
    </xf>
    <xf numFmtId="3" fontId="12" fillId="6" borderId="52" xfId="0" applyNumberFormat="1" applyFont="1" applyFill="1" applyBorder="1" applyAlignment="1">
      <alignment horizontal="right"/>
    </xf>
    <xf numFmtId="3" fontId="12" fillId="6" borderId="1" xfId="0" applyNumberFormat="1" applyFont="1" applyFill="1" applyBorder="1" applyAlignment="1">
      <alignment horizontal="right"/>
    </xf>
    <xf numFmtId="3" fontId="12" fillId="6" borderId="5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167" fontId="12" fillId="6" borderId="10" xfId="25573" applyNumberFormat="1" applyFont="1" applyFill="1" applyBorder="1" applyAlignment="1">
      <alignment horizontal="right"/>
    </xf>
    <xf numFmtId="167" fontId="12" fillId="6" borderId="1" xfId="25573" applyNumberFormat="1" applyFont="1" applyFill="1" applyBorder="1" applyAlignment="1">
      <alignment horizontal="right"/>
    </xf>
    <xf numFmtId="38" fontId="12" fillId="3" borderId="6" xfId="0" applyNumberFormat="1" applyFont="1" applyFill="1" applyBorder="1" applyAlignment="1">
      <alignment horizontal="right"/>
    </xf>
    <xf numFmtId="38" fontId="12" fillId="3" borderId="0" xfId="0" applyNumberFormat="1" applyFont="1" applyFill="1" applyAlignment="1">
      <alignment horizontal="right"/>
    </xf>
    <xf numFmtId="3" fontId="4" fillId="0" borderId="0" xfId="0" applyNumberFormat="1" applyFont="1" applyAlignment="1">
      <alignment vertical="center"/>
    </xf>
    <xf numFmtId="165" fontId="12" fillId="6" borderId="1" xfId="0" applyNumberFormat="1" applyFont="1" applyFill="1" applyBorder="1" applyAlignment="1">
      <alignment horizontal="right"/>
    </xf>
    <xf numFmtId="49" fontId="13" fillId="2" borderId="1" xfId="0" quotePrefix="1" applyNumberFormat="1" applyFont="1" applyFill="1" applyBorder="1" applyAlignment="1">
      <alignment horizontal="center" vertical="center"/>
    </xf>
    <xf numFmtId="49" fontId="13" fillId="2" borderId="7" xfId="0" quotePrefix="1" applyNumberFormat="1" applyFont="1" applyFill="1" applyBorder="1" applyAlignment="1">
      <alignment horizontal="center" vertical="center"/>
    </xf>
    <xf numFmtId="38" fontId="13" fillId="0" borderId="51" xfId="0" applyNumberFormat="1" applyFont="1" applyBorder="1" applyAlignment="1">
      <alignment horizontal="right"/>
    </xf>
    <xf numFmtId="167" fontId="180" fillId="0" borderId="58" xfId="25573" applyNumberFormat="1" applyFont="1" applyFill="1" applyBorder="1" applyAlignment="1">
      <alignment horizontal="right"/>
    </xf>
    <xf numFmtId="9" fontId="12" fillId="6" borderId="56" xfId="25574" applyNumberFormat="1" applyFont="1" applyFill="1" applyBorder="1" applyAlignment="1">
      <alignment horizontal="right"/>
    </xf>
    <xf numFmtId="9" fontId="12" fillId="6" borderId="3" xfId="25574" applyNumberFormat="1" applyFont="1" applyFill="1" applyBorder="1" applyAlignment="1">
      <alignment horizontal="right"/>
    </xf>
    <xf numFmtId="9" fontId="12" fillId="6" borderId="67" xfId="25574" applyNumberFormat="1" applyFont="1" applyFill="1" applyBorder="1" applyAlignment="1">
      <alignment horizontal="right"/>
    </xf>
    <xf numFmtId="9" fontId="12" fillId="6" borderId="77" xfId="31540" applyNumberFormat="1" applyFont="1" applyFill="1" applyBorder="1" applyAlignment="1">
      <alignment horizontal="right"/>
    </xf>
    <xf numFmtId="9" fontId="12" fillId="6" borderId="83" xfId="37620" applyNumberFormat="1" applyFont="1" applyFill="1" applyBorder="1" applyAlignment="1">
      <alignment horizontal="right"/>
    </xf>
    <xf numFmtId="38" fontId="12" fillId="5" borderId="16" xfId="37623" applyNumberFormat="1" applyFont="1" applyFill="1" applyBorder="1" applyAlignment="1">
      <alignment horizontal="right"/>
    </xf>
    <xf numFmtId="9" fontId="12" fillId="6" borderId="84" xfId="37623" applyNumberFormat="1" applyFont="1" applyFill="1" applyBorder="1" applyAlignment="1">
      <alignment horizontal="right"/>
    </xf>
    <xf numFmtId="9" fontId="12" fillId="6" borderId="92" xfId="37623" applyNumberFormat="1" applyFont="1" applyFill="1" applyBorder="1" applyAlignment="1">
      <alignment horizontal="right"/>
    </xf>
    <xf numFmtId="9" fontId="12" fillId="5" borderId="16" xfId="37623" applyNumberFormat="1" applyFont="1" applyFill="1" applyBorder="1" applyAlignment="1">
      <alignment horizontal="right"/>
    </xf>
    <xf numFmtId="38" fontId="0" fillId="0" borderId="0" xfId="0" applyNumberFormat="1" applyAlignment="1">
      <alignment vertical="center"/>
    </xf>
    <xf numFmtId="2" fontId="0" fillId="0" borderId="0" xfId="0" applyNumberFormat="1" applyAlignment="1">
      <alignment horizontal="left"/>
    </xf>
    <xf numFmtId="3" fontId="6" fillId="6" borderId="1" xfId="0" applyNumberFormat="1" applyFont="1" applyFill="1" applyBorder="1" applyAlignment="1">
      <alignment vertical="center"/>
    </xf>
    <xf numFmtId="208" fontId="6" fillId="0" borderId="1" xfId="0" applyNumberFormat="1" applyFont="1" applyBorder="1" applyAlignment="1">
      <alignment vertical="center"/>
    </xf>
    <xf numFmtId="208" fontId="0" fillId="0" borderId="0" xfId="0" applyNumberFormat="1" applyAlignment="1">
      <alignment vertical="center"/>
    </xf>
    <xf numFmtId="214" fontId="0" fillId="0" borderId="0" xfId="0" applyNumberFormat="1" applyAlignment="1">
      <alignment vertical="center"/>
    </xf>
    <xf numFmtId="10" fontId="0" fillId="0" borderId="0" xfId="0" applyNumberFormat="1" applyAlignment="1">
      <alignment vertical="center"/>
    </xf>
    <xf numFmtId="167" fontId="180" fillId="0" borderId="95" xfId="25573" applyNumberFormat="1" applyFont="1" applyFill="1" applyBorder="1" applyAlignment="1">
      <alignment horizontal="right"/>
    </xf>
    <xf numFmtId="38" fontId="177" fillId="0" borderId="0" xfId="0" applyNumberFormat="1" applyFont="1" applyAlignment="1">
      <alignment horizontal="left" vertical="center" indent="1"/>
    </xf>
    <xf numFmtId="0" fontId="180" fillId="0" borderId="0" xfId="0" applyFont="1" applyAlignment="1">
      <alignment horizontal="left" vertical="center" wrapText="1" indent="1"/>
    </xf>
    <xf numFmtId="0" fontId="181" fillId="0" borderId="0" xfId="0" applyFont="1" applyAlignment="1">
      <alignment vertical="center"/>
    </xf>
    <xf numFmtId="212" fontId="16" fillId="0" borderId="1" xfId="0" applyNumberFormat="1" applyFont="1" applyBorder="1" applyAlignment="1">
      <alignment horizontal="right"/>
    </xf>
    <xf numFmtId="211" fontId="16" fillId="0" borderId="11" xfId="0" applyNumberFormat="1" applyFont="1" applyBorder="1" applyAlignment="1">
      <alignment horizontal="right"/>
    </xf>
    <xf numFmtId="40" fontId="4" fillId="0" borderId="0" xfId="0" applyNumberFormat="1" applyFont="1" applyAlignment="1">
      <alignment horizontal="left" vertical="center" wrapText="1" indent="1"/>
    </xf>
    <xf numFmtId="165" fontId="4" fillId="0" borderId="0" xfId="0" applyNumberFormat="1" applyFont="1" applyAlignment="1">
      <alignment horizontal="left" vertical="center" wrapText="1" indent="1"/>
    </xf>
    <xf numFmtId="167" fontId="17" fillId="0" borderId="94" xfId="25573" applyNumberFormat="1" applyFont="1" applyFill="1" applyBorder="1" applyAlignment="1">
      <alignment horizontal="right"/>
    </xf>
    <xf numFmtId="38" fontId="12" fillId="0" borderId="95" xfId="0" applyNumberFormat="1" applyFont="1" applyBorder="1" applyAlignment="1">
      <alignment horizontal="right"/>
    </xf>
    <xf numFmtId="167" fontId="12" fillId="6" borderId="95" xfId="25573" applyNumberFormat="1" applyFont="1" applyFill="1" applyBorder="1" applyAlignment="1">
      <alignment horizontal="right"/>
    </xf>
    <xf numFmtId="38" fontId="12" fillId="6" borderId="95" xfId="0" applyNumberFormat="1" applyFont="1" applyFill="1" applyBorder="1" applyAlignment="1">
      <alignment horizontal="right"/>
    </xf>
    <xf numFmtId="49" fontId="13" fillId="2" borderId="92" xfId="0" applyNumberFormat="1" applyFont="1" applyFill="1" applyBorder="1" applyAlignment="1">
      <alignment horizontal="center" vertical="center"/>
    </xf>
    <xf numFmtId="0" fontId="12" fillId="0" borderId="0" xfId="0" applyFont="1" applyAlignment="1">
      <alignment horizontal="left" vertical="center" indent="1"/>
    </xf>
    <xf numFmtId="204" fontId="16" fillId="0" borderId="0" xfId="0" applyNumberFormat="1" applyFont="1" applyAlignment="1">
      <alignment horizontal="left" vertical="center" indent="1"/>
    </xf>
    <xf numFmtId="0" fontId="8" fillId="0" borderId="0" xfId="10"/>
    <xf numFmtId="0" fontId="180" fillId="0" borderId="0" xfId="0" applyFont="1" applyAlignment="1">
      <alignment horizontal="left" vertical="center" indent="1"/>
    </xf>
    <xf numFmtId="0" fontId="9" fillId="0" borderId="1" xfId="2" applyFill="1" applyBorder="1" applyAlignment="1" applyProtection="1">
      <alignment horizontal="left" vertical="center" wrapText="1" indent="1"/>
    </xf>
    <xf numFmtId="0" fontId="13" fillId="114" borderId="0" xfId="0" applyFont="1" applyFill="1" applyAlignment="1">
      <alignment horizontal="left" vertical="center" indent="2"/>
    </xf>
    <xf numFmtId="38" fontId="12" fillId="0" borderId="0" xfId="0" applyNumberFormat="1" applyFont="1" applyAlignment="1">
      <alignment horizontal="left" vertical="center" wrapText="1" indent="1"/>
    </xf>
    <xf numFmtId="0" fontId="181" fillId="0" borderId="57" xfId="0" applyFont="1" applyBorder="1" applyAlignment="1">
      <alignment horizontal="left" vertical="center" wrapText="1" indent="1"/>
    </xf>
    <xf numFmtId="38" fontId="180" fillId="0" borderId="56" xfId="0" applyNumberFormat="1" applyFont="1" applyBorder="1" applyAlignment="1">
      <alignment horizontal="right"/>
    </xf>
    <xf numFmtId="0" fontId="181" fillId="0" borderId="4" xfId="0" applyFont="1" applyBorder="1" applyAlignment="1">
      <alignment horizontal="left" vertical="center" wrapText="1" indent="1"/>
    </xf>
    <xf numFmtId="38" fontId="180" fillId="0" borderId="1" xfId="0" applyNumberFormat="1" applyFont="1" applyBorder="1" applyAlignment="1">
      <alignment horizontal="right"/>
    </xf>
    <xf numFmtId="0" fontId="183" fillId="0" borderId="0" xfId="0" applyFont="1" applyAlignment="1">
      <alignment horizontal="left" vertical="center" wrapText="1" indent="1"/>
    </xf>
    <xf numFmtId="0" fontId="183" fillId="0" borderId="4" xfId="0" applyFont="1" applyBorder="1" applyAlignment="1">
      <alignment horizontal="left" vertical="center" wrapText="1" indent="1"/>
    </xf>
    <xf numFmtId="0" fontId="17" fillId="6" borderId="58" xfId="0" applyFont="1" applyFill="1" applyBorder="1" applyAlignment="1">
      <alignment horizontal="right" vertical="center" wrapText="1" indent="1"/>
    </xf>
    <xf numFmtId="2" fontId="4" fillId="0" borderId="0" xfId="0" applyNumberFormat="1" applyFont="1" applyAlignment="1">
      <alignment horizontal="left" vertical="center" wrapText="1" indent="1"/>
    </xf>
    <xf numFmtId="0" fontId="13" fillId="0" borderId="5" xfId="0" applyFont="1" applyBorder="1" applyAlignment="1">
      <alignment horizontal="center" vertical="center"/>
    </xf>
    <xf numFmtId="0" fontId="0" fillId="0" borderId="5" xfId="0" applyBorder="1" applyAlignment="1">
      <alignment horizontal="center" vertical="center"/>
    </xf>
    <xf numFmtId="0" fontId="13"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2" fillId="6" borderId="0" xfId="0" applyNumberFormat="1" applyFont="1" applyFill="1" applyAlignment="1">
      <alignment horizontal="center"/>
    </xf>
    <xf numFmtId="38" fontId="12" fillId="6" borderId="6"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38" fontId="12" fillId="6" borderId="5" xfId="0" applyNumberFormat="1" applyFont="1" applyFill="1" applyBorder="1" applyAlignment="1">
      <alignment horizontal="center"/>
    </xf>
    <xf numFmtId="0" fontId="12" fillId="0" borderId="5" xfId="0" applyFont="1" applyBorder="1" applyAlignment="1">
      <alignment horizontal="center" vertical="center"/>
    </xf>
    <xf numFmtId="38" fontId="12" fillId="6" borderId="2" xfId="0" applyNumberFormat="1" applyFont="1" applyFill="1" applyBorder="1" applyAlignment="1">
      <alignment horizontal="center"/>
    </xf>
    <xf numFmtId="38" fontId="12" fillId="6" borderId="9" xfId="0" applyNumberFormat="1" applyFont="1" applyFill="1" applyBorder="1" applyAlignment="1">
      <alignment horizontal="center"/>
    </xf>
    <xf numFmtId="38" fontId="12" fillId="6" borderId="3" xfId="0" applyNumberFormat="1" applyFont="1" applyFill="1" applyBorder="1" applyAlignment="1">
      <alignment horizontal="center"/>
    </xf>
    <xf numFmtId="38" fontId="12" fillId="6" borderId="4" xfId="0" applyNumberFormat="1" applyFont="1" applyFill="1" applyBorder="1" applyAlignment="1">
      <alignment horizontal="center"/>
    </xf>
    <xf numFmtId="38" fontId="12" fillId="6" borderId="7" xfId="0" applyNumberFormat="1" applyFont="1" applyFill="1" applyBorder="1" applyAlignment="1">
      <alignment horizontal="center"/>
    </xf>
    <xf numFmtId="38" fontId="12" fillId="6" borderId="93" xfId="0" applyNumberFormat="1" applyFont="1" applyFill="1" applyBorder="1" applyAlignment="1">
      <alignment horizontal="center"/>
    </xf>
    <xf numFmtId="38" fontId="12" fillId="6" borderId="94" xfId="0" applyNumberFormat="1" applyFont="1" applyFill="1" applyBorder="1" applyAlignment="1">
      <alignment horizontal="center"/>
    </xf>
    <xf numFmtId="3" fontId="13"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6" borderId="13" xfId="0"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165" fontId="12" fillId="6" borderId="13" xfId="0" applyNumberFormat="1" applyFont="1" applyFill="1" applyBorder="1" applyAlignment="1">
      <alignment horizontal="center"/>
    </xf>
    <xf numFmtId="165" fontId="12" fillId="6" borderId="2" xfId="0" applyNumberFormat="1" applyFont="1" applyFill="1" applyBorder="1" applyAlignment="1">
      <alignment horizontal="center"/>
    </xf>
    <xf numFmtId="2" fontId="13" fillId="0" borderId="0" xfId="0" applyNumberFormat="1" applyFont="1" applyAlignment="1">
      <alignment horizontal="center" vertical="center"/>
    </xf>
    <xf numFmtId="2" fontId="12" fillId="0" borderId="0" xfId="0" applyNumberFormat="1" applyFont="1" applyAlignment="1">
      <alignment horizontal="left" vertical="center"/>
    </xf>
    <xf numFmtId="3" fontId="12" fillId="0" borderId="0" xfId="0" applyNumberFormat="1" applyFont="1" applyAlignment="1">
      <alignment horizontal="right" vertical="center" wrapText="1" indent="1"/>
    </xf>
  </cellXfs>
  <cellStyles count="37628">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䍟剃 嬀　崀 2 2" xfId="31617" xr:uid="{2A47C59F-49C1-4FA3-8D5A-E1B39FDCD521}"/>
    <cellStyle name="⁤⸰〰〰䍟剃 嬀　崀 3" xfId="25578" xr:uid="{8E8F2A66-B379-4F96-B28A-24A2AAD1F5B4}"/>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1 2" xfId="25579" xr:uid="{5C1DB93C-BD6B-4B1D-8631-006638CC034E}"/>
    <cellStyle name="1 3" xfId="30582" xr:uid="{6761776A-51D6-4F69-8503-CBFA27D4DDE9}"/>
    <cellStyle name="1 4" xfId="30914" xr:uid="{9CA4F251-AAB5-4F2B-A1DA-7F2BF50D3600}"/>
    <cellStyle name="20% - Accent1 10" xfId="281" xr:uid="{00000000-0005-0000-0000-000013010000}"/>
    <cellStyle name="20% - Accent1 10 2" xfId="282" xr:uid="{00000000-0005-0000-0000-000014010000}"/>
    <cellStyle name="20% - Accent1 10 2 2" xfId="19634" xr:uid="{00000000-0005-0000-0000-000015010000}"/>
    <cellStyle name="20% - Accent1 10 2 2 2" xfId="31618" xr:uid="{B4026CE9-4F28-4B74-BC96-9EDA700B7C71}"/>
    <cellStyle name="20% - Accent1 10 2 3" xfId="25580" xr:uid="{EC77E303-E594-4495-98A6-28E3ECA2A2E4}"/>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2 2 2" xfId="31622" xr:uid="{BF93DCB8-3361-4362-88F2-1F0C17711D20}"/>
    <cellStyle name="20% - Accent1 2 2 3 2 2 3" xfId="25584" xr:uid="{89BEC1E5-0B2C-4CC5-8EB1-214181AFF905}"/>
    <cellStyle name="20% - Accent1 2 2 3 2 3" xfId="19637" xr:uid="{00000000-0005-0000-0000-000023010000}"/>
    <cellStyle name="20% - Accent1 2 2 3 2 3 2" xfId="31621" xr:uid="{384A212C-7133-4946-A853-7C7E5EC64737}"/>
    <cellStyle name="20% - Accent1 2 2 3 2 4" xfId="25583" xr:uid="{F94655F2-180A-4286-9022-81B56D39C250}"/>
    <cellStyle name="20% - Accent1 2 2 3 3" xfId="295" xr:uid="{00000000-0005-0000-0000-000024010000}"/>
    <cellStyle name="20% - Accent1 2 2 3 3 2" xfId="19639" xr:uid="{00000000-0005-0000-0000-000025010000}"/>
    <cellStyle name="20% - Accent1 2 2 3 3 2 2" xfId="31623" xr:uid="{42E033AB-E269-401C-B345-C5E20737B952}"/>
    <cellStyle name="20% - Accent1 2 2 3 3 3" xfId="25585" xr:uid="{807F9B25-DC5B-448D-B47A-175420F763C9}"/>
    <cellStyle name="20% - Accent1 2 2 3 4" xfId="296" xr:uid="{00000000-0005-0000-0000-000026010000}"/>
    <cellStyle name="20% - Accent1 2 2 3 5" xfId="19636" xr:uid="{00000000-0005-0000-0000-000027010000}"/>
    <cellStyle name="20% - Accent1 2 2 3 5 2" xfId="31620" xr:uid="{FF213567-1DB1-4EE7-AC72-C3A1029E6B2D}"/>
    <cellStyle name="20% - Accent1 2 2 3 6" xfId="25582" xr:uid="{8C869C50-1F74-4FAD-A1D1-575437BBC90F}"/>
    <cellStyle name="20% - Accent1 2 2 4" xfId="297" xr:uid="{00000000-0005-0000-0000-000028010000}"/>
    <cellStyle name="20% - Accent1 2 2 4 2" xfId="298" xr:uid="{00000000-0005-0000-0000-000029010000}"/>
    <cellStyle name="20% - Accent1 2 2 4 2 2" xfId="19641" xr:uid="{00000000-0005-0000-0000-00002A010000}"/>
    <cellStyle name="20% - Accent1 2 2 4 2 2 2" xfId="31625" xr:uid="{1F9510BD-51FD-4B23-9FCE-EDBD16996CED}"/>
    <cellStyle name="20% - Accent1 2 2 4 2 3" xfId="25587" xr:uid="{CF273E31-D916-4C6F-ABCF-15AA1342E1D3}"/>
    <cellStyle name="20% - Accent1 2 2 4 3" xfId="299" xr:uid="{00000000-0005-0000-0000-00002B010000}"/>
    <cellStyle name="20% - Accent1 2 2 4 4" xfId="19640" xr:uid="{00000000-0005-0000-0000-00002C010000}"/>
    <cellStyle name="20% - Accent1 2 2 4 4 2" xfId="31624" xr:uid="{0B5CF83F-1AC6-403B-A096-44A5E277EBD1}"/>
    <cellStyle name="20% - Accent1 2 2 4 5" xfId="25586" xr:uid="{A260B72B-5DF2-44C6-871E-F349A7245379}"/>
    <cellStyle name="20% - Accent1 2 2 5" xfId="300" xr:uid="{00000000-0005-0000-0000-00002D010000}"/>
    <cellStyle name="20% - Accent1 2 2 5 2" xfId="301" xr:uid="{00000000-0005-0000-0000-00002E010000}"/>
    <cellStyle name="20% - Accent1 2 2 5 3" xfId="19642" xr:uid="{00000000-0005-0000-0000-00002F010000}"/>
    <cellStyle name="20% - Accent1 2 2 5 3 2" xfId="31626" xr:uid="{B9FF415A-FC9F-424D-A4C2-4E620A716D6E}"/>
    <cellStyle name="20% - Accent1 2 2 5 4" xfId="25588" xr:uid="{4EF6BB1C-A830-4F7A-9570-E66999D25398}"/>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2 8 2" xfId="31619" xr:uid="{00633777-D40C-49B3-9E5F-F1C276E2A897}"/>
    <cellStyle name="20% - Accent1 2 2 9" xfId="25581" xr:uid="{A3E241EE-7E6E-4872-BF16-8C1AEFA1EA0D}"/>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2 5 2" xfId="31627" xr:uid="{4CF65B76-3B02-4A43-B393-20ABE83B384D}"/>
    <cellStyle name="20% - Accent1 2 3 2 6" xfId="25589" xr:uid="{994A55E9-2381-4AC3-AFD4-D7BE7934BF7B}"/>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2 2 2" xfId="31631" xr:uid="{2E936B94-BD97-4A33-BD30-A391ACB47008}"/>
    <cellStyle name="20% - Accent1 3 2 2 2 2 3" xfId="25593" xr:uid="{6D6E30AB-6994-490E-BECE-DBE1EF9A9FD3}"/>
    <cellStyle name="20% - Accent1 3 2 2 2 3" xfId="328" xr:uid="{00000000-0005-0000-0000-00004D010000}"/>
    <cellStyle name="20% - Accent1 3 2 2 2 4" xfId="19646" xr:uid="{00000000-0005-0000-0000-00004E010000}"/>
    <cellStyle name="20% - Accent1 3 2 2 2 4 2" xfId="31630" xr:uid="{66ECCC4A-613D-48EC-8411-1E939E4F29D0}"/>
    <cellStyle name="20% - Accent1 3 2 2 2 5" xfId="25592" xr:uid="{DECBB5B9-9F05-4A0E-954D-C04A5E66D9D6}"/>
    <cellStyle name="20% - Accent1 3 2 2 3" xfId="329" xr:uid="{00000000-0005-0000-0000-00004F010000}"/>
    <cellStyle name="20% - Accent1 3 2 2 3 2" xfId="330" xr:uid="{00000000-0005-0000-0000-000050010000}"/>
    <cellStyle name="20% - Accent1 3 2 2 3 3" xfId="19648" xr:uid="{00000000-0005-0000-0000-000051010000}"/>
    <cellStyle name="20% - Accent1 3 2 2 3 3 2" xfId="31632" xr:uid="{A8C29EC3-5D78-4013-8ABA-74169D775F83}"/>
    <cellStyle name="20% - Accent1 3 2 2 3 4" xfId="25594" xr:uid="{1E066534-42CC-479D-899C-B3D3CE8FA9C0}"/>
    <cellStyle name="20% - Accent1 3 2 2 4" xfId="331" xr:uid="{00000000-0005-0000-0000-000052010000}"/>
    <cellStyle name="20% - Accent1 3 2 2 5" xfId="19645" xr:uid="{00000000-0005-0000-0000-000053010000}"/>
    <cellStyle name="20% - Accent1 3 2 2 5 2" xfId="31629" xr:uid="{FC777FB3-2508-4E8B-9F2D-20123D8F20F5}"/>
    <cellStyle name="20% - Accent1 3 2 2 6" xfId="25591" xr:uid="{1FA20684-D574-4FA7-8C5F-93A06E32B686}"/>
    <cellStyle name="20% - Accent1 3 2 3" xfId="332" xr:uid="{00000000-0005-0000-0000-000054010000}"/>
    <cellStyle name="20% - Accent1 3 2 3 2" xfId="333" xr:uid="{00000000-0005-0000-0000-000055010000}"/>
    <cellStyle name="20% - Accent1 3 2 3 2 2" xfId="19650" xr:uid="{00000000-0005-0000-0000-000056010000}"/>
    <cellStyle name="20% - Accent1 3 2 3 2 2 2" xfId="31634" xr:uid="{753C6E8B-6478-451A-8348-BBE1880C21ED}"/>
    <cellStyle name="20% - Accent1 3 2 3 2 3" xfId="25596" xr:uid="{C0254FC1-0EE7-4742-ACC3-9C2E77161325}"/>
    <cellStyle name="20% - Accent1 3 2 3 3" xfId="334" xr:uid="{00000000-0005-0000-0000-000057010000}"/>
    <cellStyle name="20% - Accent1 3 2 3 4" xfId="19649" xr:uid="{00000000-0005-0000-0000-000058010000}"/>
    <cellStyle name="20% - Accent1 3 2 3 4 2" xfId="31633" xr:uid="{F8B5EBFA-2961-41B6-95FA-1D49D00E6BB9}"/>
    <cellStyle name="20% - Accent1 3 2 3 5" xfId="25595" xr:uid="{6CAF5140-1BCB-4F5B-9D2F-2ACFB837002D}"/>
    <cellStyle name="20% - Accent1 3 2 4" xfId="335" xr:uid="{00000000-0005-0000-0000-000059010000}"/>
    <cellStyle name="20% - Accent1 3 2 4 2" xfId="336" xr:uid="{00000000-0005-0000-0000-00005A010000}"/>
    <cellStyle name="20% - Accent1 3 2 4 3" xfId="19651" xr:uid="{00000000-0005-0000-0000-00005B010000}"/>
    <cellStyle name="20% - Accent1 3 2 4 3 2" xfId="31635" xr:uid="{1C396EE4-DB22-4ED0-A074-CBEFFFF250FD}"/>
    <cellStyle name="20% - Accent1 3 2 4 4" xfId="25597" xr:uid="{700D2283-448C-4E36-AC40-359FAAD4A782}"/>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2 8 2" xfId="31628" xr:uid="{5BE7C332-F4EB-4195-B467-636A888FCB78}"/>
    <cellStyle name="20% - Accent1 3 2 9" xfId="25590" xr:uid="{BCE2F454-42D9-409F-A6E7-E8A136AFFD2A}"/>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2 2 2" xfId="31638" xr:uid="{D74A273B-ADBA-4C15-958C-0CEFBB9C220F}"/>
    <cellStyle name="20% - Accent1 3 3 2 2 3" xfId="25600" xr:uid="{0A2A40C2-DD44-4C3E-9D59-AF858FB5FD7B}"/>
    <cellStyle name="20% - Accent1 3 3 2 3" xfId="19653" xr:uid="{00000000-0005-0000-0000-000066010000}"/>
    <cellStyle name="20% - Accent1 3 3 2 3 2" xfId="31637" xr:uid="{9C774EFD-13FF-4C2C-9873-3B0A50D226A0}"/>
    <cellStyle name="20% - Accent1 3 3 2 4" xfId="25599" xr:uid="{E08710E2-1A8B-41EB-BB05-D81CB2659341}"/>
    <cellStyle name="20% - Accent1 3 3 3" xfId="345" xr:uid="{00000000-0005-0000-0000-000067010000}"/>
    <cellStyle name="20% - Accent1 3 3 3 2" xfId="19655" xr:uid="{00000000-0005-0000-0000-000068010000}"/>
    <cellStyle name="20% - Accent1 3 3 3 2 2" xfId="31639" xr:uid="{B532F1D0-7BA6-47CF-897E-1FB7DADBF47D}"/>
    <cellStyle name="20% - Accent1 3 3 3 3" xfId="25601" xr:uid="{7AE35865-48F3-4602-B93B-F4483BEF9562}"/>
    <cellStyle name="20% - Accent1 3 3 4" xfId="346" xr:uid="{00000000-0005-0000-0000-000069010000}"/>
    <cellStyle name="20% - Accent1 3 3 5" xfId="19652" xr:uid="{00000000-0005-0000-0000-00006A010000}"/>
    <cellStyle name="20% - Accent1 3 3 5 2" xfId="31636" xr:uid="{4A47FD31-929B-40FB-BF8B-6422FE153CDC}"/>
    <cellStyle name="20% - Accent1 3 3 6" xfId="25598" xr:uid="{B2AA810A-24B0-4B8B-A680-555D090C9C1C}"/>
    <cellStyle name="20% - Accent1 3 4" xfId="347" xr:uid="{00000000-0005-0000-0000-00006B010000}"/>
    <cellStyle name="20% - Accent1 3 4 2" xfId="348" xr:uid="{00000000-0005-0000-0000-00006C010000}"/>
    <cellStyle name="20% - Accent1 3 4 2 2" xfId="19657" xr:uid="{00000000-0005-0000-0000-00006D010000}"/>
    <cellStyle name="20% - Accent1 3 4 2 2 2" xfId="31641" xr:uid="{53AF1CB7-9F86-4757-AEF6-DBA17891C2D5}"/>
    <cellStyle name="20% - Accent1 3 4 2 3" xfId="25603" xr:uid="{BEF5EBF6-67C4-41F2-A818-2E639326733C}"/>
    <cellStyle name="20% - Accent1 3 4 3" xfId="349" xr:uid="{00000000-0005-0000-0000-00006E010000}"/>
    <cellStyle name="20% - Accent1 3 4 4" xfId="19656" xr:uid="{00000000-0005-0000-0000-00006F010000}"/>
    <cellStyle name="20% - Accent1 3 4 4 2" xfId="31640" xr:uid="{132F0040-5E8E-4EB0-A326-492CA765F733}"/>
    <cellStyle name="20% - Accent1 3 4 5" xfId="25602" xr:uid="{A03E09B9-C53E-42F8-A406-F243C05760BE}"/>
    <cellStyle name="20% - Accent1 3 5" xfId="350" xr:uid="{00000000-0005-0000-0000-000070010000}"/>
    <cellStyle name="20% - Accent1 3 5 2" xfId="351" xr:uid="{00000000-0005-0000-0000-000071010000}"/>
    <cellStyle name="20% - Accent1 3 5 3" xfId="19658" xr:uid="{00000000-0005-0000-0000-000072010000}"/>
    <cellStyle name="20% - Accent1 3 5 3 2" xfId="31642" xr:uid="{8A7F21EA-6453-49A5-A3F1-514BE3EB18D5}"/>
    <cellStyle name="20% - Accent1 3 5 4" xfId="25604" xr:uid="{43C375E0-51CF-4A49-84C2-845F7045227B}"/>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2 2 2" xfId="31646" xr:uid="{2265A82C-2099-4E4E-99A1-94D4F90EB19B}"/>
    <cellStyle name="20% - Accent1 4 2 2 2 2 3" xfId="25608" xr:uid="{7021236C-3438-4EA2-A456-283068DA549A}"/>
    <cellStyle name="20% - Accent1 4 2 2 2 3" xfId="364" xr:uid="{00000000-0005-0000-0000-000080010000}"/>
    <cellStyle name="20% - Accent1 4 2 2 2 4" xfId="19661" xr:uid="{00000000-0005-0000-0000-000081010000}"/>
    <cellStyle name="20% - Accent1 4 2 2 2 4 2" xfId="31645" xr:uid="{80D569F7-8DC8-441E-9A4A-8CB3B62D11F3}"/>
    <cellStyle name="20% - Accent1 4 2 2 2 5" xfId="25607" xr:uid="{733DDEC0-CD90-49C1-B0D6-56C39BBD131A}"/>
    <cellStyle name="20% - Accent1 4 2 2 3" xfId="365" xr:uid="{00000000-0005-0000-0000-000082010000}"/>
    <cellStyle name="20% - Accent1 4 2 2 3 2" xfId="366" xr:uid="{00000000-0005-0000-0000-000083010000}"/>
    <cellStyle name="20% - Accent1 4 2 2 3 3" xfId="19663" xr:uid="{00000000-0005-0000-0000-000084010000}"/>
    <cellStyle name="20% - Accent1 4 2 2 3 3 2" xfId="31647" xr:uid="{0DEF961C-1BA1-49C5-BD3E-DE03A028006D}"/>
    <cellStyle name="20% - Accent1 4 2 2 3 4" xfId="25609" xr:uid="{5AAB4805-16AE-4245-97C4-0DCE77820D42}"/>
    <cellStyle name="20% - Accent1 4 2 2 4" xfId="367" xr:uid="{00000000-0005-0000-0000-000085010000}"/>
    <cellStyle name="20% - Accent1 4 2 2 5" xfId="19660" xr:uid="{00000000-0005-0000-0000-000086010000}"/>
    <cellStyle name="20% - Accent1 4 2 2 5 2" xfId="31644" xr:uid="{B70CFA3A-D30F-4514-97B6-CC3BBB3275BA}"/>
    <cellStyle name="20% - Accent1 4 2 2 6" xfId="25606" xr:uid="{DBAFE3CB-B1EC-458E-A6D6-F029D834D3E4}"/>
    <cellStyle name="20% - Accent1 4 2 3" xfId="368" xr:uid="{00000000-0005-0000-0000-000087010000}"/>
    <cellStyle name="20% - Accent1 4 2 3 2" xfId="369" xr:uid="{00000000-0005-0000-0000-000088010000}"/>
    <cellStyle name="20% - Accent1 4 2 3 2 2" xfId="19665" xr:uid="{00000000-0005-0000-0000-000089010000}"/>
    <cellStyle name="20% - Accent1 4 2 3 2 2 2" xfId="31649" xr:uid="{29353C8A-8BF4-4D3F-A9B1-2A673F40CDF5}"/>
    <cellStyle name="20% - Accent1 4 2 3 2 3" xfId="25611" xr:uid="{653A94AE-904D-461D-AE5D-D34F4C9DD0CF}"/>
    <cellStyle name="20% - Accent1 4 2 3 3" xfId="370" xr:uid="{00000000-0005-0000-0000-00008A010000}"/>
    <cellStyle name="20% - Accent1 4 2 3 4" xfId="19664" xr:uid="{00000000-0005-0000-0000-00008B010000}"/>
    <cellStyle name="20% - Accent1 4 2 3 4 2" xfId="31648" xr:uid="{E490507E-C56F-42B1-98F6-27F7312A1568}"/>
    <cellStyle name="20% - Accent1 4 2 3 5" xfId="25610" xr:uid="{4687D97A-F5AF-4D7D-8D21-4EC0C8B1E2C3}"/>
    <cellStyle name="20% - Accent1 4 2 4" xfId="371" xr:uid="{00000000-0005-0000-0000-00008C010000}"/>
    <cellStyle name="20% - Accent1 4 2 4 2" xfId="372" xr:uid="{00000000-0005-0000-0000-00008D010000}"/>
    <cellStyle name="20% - Accent1 4 2 4 3" xfId="19666" xr:uid="{00000000-0005-0000-0000-00008E010000}"/>
    <cellStyle name="20% - Accent1 4 2 4 3 2" xfId="31650" xr:uid="{D8E68C31-414A-4E0F-981D-A9A605474B2A}"/>
    <cellStyle name="20% - Accent1 4 2 4 4" xfId="25612" xr:uid="{7C79ACCD-C16C-4D9B-A4B4-B065B010E1B9}"/>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2 8 2" xfId="31643" xr:uid="{CA64FFA7-BB5D-4D0A-989C-70FB8068B912}"/>
    <cellStyle name="20% - Accent1 4 2 9" xfId="25605" xr:uid="{B4136513-D384-479E-8F79-DE93F3345E78}"/>
    <cellStyle name="20% - Accent1 4 3" xfId="378" xr:uid="{00000000-0005-0000-0000-000095010000}"/>
    <cellStyle name="20% - Accent1 4 3 2" xfId="379" xr:uid="{00000000-0005-0000-0000-000096010000}"/>
    <cellStyle name="20% - Accent1 4 3 2 2" xfId="19668" xr:uid="{00000000-0005-0000-0000-000097010000}"/>
    <cellStyle name="20% - Accent1 4 3 2 2 2" xfId="31652" xr:uid="{8CBDD74B-4D02-4D70-899B-72B95B7BC944}"/>
    <cellStyle name="20% - Accent1 4 3 2 3" xfId="25614" xr:uid="{7A2A5BB6-DD18-48F8-BD2E-8CCD6A600A35}"/>
    <cellStyle name="20% - Accent1 4 3 3" xfId="380" xr:uid="{00000000-0005-0000-0000-000098010000}"/>
    <cellStyle name="20% - Accent1 4 3 3 2" xfId="19669" xr:uid="{00000000-0005-0000-0000-000099010000}"/>
    <cellStyle name="20% - Accent1 4 3 3 2 2" xfId="31653" xr:uid="{EE7DA73E-738C-482F-8347-21D255C7E5A1}"/>
    <cellStyle name="20% - Accent1 4 3 3 3" xfId="25615" xr:uid="{7D7A63AA-DB78-4370-8C57-0B5C94485BAB}"/>
    <cellStyle name="20% - Accent1 4 3 4" xfId="381" xr:uid="{00000000-0005-0000-0000-00009A010000}"/>
    <cellStyle name="20% - Accent1 4 3 5" xfId="19667" xr:uid="{00000000-0005-0000-0000-00009B010000}"/>
    <cellStyle name="20% - Accent1 4 3 5 2" xfId="31651" xr:uid="{FA6E4B7A-EE99-4DAD-AF83-857553E5CFEF}"/>
    <cellStyle name="20% - Accent1 4 3 6" xfId="25613" xr:uid="{E1981F7B-FC7E-4A03-8516-ECCAE5AE242F}"/>
    <cellStyle name="20% - Accent1 4 4" xfId="382" xr:uid="{00000000-0005-0000-0000-00009C010000}"/>
    <cellStyle name="20% - Accent1 4 4 2" xfId="383" xr:uid="{00000000-0005-0000-0000-00009D010000}"/>
    <cellStyle name="20% - Accent1 4 4 2 2" xfId="19671" xr:uid="{00000000-0005-0000-0000-00009E010000}"/>
    <cellStyle name="20% - Accent1 4 4 2 2 2" xfId="31655" xr:uid="{29E79EFB-C947-4FC8-814C-745E36F991DC}"/>
    <cellStyle name="20% - Accent1 4 4 2 3" xfId="25617" xr:uid="{12110136-6DB6-4B60-82F3-5518723F8DA3}"/>
    <cellStyle name="20% - Accent1 4 4 3" xfId="384" xr:uid="{00000000-0005-0000-0000-00009F010000}"/>
    <cellStyle name="20% - Accent1 4 4 4" xfId="19670" xr:uid="{00000000-0005-0000-0000-0000A0010000}"/>
    <cellStyle name="20% - Accent1 4 4 4 2" xfId="31654" xr:uid="{1848AAAB-D773-4A77-A5A0-55055A409472}"/>
    <cellStyle name="20% - Accent1 4 4 5" xfId="25616" xr:uid="{1A4A6419-A87E-4947-966C-C4F576319DD5}"/>
    <cellStyle name="20% - Accent1 4 5" xfId="385" xr:uid="{00000000-0005-0000-0000-0000A1010000}"/>
    <cellStyle name="20% - Accent1 4 5 2" xfId="19672" xr:uid="{00000000-0005-0000-0000-0000A2010000}"/>
    <cellStyle name="20% - Accent1 4 5 2 2" xfId="31656" xr:uid="{FED41764-6C11-4073-8F5D-11AACBDBA634}"/>
    <cellStyle name="20% - Accent1 4 5 3" xfId="25618" xr:uid="{87D20055-6918-4993-82E5-98004690678E}"/>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2 2 2" xfId="31660" xr:uid="{7E2520FA-A34E-4F80-A88A-E8FC52BC0EAF}"/>
    <cellStyle name="20% - Accent1 5 2 2 2 2 3" xfId="25622" xr:uid="{CE63975D-C127-41C2-9C9E-B5BC28BC8ED6}"/>
    <cellStyle name="20% - Accent1 5 2 2 2 3" xfId="19675" xr:uid="{00000000-0005-0000-0000-0000AF010000}"/>
    <cellStyle name="20% - Accent1 5 2 2 2 3 2" xfId="31659" xr:uid="{D694F6F0-5586-43A0-BF60-7E443F09237B}"/>
    <cellStyle name="20% - Accent1 5 2 2 2 4" xfId="25621" xr:uid="{78EBF42C-7D6C-4460-90B3-847E3DDAD2F9}"/>
    <cellStyle name="20% - Accent1 5 2 2 3" xfId="397" xr:uid="{00000000-0005-0000-0000-0000B0010000}"/>
    <cellStyle name="20% - Accent1 5 2 2 3 2" xfId="19677" xr:uid="{00000000-0005-0000-0000-0000B1010000}"/>
    <cellStyle name="20% - Accent1 5 2 2 3 2 2" xfId="31661" xr:uid="{57809E8E-CC8D-4A2B-AA5A-C44136D6EC32}"/>
    <cellStyle name="20% - Accent1 5 2 2 3 3" xfId="25623" xr:uid="{70E1F1DA-495C-4C45-8016-4194E3FD9B78}"/>
    <cellStyle name="20% - Accent1 5 2 2 4" xfId="19674" xr:uid="{00000000-0005-0000-0000-0000B2010000}"/>
    <cellStyle name="20% - Accent1 5 2 2 4 2" xfId="31658" xr:uid="{E4622945-2BC9-4886-8E40-FA9B294533EA}"/>
    <cellStyle name="20% - Accent1 5 2 2 5" xfId="25620" xr:uid="{1E8A43FD-3295-48F7-8F39-8A96FBC6FDD2}"/>
    <cellStyle name="20% - Accent1 5 2 3" xfId="398" xr:uid="{00000000-0005-0000-0000-0000B3010000}"/>
    <cellStyle name="20% - Accent1 5 2 3 2" xfId="399" xr:uid="{00000000-0005-0000-0000-0000B4010000}"/>
    <cellStyle name="20% - Accent1 5 2 3 2 2" xfId="19679" xr:uid="{00000000-0005-0000-0000-0000B5010000}"/>
    <cellStyle name="20% - Accent1 5 2 3 2 2 2" xfId="31663" xr:uid="{AFBAA01F-4F02-4612-BD1B-5692F45BAE68}"/>
    <cellStyle name="20% - Accent1 5 2 3 2 3" xfId="25625" xr:uid="{D0E02FE9-1D51-4112-8D26-BA3AE7B2D4D8}"/>
    <cellStyle name="20% - Accent1 5 2 3 3" xfId="19678" xr:uid="{00000000-0005-0000-0000-0000B6010000}"/>
    <cellStyle name="20% - Accent1 5 2 3 3 2" xfId="31662" xr:uid="{6AF4E4BE-13AA-4D4F-B496-0D441AA05FA7}"/>
    <cellStyle name="20% - Accent1 5 2 3 4" xfId="25624" xr:uid="{400BF741-1DF7-4DC0-BBE1-8A5DA97489ED}"/>
    <cellStyle name="20% - Accent1 5 2 4" xfId="400" xr:uid="{00000000-0005-0000-0000-0000B7010000}"/>
    <cellStyle name="20% - Accent1 5 2 4 2" xfId="19680" xr:uid="{00000000-0005-0000-0000-0000B8010000}"/>
    <cellStyle name="20% - Accent1 5 2 4 2 2" xfId="31664" xr:uid="{5B2D686B-EC65-4FF4-8E07-C8B9D08FFEDB}"/>
    <cellStyle name="20% - Accent1 5 2 4 3" xfId="25626" xr:uid="{DF3AF20B-5A94-48B1-A217-AAE37C8EBDA8}"/>
    <cellStyle name="20% - Accent1 5 2 5" xfId="401" xr:uid="{00000000-0005-0000-0000-0000B9010000}"/>
    <cellStyle name="20% - Accent1 5 2 6" xfId="19673" xr:uid="{00000000-0005-0000-0000-0000BA010000}"/>
    <cellStyle name="20% - Accent1 5 2 6 2" xfId="31657" xr:uid="{38E537C5-DD1A-4C53-BC77-258E5B608B77}"/>
    <cellStyle name="20% - Accent1 5 2 7" xfId="25619" xr:uid="{EF25EBE9-F050-495E-8636-F6E21E0BB2B8}"/>
    <cellStyle name="20% - Accent1 5 3" xfId="402" xr:uid="{00000000-0005-0000-0000-0000BB010000}"/>
    <cellStyle name="20% - Accent1 5 3 2" xfId="403" xr:uid="{00000000-0005-0000-0000-0000BC010000}"/>
    <cellStyle name="20% - Accent1 5 3 3" xfId="19681" xr:uid="{00000000-0005-0000-0000-0000BD010000}"/>
    <cellStyle name="20% - Accent1 5 3 3 2" xfId="31665" xr:uid="{1BFF2A44-3E9F-4B67-8632-E2FE9EABD25E}"/>
    <cellStyle name="20% - Accent1 5 3 4" xfId="25627" xr:uid="{AD1CF68D-095E-4DAD-B45D-9C64AFBDE14A}"/>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2 2 2" xfId="31667" xr:uid="{E8E2A899-944B-4F65-8DA7-46E6821E5676}"/>
    <cellStyle name="20% - Accent1 6 2 2 3" xfId="25629" xr:uid="{946D0A95-6ECD-4B21-B20F-3DD5BC1F44C3}"/>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2 2 2" xfId="31670" xr:uid="{C002C927-9010-42F2-99BF-406BE832BFCC}"/>
    <cellStyle name="20% - Accent1 6 3 2 2 3" xfId="25632" xr:uid="{C1824DED-A31B-43E6-A1F1-8A70D198B01D}"/>
    <cellStyle name="20% - Accent1 6 3 2 3" xfId="19685" xr:uid="{00000000-0005-0000-0000-0000CA010000}"/>
    <cellStyle name="20% - Accent1 6 3 2 3 2" xfId="31669" xr:uid="{CAB6F9A3-0C05-46C3-AD2E-921123A9E6F5}"/>
    <cellStyle name="20% - Accent1 6 3 2 4" xfId="25631" xr:uid="{E87CF0EE-07B1-4C46-9B80-CC69B6AD71CE}"/>
    <cellStyle name="20% - Accent1 6 3 3" xfId="414" xr:uid="{00000000-0005-0000-0000-0000CB010000}"/>
    <cellStyle name="20% - Accent1 6 3 3 2" xfId="19687" xr:uid="{00000000-0005-0000-0000-0000CC010000}"/>
    <cellStyle name="20% - Accent1 6 3 3 2 2" xfId="31671" xr:uid="{0F34FB00-32A9-4F2B-90D9-FF6F5C050255}"/>
    <cellStyle name="20% - Accent1 6 3 3 3" xfId="25633" xr:uid="{51437EA4-5EC2-405C-A964-A73D4BF0FBBA}"/>
    <cellStyle name="20% - Accent1 6 3 4" xfId="415" xr:uid="{00000000-0005-0000-0000-0000CD010000}"/>
    <cellStyle name="20% - Accent1 6 3 5" xfId="19684" xr:uid="{00000000-0005-0000-0000-0000CE010000}"/>
    <cellStyle name="20% - Accent1 6 3 5 2" xfId="31668" xr:uid="{C3256E48-A4F2-4ED0-B7E5-5C125AB1B450}"/>
    <cellStyle name="20% - Accent1 6 3 6" xfId="25630" xr:uid="{A000DA20-99AA-4989-B57D-AB32E3C1DC9A}"/>
    <cellStyle name="20% - Accent1 6 4" xfId="416" xr:uid="{00000000-0005-0000-0000-0000CF010000}"/>
    <cellStyle name="20% - Accent1 6 4 2" xfId="417" xr:uid="{00000000-0005-0000-0000-0000D0010000}"/>
    <cellStyle name="20% - Accent1 6 4 2 2" xfId="19689" xr:uid="{00000000-0005-0000-0000-0000D1010000}"/>
    <cellStyle name="20% - Accent1 6 4 2 2 2" xfId="31673" xr:uid="{F3AFF055-B214-4B2C-AD70-90CF4E783D7F}"/>
    <cellStyle name="20% - Accent1 6 4 2 3" xfId="25635" xr:uid="{BCA523AD-4B0D-496B-81A7-9CDA4A6F9792}"/>
    <cellStyle name="20% - Accent1 6 4 3" xfId="19688" xr:uid="{00000000-0005-0000-0000-0000D2010000}"/>
    <cellStyle name="20% - Accent1 6 4 3 2" xfId="31672" xr:uid="{4C5F10E5-CB0E-4637-95D1-6024E214FFDD}"/>
    <cellStyle name="20% - Accent1 6 4 4" xfId="25634" xr:uid="{20DCA2DD-1458-46AE-A71E-B760031E3BA7}"/>
    <cellStyle name="20% - Accent1 6 5" xfId="418" xr:uid="{00000000-0005-0000-0000-0000D3010000}"/>
    <cellStyle name="20% - Accent1 6 5 2" xfId="19690" xr:uid="{00000000-0005-0000-0000-0000D4010000}"/>
    <cellStyle name="20% - Accent1 6 5 2 2" xfId="31674" xr:uid="{3B2419AE-B69A-431F-B12F-B54F4EA8AD71}"/>
    <cellStyle name="20% - Accent1 6 5 3" xfId="25636" xr:uid="{9798F58B-F1D2-4F87-836B-DFE46A6FA180}"/>
    <cellStyle name="20% - Accent1 6 6" xfId="419" xr:uid="{00000000-0005-0000-0000-0000D5010000}"/>
    <cellStyle name="20% - Accent1 6 7" xfId="19682" xr:uid="{00000000-0005-0000-0000-0000D6010000}"/>
    <cellStyle name="20% - Accent1 6 7 2" xfId="31666" xr:uid="{BBF6A148-5DDD-4621-9F36-897AF3148B40}"/>
    <cellStyle name="20% - Accent1 6 8" xfId="25628" xr:uid="{0345AD9D-5FC5-4C1C-B337-D7E472099D33}"/>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2 2 2" xfId="31678" xr:uid="{B96ABD98-A2D2-4D69-A904-1BCF821C2DDC}"/>
    <cellStyle name="20% - Accent1 7 2 2 2 3" xfId="25640" xr:uid="{DEBCEC99-FA38-41E8-96FE-68BB6A920F78}"/>
    <cellStyle name="20% - Accent1 7 2 2 3" xfId="19693" xr:uid="{00000000-0005-0000-0000-0000DC010000}"/>
    <cellStyle name="20% - Accent1 7 2 2 3 2" xfId="31677" xr:uid="{CE7819FD-D45E-48C2-83DD-8BC18CE1180B}"/>
    <cellStyle name="20% - Accent1 7 2 2 4" xfId="25639" xr:uid="{D819B937-E4C1-4AE7-B867-7FD8DC4C3B2A}"/>
    <cellStyle name="20% - Accent1 7 2 3" xfId="424" xr:uid="{00000000-0005-0000-0000-0000DD010000}"/>
    <cellStyle name="20% - Accent1 7 2 3 2" xfId="19695" xr:uid="{00000000-0005-0000-0000-0000DE010000}"/>
    <cellStyle name="20% - Accent1 7 2 3 2 2" xfId="31679" xr:uid="{96C1C418-1535-4903-95E8-64F1D7DE1650}"/>
    <cellStyle name="20% - Accent1 7 2 3 3" xfId="25641" xr:uid="{12C93668-2A66-4C3D-B00F-1117B70A97D6}"/>
    <cellStyle name="20% - Accent1 7 2 4" xfId="19692" xr:uid="{00000000-0005-0000-0000-0000DF010000}"/>
    <cellStyle name="20% - Accent1 7 2 4 2" xfId="31676" xr:uid="{36EFEA2A-E0FD-47E2-A88D-3ABC577657AB}"/>
    <cellStyle name="20% - Accent1 7 2 5" xfId="25638" xr:uid="{606FB0BF-F87C-46B5-B050-464A1135AFAF}"/>
    <cellStyle name="20% - Accent1 7 3" xfId="425" xr:uid="{00000000-0005-0000-0000-0000E0010000}"/>
    <cellStyle name="20% - Accent1 7 3 2" xfId="426" xr:uid="{00000000-0005-0000-0000-0000E1010000}"/>
    <cellStyle name="20% - Accent1 7 3 2 2" xfId="19697" xr:uid="{00000000-0005-0000-0000-0000E2010000}"/>
    <cellStyle name="20% - Accent1 7 3 2 2 2" xfId="31681" xr:uid="{C0E60B6E-8DAA-4405-AB01-903DDA261B91}"/>
    <cellStyle name="20% - Accent1 7 3 2 3" xfId="25643" xr:uid="{6058790C-3A41-448F-82C0-6C2162A8EC2B}"/>
    <cellStyle name="20% - Accent1 7 3 3" xfId="19696" xr:uid="{00000000-0005-0000-0000-0000E3010000}"/>
    <cellStyle name="20% - Accent1 7 3 3 2" xfId="31680" xr:uid="{A6E5190D-E3C1-4BB8-81B6-F740E3806556}"/>
    <cellStyle name="20% - Accent1 7 3 4" xfId="25642" xr:uid="{C5EEC900-62D3-4545-B899-76203C3B04A3}"/>
    <cellStyle name="20% - Accent1 7 4" xfId="427" xr:uid="{00000000-0005-0000-0000-0000E4010000}"/>
    <cellStyle name="20% - Accent1 7 4 2" xfId="19698" xr:uid="{00000000-0005-0000-0000-0000E5010000}"/>
    <cellStyle name="20% - Accent1 7 4 2 2" xfId="31682" xr:uid="{D387E564-3B68-4D99-94E6-B4D0BC80E745}"/>
    <cellStyle name="20% - Accent1 7 4 3" xfId="25644" xr:uid="{B38C050F-C8D5-48F6-94DD-056E2E6FD701}"/>
    <cellStyle name="20% - Accent1 7 5" xfId="428" xr:uid="{00000000-0005-0000-0000-0000E6010000}"/>
    <cellStyle name="20% - Accent1 7 6" xfId="19691" xr:uid="{00000000-0005-0000-0000-0000E7010000}"/>
    <cellStyle name="20% - Accent1 7 6 2" xfId="31675" xr:uid="{455B6524-BD4A-4491-803B-CB1D2441DDE1}"/>
    <cellStyle name="20% - Accent1 7 7" xfId="25637" xr:uid="{51719A93-FAB1-4559-8FD5-B04855C71516}"/>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3 2 2" xfId="31683" xr:uid="{9248D425-F297-49AA-9B0A-15C759487F7C}"/>
    <cellStyle name="20% - Accent1 8 3 3" xfId="25645" xr:uid="{7E12DE11-AF58-4AD5-9709-15A92EB95016}"/>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2 2 2" xfId="31684" xr:uid="{9855CC47-3A01-41D0-88E9-CDC6CA630347}"/>
    <cellStyle name="20% - Accent1 9 2 3" xfId="25646" xr:uid="{4D361EE5-9FCE-43D2-B476-6C9285E66ACB}"/>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2 2 2" xfId="31685" xr:uid="{0D8F056B-1C47-458A-AA1A-5A3F669201FE}"/>
    <cellStyle name="20% - Accent2 10 2 3" xfId="25647" xr:uid="{4925DDF0-550A-4C4F-B287-6D0B31639964}"/>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2 2 2" xfId="31689" xr:uid="{4342288C-492C-4B88-A2D5-6FEBBAB43C15}"/>
    <cellStyle name="20% - Accent2 2 2 3 2 2 3" xfId="25651" xr:uid="{19327908-13E5-4A7A-AE69-380F473BE3E1}"/>
    <cellStyle name="20% - Accent2 2 2 3 2 3" xfId="19704" xr:uid="{00000000-0005-0000-0000-000001020000}"/>
    <cellStyle name="20% - Accent2 2 2 3 2 3 2" xfId="31688" xr:uid="{5EBFE4C8-1614-4E36-B199-06856316024A}"/>
    <cellStyle name="20% - Accent2 2 2 3 2 4" xfId="25650" xr:uid="{9A989B0C-5357-41F0-8CC6-D10DC8C6AAB8}"/>
    <cellStyle name="20% - Accent2 2 2 3 3" xfId="450" xr:uid="{00000000-0005-0000-0000-000002020000}"/>
    <cellStyle name="20% - Accent2 2 2 3 3 2" xfId="19706" xr:uid="{00000000-0005-0000-0000-000003020000}"/>
    <cellStyle name="20% - Accent2 2 2 3 3 2 2" xfId="31690" xr:uid="{25924BF8-6735-49B5-8257-D9C5813EEAAE}"/>
    <cellStyle name="20% - Accent2 2 2 3 3 3" xfId="25652" xr:uid="{1D4A70AC-7F6E-4092-8802-D8BBB7B4EA28}"/>
    <cellStyle name="20% - Accent2 2 2 3 4" xfId="451" xr:uid="{00000000-0005-0000-0000-000004020000}"/>
    <cellStyle name="20% - Accent2 2 2 3 5" xfId="19703" xr:uid="{00000000-0005-0000-0000-000005020000}"/>
    <cellStyle name="20% - Accent2 2 2 3 5 2" xfId="31687" xr:uid="{C166424A-4CC0-4BFB-95E4-ED11D5074176}"/>
    <cellStyle name="20% - Accent2 2 2 3 6" xfId="25649" xr:uid="{34C355E3-5810-40F5-9372-FF6D09D23BFD}"/>
    <cellStyle name="20% - Accent2 2 2 4" xfId="452" xr:uid="{00000000-0005-0000-0000-000006020000}"/>
    <cellStyle name="20% - Accent2 2 2 4 2" xfId="453" xr:uid="{00000000-0005-0000-0000-000007020000}"/>
    <cellStyle name="20% - Accent2 2 2 4 2 2" xfId="19708" xr:uid="{00000000-0005-0000-0000-000008020000}"/>
    <cellStyle name="20% - Accent2 2 2 4 2 2 2" xfId="31692" xr:uid="{F617A048-8558-426A-98E8-26EF3C9FBE34}"/>
    <cellStyle name="20% - Accent2 2 2 4 2 3" xfId="25654" xr:uid="{82C166B7-B8F9-49FA-85C8-61A4F98585B5}"/>
    <cellStyle name="20% - Accent2 2 2 4 3" xfId="454" xr:uid="{00000000-0005-0000-0000-000009020000}"/>
    <cellStyle name="20% - Accent2 2 2 4 4" xfId="19707" xr:uid="{00000000-0005-0000-0000-00000A020000}"/>
    <cellStyle name="20% - Accent2 2 2 4 4 2" xfId="31691" xr:uid="{72C74754-C688-43AF-B67C-8DD46557B375}"/>
    <cellStyle name="20% - Accent2 2 2 4 5" xfId="25653" xr:uid="{C4DFC4AC-1818-444A-AC44-AC4C22061266}"/>
    <cellStyle name="20% - Accent2 2 2 5" xfId="455" xr:uid="{00000000-0005-0000-0000-00000B020000}"/>
    <cellStyle name="20% - Accent2 2 2 5 2" xfId="456" xr:uid="{00000000-0005-0000-0000-00000C020000}"/>
    <cellStyle name="20% - Accent2 2 2 5 3" xfId="19709" xr:uid="{00000000-0005-0000-0000-00000D020000}"/>
    <cellStyle name="20% - Accent2 2 2 5 3 2" xfId="31693" xr:uid="{F2AAE404-A12D-459D-93F8-98181A0A0B81}"/>
    <cellStyle name="20% - Accent2 2 2 5 4" xfId="25655" xr:uid="{84560270-DC39-4167-86C6-0D5B99B8F2B3}"/>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2 8 2" xfId="31686" xr:uid="{12A9C6AA-BA10-431C-8ACF-88143CC894E7}"/>
    <cellStyle name="20% - Accent2 2 2 9" xfId="25648" xr:uid="{D0B18160-7FA9-4D1B-8557-75F9DDF3BDB3}"/>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2 5 2" xfId="31694" xr:uid="{EAE1C0B8-4EF8-4523-8517-E40D9B435E27}"/>
    <cellStyle name="20% - Accent2 2 3 2 6" xfId="25656" xr:uid="{7D4B7C17-6433-44E2-BD67-9279516E247D}"/>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2 2 2" xfId="31698" xr:uid="{FD641443-9F50-4532-AFE7-D131D17E2D40}"/>
    <cellStyle name="20% - Accent2 3 2 2 2 2 3" xfId="25660" xr:uid="{C773D41A-FA31-41B6-86D4-DEF4197CEB6F}"/>
    <cellStyle name="20% - Accent2 3 2 2 2 3" xfId="483" xr:uid="{00000000-0005-0000-0000-00002B020000}"/>
    <cellStyle name="20% - Accent2 3 2 2 2 4" xfId="19713" xr:uid="{00000000-0005-0000-0000-00002C020000}"/>
    <cellStyle name="20% - Accent2 3 2 2 2 4 2" xfId="31697" xr:uid="{9311E3CA-C9AA-472A-96D9-F25A3DE76849}"/>
    <cellStyle name="20% - Accent2 3 2 2 2 5" xfId="25659" xr:uid="{1D2CF518-D53D-4EDF-82C7-9C6E28E255B3}"/>
    <cellStyle name="20% - Accent2 3 2 2 3" xfId="484" xr:uid="{00000000-0005-0000-0000-00002D020000}"/>
    <cellStyle name="20% - Accent2 3 2 2 3 2" xfId="485" xr:uid="{00000000-0005-0000-0000-00002E020000}"/>
    <cellStyle name="20% - Accent2 3 2 2 3 3" xfId="19715" xr:uid="{00000000-0005-0000-0000-00002F020000}"/>
    <cellStyle name="20% - Accent2 3 2 2 3 3 2" xfId="31699" xr:uid="{491F2EFA-2408-4607-9DC7-0C1EC7A7FE04}"/>
    <cellStyle name="20% - Accent2 3 2 2 3 4" xfId="25661" xr:uid="{A1185347-9841-4291-83DA-9E2192F2C4B9}"/>
    <cellStyle name="20% - Accent2 3 2 2 4" xfId="486" xr:uid="{00000000-0005-0000-0000-000030020000}"/>
    <cellStyle name="20% - Accent2 3 2 2 5" xfId="19712" xr:uid="{00000000-0005-0000-0000-000031020000}"/>
    <cellStyle name="20% - Accent2 3 2 2 5 2" xfId="31696" xr:uid="{2AFC07F4-9B15-4EB6-B83B-6D9F728A1252}"/>
    <cellStyle name="20% - Accent2 3 2 2 6" xfId="25658" xr:uid="{3B89DF0C-2592-44A8-B6BE-3EECE3B0F19C}"/>
    <cellStyle name="20% - Accent2 3 2 3" xfId="487" xr:uid="{00000000-0005-0000-0000-000032020000}"/>
    <cellStyle name="20% - Accent2 3 2 3 2" xfId="488" xr:uid="{00000000-0005-0000-0000-000033020000}"/>
    <cellStyle name="20% - Accent2 3 2 3 2 2" xfId="19717" xr:uid="{00000000-0005-0000-0000-000034020000}"/>
    <cellStyle name="20% - Accent2 3 2 3 2 2 2" xfId="31701" xr:uid="{C1412273-10EA-4243-84A4-DC7125189554}"/>
    <cellStyle name="20% - Accent2 3 2 3 2 3" xfId="25663" xr:uid="{A5877492-0595-4A5E-9CD2-2F91A6008FB6}"/>
    <cellStyle name="20% - Accent2 3 2 3 3" xfId="489" xr:uid="{00000000-0005-0000-0000-000035020000}"/>
    <cellStyle name="20% - Accent2 3 2 3 4" xfId="19716" xr:uid="{00000000-0005-0000-0000-000036020000}"/>
    <cellStyle name="20% - Accent2 3 2 3 4 2" xfId="31700" xr:uid="{47527EFC-7AF0-4ABE-918D-A5A47AB6FC1D}"/>
    <cellStyle name="20% - Accent2 3 2 3 5" xfId="25662" xr:uid="{418D40E0-AE5D-408F-825E-2A504D877986}"/>
    <cellStyle name="20% - Accent2 3 2 4" xfId="490" xr:uid="{00000000-0005-0000-0000-000037020000}"/>
    <cellStyle name="20% - Accent2 3 2 4 2" xfId="491" xr:uid="{00000000-0005-0000-0000-000038020000}"/>
    <cellStyle name="20% - Accent2 3 2 4 3" xfId="19718" xr:uid="{00000000-0005-0000-0000-000039020000}"/>
    <cellStyle name="20% - Accent2 3 2 4 3 2" xfId="31702" xr:uid="{B00D809F-2C46-4FF7-8DD0-6A441B4CC10B}"/>
    <cellStyle name="20% - Accent2 3 2 4 4" xfId="25664" xr:uid="{F8B7E5BA-01D8-499A-9521-2E586C686604}"/>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2 8 2" xfId="31695" xr:uid="{E2232D4E-B11F-4299-B4C4-35F175E542FD}"/>
    <cellStyle name="20% - Accent2 3 2 9" xfId="25657" xr:uid="{714F4031-CA77-4A24-9000-1D4DCDC32103}"/>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2 2 2" xfId="31705" xr:uid="{AF2FB1FC-174A-4ED8-8010-FC6E01DA4A2F}"/>
    <cellStyle name="20% - Accent2 3 3 2 2 3" xfId="25667" xr:uid="{54DE9934-2B75-4152-9D53-325B7286F520}"/>
    <cellStyle name="20% - Accent2 3 3 2 3" xfId="19720" xr:uid="{00000000-0005-0000-0000-000044020000}"/>
    <cellStyle name="20% - Accent2 3 3 2 3 2" xfId="31704" xr:uid="{D3101DEB-7F43-46D2-B76D-D5D154058456}"/>
    <cellStyle name="20% - Accent2 3 3 2 4" xfId="25666" xr:uid="{A4010DFA-22BB-4D43-9301-B2858052BFA3}"/>
    <cellStyle name="20% - Accent2 3 3 3" xfId="500" xr:uid="{00000000-0005-0000-0000-000045020000}"/>
    <cellStyle name="20% - Accent2 3 3 3 2" xfId="19722" xr:uid="{00000000-0005-0000-0000-000046020000}"/>
    <cellStyle name="20% - Accent2 3 3 3 2 2" xfId="31706" xr:uid="{C97EC77F-CBCF-4820-88AF-3425CF7854C2}"/>
    <cellStyle name="20% - Accent2 3 3 3 3" xfId="25668" xr:uid="{735506CE-2CA8-4831-B18A-124133E5F950}"/>
    <cellStyle name="20% - Accent2 3 3 4" xfId="501" xr:uid="{00000000-0005-0000-0000-000047020000}"/>
    <cellStyle name="20% - Accent2 3 3 5" xfId="19719" xr:uid="{00000000-0005-0000-0000-000048020000}"/>
    <cellStyle name="20% - Accent2 3 3 5 2" xfId="31703" xr:uid="{24C3BFD8-3BDB-422C-BE4F-88E6AAAB402B}"/>
    <cellStyle name="20% - Accent2 3 3 6" xfId="25665" xr:uid="{8CC340BD-2C18-4878-B9DA-E0344393AD24}"/>
    <cellStyle name="20% - Accent2 3 4" xfId="502" xr:uid="{00000000-0005-0000-0000-000049020000}"/>
    <cellStyle name="20% - Accent2 3 4 2" xfId="503" xr:uid="{00000000-0005-0000-0000-00004A020000}"/>
    <cellStyle name="20% - Accent2 3 4 2 2" xfId="19724" xr:uid="{00000000-0005-0000-0000-00004B020000}"/>
    <cellStyle name="20% - Accent2 3 4 2 2 2" xfId="31708" xr:uid="{851EE679-A7E2-4D66-B47E-10715BD5F1F6}"/>
    <cellStyle name="20% - Accent2 3 4 2 3" xfId="25670" xr:uid="{65D94F3F-D44A-4285-B6C3-CE8CB39ED876}"/>
    <cellStyle name="20% - Accent2 3 4 3" xfId="504" xr:uid="{00000000-0005-0000-0000-00004C020000}"/>
    <cellStyle name="20% - Accent2 3 4 4" xfId="19723" xr:uid="{00000000-0005-0000-0000-00004D020000}"/>
    <cellStyle name="20% - Accent2 3 4 4 2" xfId="31707" xr:uid="{1124CEA4-7E52-44F4-8253-6E321AD42EAF}"/>
    <cellStyle name="20% - Accent2 3 4 5" xfId="25669" xr:uid="{8CFD6B3E-DE33-4403-8434-B44CFCC1FEDD}"/>
    <cellStyle name="20% - Accent2 3 5" xfId="505" xr:uid="{00000000-0005-0000-0000-00004E020000}"/>
    <cellStyle name="20% - Accent2 3 5 2" xfId="506" xr:uid="{00000000-0005-0000-0000-00004F020000}"/>
    <cellStyle name="20% - Accent2 3 5 3" xfId="19725" xr:uid="{00000000-0005-0000-0000-000050020000}"/>
    <cellStyle name="20% - Accent2 3 5 3 2" xfId="31709" xr:uid="{85AD7A77-2987-4FC4-A644-46E5571DDAFD}"/>
    <cellStyle name="20% - Accent2 3 5 4" xfId="25671" xr:uid="{B593C3FB-A2BF-4637-B363-953EB810DFCC}"/>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2 2 2" xfId="31713" xr:uid="{D1047C53-FB42-47FF-BF94-9D2C038E5916}"/>
    <cellStyle name="20% - Accent2 4 2 2 2 2 3" xfId="25675" xr:uid="{5098FE69-67E8-438E-8C57-5B30630FAA1A}"/>
    <cellStyle name="20% - Accent2 4 2 2 2 3" xfId="519" xr:uid="{00000000-0005-0000-0000-00005E020000}"/>
    <cellStyle name="20% - Accent2 4 2 2 2 4" xfId="19728" xr:uid="{00000000-0005-0000-0000-00005F020000}"/>
    <cellStyle name="20% - Accent2 4 2 2 2 4 2" xfId="31712" xr:uid="{08045629-B317-480F-B17D-CA4BED328464}"/>
    <cellStyle name="20% - Accent2 4 2 2 2 5" xfId="25674" xr:uid="{59FAF1FC-78A1-434A-9BFF-74091CE92E56}"/>
    <cellStyle name="20% - Accent2 4 2 2 3" xfId="520" xr:uid="{00000000-0005-0000-0000-000060020000}"/>
    <cellStyle name="20% - Accent2 4 2 2 3 2" xfId="521" xr:uid="{00000000-0005-0000-0000-000061020000}"/>
    <cellStyle name="20% - Accent2 4 2 2 3 3" xfId="19730" xr:uid="{00000000-0005-0000-0000-000062020000}"/>
    <cellStyle name="20% - Accent2 4 2 2 3 3 2" xfId="31714" xr:uid="{19760209-B25A-4A77-9828-4B66295A66A9}"/>
    <cellStyle name="20% - Accent2 4 2 2 3 4" xfId="25676" xr:uid="{4905D07E-0851-4C96-B434-15055D790EE9}"/>
    <cellStyle name="20% - Accent2 4 2 2 4" xfId="522" xr:uid="{00000000-0005-0000-0000-000063020000}"/>
    <cellStyle name="20% - Accent2 4 2 2 5" xfId="19727" xr:uid="{00000000-0005-0000-0000-000064020000}"/>
    <cellStyle name="20% - Accent2 4 2 2 5 2" xfId="31711" xr:uid="{B1D8354B-A2C4-4725-B6A4-2468AF575D73}"/>
    <cellStyle name="20% - Accent2 4 2 2 6" xfId="25673" xr:uid="{8DF3964A-30AC-436D-9986-D192CF65336A}"/>
    <cellStyle name="20% - Accent2 4 2 3" xfId="523" xr:uid="{00000000-0005-0000-0000-000065020000}"/>
    <cellStyle name="20% - Accent2 4 2 3 2" xfId="524" xr:uid="{00000000-0005-0000-0000-000066020000}"/>
    <cellStyle name="20% - Accent2 4 2 3 2 2" xfId="19732" xr:uid="{00000000-0005-0000-0000-000067020000}"/>
    <cellStyle name="20% - Accent2 4 2 3 2 2 2" xfId="31716" xr:uid="{76D7BB5B-5870-4A69-8819-944E5CE67F5F}"/>
    <cellStyle name="20% - Accent2 4 2 3 2 3" xfId="25678" xr:uid="{3EBC9A72-FEE5-4EDA-9F31-76074E698143}"/>
    <cellStyle name="20% - Accent2 4 2 3 3" xfId="525" xr:uid="{00000000-0005-0000-0000-000068020000}"/>
    <cellStyle name="20% - Accent2 4 2 3 4" xfId="19731" xr:uid="{00000000-0005-0000-0000-000069020000}"/>
    <cellStyle name="20% - Accent2 4 2 3 4 2" xfId="31715" xr:uid="{4ED1E7F4-95ED-4FF0-A590-56F996C89EDF}"/>
    <cellStyle name="20% - Accent2 4 2 3 5" xfId="25677" xr:uid="{B6F27F0E-30C9-4A8F-8C2D-BE7FDD821CDE}"/>
    <cellStyle name="20% - Accent2 4 2 4" xfId="526" xr:uid="{00000000-0005-0000-0000-00006A020000}"/>
    <cellStyle name="20% - Accent2 4 2 4 2" xfId="527" xr:uid="{00000000-0005-0000-0000-00006B020000}"/>
    <cellStyle name="20% - Accent2 4 2 4 3" xfId="19733" xr:uid="{00000000-0005-0000-0000-00006C020000}"/>
    <cellStyle name="20% - Accent2 4 2 4 3 2" xfId="31717" xr:uid="{481B347B-F72B-4F00-9EEC-42033037BE18}"/>
    <cellStyle name="20% - Accent2 4 2 4 4" xfId="25679" xr:uid="{2A128490-3EE1-4705-8391-5C3E909BA21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2 8 2" xfId="31710" xr:uid="{7A4F304A-8592-4F37-9550-15636BCC47FC}"/>
    <cellStyle name="20% - Accent2 4 2 9" xfId="25672" xr:uid="{7F6DAC56-2A8E-49D5-9EE6-A1185D8DF0C2}"/>
    <cellStyle name="20% - Accent2 4 3" xfId="533" xr:uid="{00000000-0005-0000-0000-000073020000}"/>
    <cellStyle name="20% - Accent2 4 3 2" xfId="534" xr:uid="{00000000-0005-0000-0000-000074020000}"/>
    <cellStyle name="20% - Accent2 4 3 2 2" xfId="19735" xr:uid="{00000000-0005-0000-0000-000075020000}"/>
    <cellStyle name="20% - Accent2 4 3 2 2 2" xfId="31719" xr:uid="{D5BEE1D2-5BD3-4192-B845-AF6AD8F841D5}"/>
    <cellStyle name="20% - Accent2 4 3 2 3" xfId="25681" xr:uid="{7ADBA8BD-52AB-4381-9F30-5CCB0E0D5FCA}"/>
    <cellStyle name="20% - Accent2 4 3 3" xfId="535" xr:uid="{00000000-0005-0000-0000-000076020000}"/>
    <cellStyle name="20% - Accent2 4 3 3 2" xfId="19736" xr:uid="{00000000-0005-0000-0000-000077020000}"/>
    <cellStyle name="20% - Accent2 4 3 3 2 2" xfId="31720" xr:uid="{717E5012-7B47-4D70-A05A-3E65DFC6A27D}"/>
    <cellStyle name="20% - Accent2 4 3 3 3" xfId="25682" xr:uid="{8D360AA1-6DD4-4D1A-8C7E-EABBD91DBC6F}"/>
    <cellStyle name="20% - Accent2 4 3 4" xfId="536" xr:uid="{00000000-0005-0000-0000-000078020000}"/>
    <cellStyle name="20% - Accent2 4 3 5" xfId="19734" xr:uid="{00000000-0005-0000-0000-000079020000}"/>
    <cellStyle name="20% - Accent2 4 3 5 2" xfId="31718" xr:uid="{3C8753B6-1852-4323-8CA1-CD1EB3D30527}"/>
    <cellStyle name="20% - Accent2 4 3 6" xfId="25680" xr:uid="{805A1644-ECD5-4399-96AB-E203006782D7}"/>
    <cellStyle name="20% - Accent2 4 4" xfId="537" xr:uid="{00000000-0005-0000-0000-00007A020000}"/>
    <cellStyle name="20% - Accent2 4 4 2" xfId="538" xr:uid="{00000000-0005-0000-0000-00007B020000}"/>
    <cellStyle name="20% - Accent2 4 4 2 2" xfId="19738" xr:uid="{00000000-0005-0000-0000-00007C020000}"/>
    <cellStyle name="20% - Accent2 4 4 2 2 2" xfId="31722" xr:uid="{6768AA59-75A7-413E-B948-F83881503526}"/>
    <cellStyle name="20% - Accent2 4 4 2 3" xfId="25684" xr:uid="{12655B61-710E-4161-884A-D801718B0E03}"/>
    <cellStyle name="20% - Accent2 4 4 3" xfId="539" xr:uid="{00000000-0005-0000-0000-00007D020000}"/>
    <cellStyle name="20% - Accent2 4 4 4" xfId="19737" xr:uid="{00000000-0005-0000-0000-00007E020000}"/>
    <cellStyle name="20% - Accent2 4 4 4 2" xfId="31721" xr:uid="{67875399-AA54-42DE-B6DA-0352A236738D}"/>
    <cellStyle name="20% - Accent2 4 4 5" xfId="25683" xr:uid="{445DA779-1C85-47A4-862B-DCC6B3DA09FE}"/>
    <cellStyle name="20% - Accent2 4 5" xfId="540" xr:uid="{00000000-0005-0000-0000-00007F020000}"/>
    <cellStyle name="20% - Accent2 4 5 2" xfId="19739" xr:uid="{00000000-0005-0000-0000-000080020000}"/>
    <cellStyle name="20% - Accent2 4 5 2 2" xfId="31723" xr:uid="{C88A891B-F423-4291-9CF2-E301C8E687B5}"/>
    <cellStyle name="20% - Accent2 4 5 3" xfId="25685" xr:uid="{347CFABA-0946-43A0-AD0D-7FAD67F02EDB}"/>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2 2 2" xfId="31727" xr:uid="{71F30D5C-990B-4EFD-BF6B-238687782ED5}"/>
    <cellStyle name="20% - Accent2 5 2 2 2 2 3" xfId="25689" xr:uid="{CE7EDF95-AF1D-494D-B96C-9CD043918982}"/>
    <cellStyle name="20% - Accent2 5 2 2 2 3" xfId="19742" xr:uid="{00000000-0005-0000-0000-00008D020000}"/>
    <cellStyle name="20% - Accent2 5 2 2 2 3 2" xfId="31726" xr:uid="{76D21486-A551-4C85-A399-E550A144478A}"/>
    <cellStyle name="20% - Accent2 5 2 2 2 4" xfId="25688" xr:uid="{5C60D7A1-32D1-42C1-ABEB-E858D6BCF173}"/>
    <cellStyle name="20% - Accent2 5 2 2 3" xfId="552" xr:uid="{00000000-0005-0000-0000-00008E020000}"/>
    <cellStyle name="20% - Accent2 5 2 2 3 2" xfId="19744" xr:uid="{00000000-0005-0000-0000-00008F020000}"/>
    <cellStyle name="20% - Accent2 5 2 2 3 2 2" xfId="31728" xr:uid="{CA2883F5-7970-427C-A62A-AC3AE7240AA2}"/>
    <cellStyle name="20% - Accent2 5 2 2 3 3" xfId="25690" xr:uid="{10E440D4-3CA1-4194-9605-B401F276C037}"/>
    <cellStyle name="20% - Accent2 5 2 2 4" xfId="19741" xr:uid="{00000000-0005-0000-0000-000090020000}"/>
    <cellStyle name="20% - Accent2 5 2 2 4 2" xfId="31725" xr:uid="{8C8F8845-8AEB-4680-9DCE-A6273CCA74F6}"/>
    <cellStyle name="20% - Accent2 5 2 2 5" xfId="25687" xr:uid="{43854AE8-D147-4CED-9E26-6E998AC60785}"/>
    <cellStyle name="20% - Accent2 5 2 3" xfId="553" xr:uid="{00000000-0005-0000-0000-000091020000}"/>
    <cellStyle name="20% - Accent2 5 2 3 2" xfId="554" xr:uid="{00000000-0005-0000-0000-000092020000}"/>
    <cellStyle name="20% - Accent2 5 2 3 2 2" xfId="19746" xr:uid="{00000000-0005-0000-0000-000093020000}"/>
    <cellStyle name="20% - Accent2 5 2 3 2 2 2" xfId="31730" xr:uid="{DF17FB70-894D-4C03-8A90-8057D782BD89}"/>
    <cellStyle name="20% - Accent2 5 2 3 2 3" xfId="25692" xr:uid="{C3AAC2D4-3425-43DC-BC39-6D2C2F3A86CA}"/>
    <cellStyle name="20% - Accent2 5 2 3 3" xfId="19745" xr:uid="{00000000-0005-0000-0000-000094020000}"/>
    <cellStyle name="20% - Accent2 5 2 3 3 2" xfId="31729" xr:uid="{80A3BE6B-A254-4A3D-B299-E431FFE2F4F4}"/>
    <cellStyle name="20% - Accent2 5 2 3 4" xfId="25691" xr:uid="{D6BD050B-08DF-4557-BFA8-5BADD5A088A7}"/>
    <cellStyle name="20% - Accent2 5 2 4" xfId="555" xr:uid="{00000000-0005-0000-0000-000095020000}"/>
    <cellStyle name="20% - Accent2 5 2 4 2" xfId="19747" xr:uid="{00000000-0005-0000-0000-000096020000}"/>
    <cellStyle name="20% - Accent2 5 2 4 2 2" xfId="31731" xr:uid="{5AC794A6-0895-4A05-B7C7-2DEAFE187379}"/>
    <cellStyle name="20% - Accent2 5 2 4 3" xfId="25693" xr:uid="{A39449E3-8A5E-4CEB-9891-A8C683EF744F}"/>
    <cellStyle name="20% - Accent2 5 2 5" xfId="556" xr:uid="{00000000-0005-0000-0000-000097020000}"/>
    <cellStyle name="20% - Accent2 5 2 6" xfId="19740" xr:uid="{00000000-0005-0000-0000-000098020000}"/>
    <cellStyle name="20% - Accent2 5 2 6 2" xfId="31724" xr:uid="{AD419C5F-1625-42B8-A071-FA91ADA21D4C}"/>
    <cellStyle name="20% - Accent2 5 2 7" xfId="25686" xr:uid="{AC821DB7-AB78-4D56-B8A8-8368275A379B}"/>
    <cellStyle name="20% - Accent2 5 3" xfId="557" xr:uid="{00000000-0005-0000-0000-000099020000}"/>
    <cellStyle name="20% - Accent2 5 3 2" xfId="558" xr:uid="{00000000-0005-0000-0000-00009A020000}"/>
    <cellStyle name="20% - Accent2 5 3 3" xfId="19748" xr:uid="{00000000-0005-0000-0000-00009B020000}"/>
    <cellStyle name="20% - Accent2 5 3 3 2" xfId="31732" xr:uid="{452D78E3-BB05-45BB-A877-FEAA83173A19}"/>
    <cellStyle name="20% - Accent2 5 3 4" xfId="25694" xr:uid="{53FCF5E9-566B-4A92-851F-1C88691D54E2}"/>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2 2 2" xfId="31734" xr:uid="{D3C9BD1C-92AB-404A-AA44-B451AEFF1658}"/>
    <cellStyle name="20% - Accent2 6 2 2 3" xfId="25696" xr:uid="{94FC2321-A6F4-4553-8E2F-A086E72197B6}"/>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2 2 2" xfId="31737" xr:uid="{D4074589-12EB-474D-8BFE-1D06D6CB4596}"/>
    <cellStyle name="20% - Accent2 6 3 2 2 3" xfId="25699" xr:uid="{B1C4A598-753E-40EC-9BA7-46985E767371}"/>
    <cellStyle name="20% - Accent2 6 3 2 3" xfId="19752" xr:uid="{00000000-0005-0000-0000-0000A8020000}"/>
    <cellStyle name="20% - Accent2 6 3 2 3 2" xfId="31736" xr:uid="{F19377EE-A9F8-4CA9-8575-BC7D3A6A5B04}"/>
    <cellStyle name="20% - Accent2 6 3 2 4" xfId="25698" xr:uid="{D96CB550-1F32-4834-924F-E132CBE4F382}"/>
    <cellStyle name="20% - Accent2 6 3 3" xfId="569" xr:uid="{00000000-0005-0000-0000-0000A9020000}"/>
    <cellStyle name="20% - Accent2 6 3 3 2" xfId="19754" xr:uid="{00000000-0005-0000-0000-0000AA020000}"/>
    <cellStyle name="20% - Accent2 6 3 3 2 2" xfId="31738" xr:uid="{AFD9C48C-22CD-4493-A129-B0EE4D6D39D0}"/>
    <cellStyle name="20% - Accent2 6 3 3 3" xfId="25700" xr:uid="{7D9A6E1C-771A-4E4D-B7BA-C4EB46A310D2}"/>
    <cellStyle name="20% - Accent2 6 3 4" xfId="570" xr:uid="{00000000-0005-0000-0000-0000AB020000}"/>
    <cellStyle name="20% - Accent2 6 3 5" xfId="19751" xr:uid="{00000000-0005-0000-0000-0000AC020000}"/>
    <cellStyle name="20% - Accent2 6 3 5 2" xfId="31735" xr:uid="{44AD9B82-F43E-4F55-AC4C-BCA78E7BF6CF}"/>
    <cellStyle name="20% - Accent2 6 3 6" xfId="25697" xr:uid="{69CF2DD8-82E9-4FAA-9FCD-AE3D553DD1D7}"/>
    <cellStyle name="20% - Accent2 6 4" xfId="571" xr:uid="{00000000-0005-0000-0000-0000AD020000}"/>
    <cellStyle name="20% - Accent2 6 4 2" xfId="572" xr:uid="{00000000-0005-0000-0000-0000AE020000}"/>
    <cellStyle name="20% - Accent2 6 4 2 2" xfId="19756" xr:uid="{00000000-0005-0000-0000-0000AF020000}"/>
    <cellStyle name="20% - Accent2 6 4 2 2 2" xfId="31740" xr:uid="{381E3482-7E5C-4A7D-A777-0B5E32EAFCFC}"/>
    <cellStyle name="20% - Accent2 6 4 2 3" xfId="25702" xr:uid="{FFEC89FF-2AB7-469A-A5E8-3F93F9EDFA22}"/>
    <cellStyle name="20% - Accent2 6 4 3" xfId="19755" xr:uid="{00000000-0005-0000-0000-0000B0020000}"/>
    <cellStyle name="20% - Accent2 6 4 3 2" xfId="31739" xr:uid="{62B30FCD-7914-4602-B59B-C9988C8D9905}"/>
    <cellStyle name="20% - Accent2 6 4 4" xfId="25701" xr:uid="{DEF6C101-51CB-46F0-9DCF-C2510C41833A}"/>
    <cellStyle name="20% - Accent2 6 5" xfId="573" xr:uid="{00000000-0005-0000-0000-0000B1020000}"/>
    <cellStyle name="20% - Accent2 6 5 2" xfId="19757" xr:uid="{00000000-0005-0000-0000-0000B2020000}"/>
    <cellStyle name="20% - Accent2 6 5 2 2" xfId="31741" xr:uid="{25DB5009-A362-4B17-8C7E-9063D8F20EFE}"/>
    <cellStyle name="20% - Accent2 6 5 3" xfId="25703" xr:uid="{4BA63555-887E-450D-9B74-A46231048B45}"/>
    <cellStyle name="20% - Accent2 6 6" xfId="574" xr:uid="{00000000-0005-0000-0000-0000B3020000}"/>
    <cellStyle name="20% - Accent2 6 7" xfId="19749" xr:uid="{00000000-0005-0000-0000-0000B4020000}"/>
    <cellStyle name="20% - Accent2 6 7 2" xfId="31733" xr:uid="{1835D1BB-1F23-4EC3-8AE4-9C0B7F4EBD74}"/>
    <cellStyle name="20% - Accent2 6 8" xfId="25695" xr:uid="{0FE0577B-3112-4343-B6F2-4C7BB87BF5FE}"/>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2 2 2" xfId="31745" xr:uid="{E312A2F2-852C-4AAC-88B4-9A327D0C4BCC}"/>
    <cellStyle name="20% - Accent2 7 2 2 2 3" xfId="25707" xr:uid="{73C20C1F-88E2-4988-AEF6-A30E4B8257E5}"/>
    <cellStyle name="20% - Accent2 7 2 2 3" xfId="19760" xr:uid="{00000000-0005-0000-0000-0000BA020000}"/>
    <cellStyle name="20% - Accent2 7 2 2 3 2" xfId="31744" xr:uid="{94FDA10D-E14F-4A85-8DEE-3CCA6B05A0BA}"/>
    <cellStyle name="20% - Accent2 7 2 2 4" xfId="25706" xr:uid="{32F0D258-4362-49D1-9792-43367B616175}"/>
    <cellStyle name="20% - Accent2 7 2 3" xfId="579" xr:uid="{00000000-0005-0000-0000-0000BB020000}"/>
    <cellStyle name="20% - Accent2 7 2 3 2" xfId="19762" xr:uid="{00000000-0005-0000-0000-0000BC020000}"/>
    <cellStyle name="20% - Accent2 7 2 3 2 2" xfId="31746" xr:uid="{9A2B6426-FD5B-4EF0-A6B7-D6F62B2F597E}"/>
    <cellStyle name="20% - Accent2 7 2 3 3" xfId="25708" xr:uid="{CF169595-1E10-4A1F-83F7-FED69C9293EB}"/>
    <cellStyle name="20% - Accent2 7 2 4" xfId="19759" xr:uid="{00000000-0005-0000-0000-0000BD020000}"/>
    <cellStyle name="20% - Accent2 7 2 4 2" xfId="31743" xr:uid="{C186F57D-E6FD-4AB0-9F84-F59A7CC6F284}"/>
    <cellStyle name="20% - Accent2 7 2 5" xfId="25705" xr:uid="{938B4DF5-0C5E-422D-92B9-B1BA7A036A53}"/>
    <cellStyle name="20% - Accent2 7 3" xfId="580" xr:uid="{00000000-0005-0000-0000-0000BE020000}"/>
    <cellStyle name="20% - Accent2 7 3 2" xfId="581" xr:uid="{00000000-0005-0000-0000-0000BF020000}"/>
    <cellStyle name="20% - Accent2 7 3 2 2" xfId="19764" xr:uid="{00000000-0005-0000-0000-0000C0020000}"/>
    <cellStyle name="20% - Accent2 7 3 2 2 2" xfId="31748" xr:uid="{ECA2D1F1-45C8-4C27-88E6-CAD5A0C6A6D2}"/>
    <cellStyle name="20% - Accent2 7 3 2 3" xfId="25710" xr:uid="{64149FF0-791B-4909-B2F8-B158CD263418}"/>
    <cellStyle name="20% - Accent2 7 3 3" xfId="19763" xr:uid="{00000000-0005-0000-0000-0000C1020000}"/>
    <cellStyle name="20% - Accent2 7 3 3 2" xfId="31747" xr:uid="{054C953A-ED12-43F3-8A40-E010757A255F}"/>
    <cellStyle name="20% - Accent2 7 3 4" xfId="25709" xr:uid="{5B1CF1DD-A1E5-476D-A07D-463E7CA7BCCB}"/>
    <cellStyle name="20% - Accent2 7 4" xfId="582" xr:uid="{00000000-0005-0000-0000-0000C2020000}"/>
    <cellStyle name="20% - Accent2 7 4 2" xfId="19765" xr:uid="{00000000-0005-0000-0000-0000C3020000}"/>
    <cellStyle name="20% - Accent2 7 4 2 2" xfId="31749" xr:uid="{AC0DC306-6865-4556-91DE-91FCD4786399}"/>
    <cellStyle name="20% - Accent2 7 4 3" xfId="25711" xr:uid="{34FC1A47-65FA-4071-864D-B087E046E44B}"/>
    <cellStyle name="20% - Accent2 7 5" xfId="583" xr:uid="{00000000-0005-0000-0000-0000C4020000}"/>
    <cellStyle name="20% - Accent2 7 6" xfId="19758" xr:uid="{00000000-0005-0000-0000-0000C5020000}"/>
    <cellStyle name="20% - Accent2 7 6 2" xfId="31742" xr:uid="{43A0356B-93FB-4332-A2CC-78F1BCE8FC8E}"/>
    <cellStyle name="20% - Accent2 7 7" xfId="25704" xr:uid="{E64A8437-CC2B-4494-9A39-BA1140AB605B}"/>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3 2 2" xfId="31750" xr:uid="{ADBAB04D-7007-4708-B51A-4267BD2BBB6B}"/>
    <cellStyle name="20% - Accent2 8 3 3" xfId="25712" xr:uid="{AEBC9C2E-F09F-4B97-925F-D330D4B33244}"/>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2 2 2" xfId="31751" xr:uid="{C65664FD-5957-4649-90B6-C58E77531C9E}"/>
    <cellStyle name="20% - Accent2 9 2 3" xfId="25713" xr:uid="{C42E47A6-67C6-4AC6-8D99-F93DEEC4E87E}"/>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2 2 2" xfId="31752" xr:uid="{7A5EA0CD-756A-400E-933D-5778D67399A0}"/>
    <cellStyle name="20% - Accent3 10 2 3" xfId="25714" xr:uid="{924BDB03-450D-409D-B336-DA3652B10EA1}"/>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2 2 2" xfId="31756" xr:uid="{5141F4A1-9D8F-47C9-960C-549AA07FBB3E}"/>
    <cellStyle name="20% - Accent3 2 2 3 2 2 3" xfId="25718" xr:uid="{1B6DA80F-9011-4467-88C7-51F182498D4C}"/>
    <cellStyle name="20% - Accent3 2 2 3 2 3" xfId="19771" xr:uid="{00000000-0005-0000-0000-0000DF020000}"/>
    <cellStyle name="20% - Accent3 2 2 3 2 3 2" xfId="31755" xr:uid="{354F07E7-8384-44F1-803A-6C44C953A468}"/>
    <cellStyle name="20% - Accent3 2 2 3 2 4" xfId="25717" xr:uid="{E96F0B2B-0DF8-4C18-A271-C861E6794D50}"/>
    <cellStyle name="20% - Accent3 2 2 3 3" xfId="605" xr:uid="{00000000-0005-0000-0000-0000E0020000}"/>
    <cellStyle name="20% - Accent3 2 2 3 3 2" xfId="19773" xr:uid="{00000000-0005-0000-0000-0000E1020000}"/>
    <cellStyle name="20% - Accent3 2 2 3 3 2 2" xfId="31757" xr:uid="{FB072B1F-9749-4056-8927-DF4F968EB08C}"/>
    <cellStyle name="20% - Accent3 2 2 3 3 3" xfId="25719" xr:uid="{E12FE921-DB82-4A2F-A5CB-E96554A3A5C9}"/>
    <cellStyle name="20% - Accent3 2 2 3 4" xfId="606" xr:uid="{00000000-0005-0000-0000-0000E2020000}"/>
    <cellStyle name="20% - Accent3 2 2 3 5" xfId="19770" xr:uid="{00000000-0005-0000-0000-0000E3020000}"/>
    <cellStyle name="20% - Accent3 2 2 3 5 2" xfId="31754" xr:uid="{B8C11070-B0D9-4FA0-A142-65ECB4A40442}"/>
    <cellStyle name="20% - Accent3 2 2 3 6" xfId="25716" xr:uid="{68D2435E-D6A2-4F2E-A4D2-35514B45B089}"/>
    <cellStyle name="20% - Accent3 2 2 4" xfId="607" xr:uid="{00000000-0005-0000-0000-0000E4020000}"/>
    <cellStyle name="20% - Accent3 2 2 4 2" xfId="608" xr:uid="{00000000-0005-0000-0000-0000E5020000}"/>
    <cellStyle name="20% - Accent3 2 2 4 2 2" xfId="19775" xr:uid="{00000000-0005-0000-0000-0000E6020000}"/>
    <cellStyle name="20% - Accent3 2 2 4 2 2 2" xfId="31759" xr:uid="{BFC62FE6-D573-4A01-9CCF-9B36720E0071}"/>
    <cellStyle name="20% - Accent3 2 2 4 2 3" xfId="25721" xr:uid="{C97716EC-35CD-43BE-A2C0-93B147D9650F}"/>
    <cellStyle name="20% - Accent3 2 2 4 3" xfId="609" xr:uid="{00000000-0005-0000-0000-0000E7020000}"/>
    <cellStyle name="20% - Accent3 2 2 4 4" xfId="19774" xr:uid="{00000000-0005-0000-0000-0000E8020000}"/>
    <cellStyle name="20% - Accent3 2 2 4 4 2" xfId="31758" xr:uid="{BB08C4C3-D196-4EB4-A654-1D6BA14489EA}"/>
    <cellStyle name="20% - Accent3 2 2 4 5" xfId="25720" xr:uid="{2287CEEC-5143-4192-BAFC-EEDE9FE33648}"/>
    <cellStyle name="20% - Accent3 2 2 5" xfId="610" xr:uid="{00000000-0005-0000-0000-0000E9020000}"/>
    <cellStyle name="20% - Accent3 2 2 5 2" xfId="611" xr:uid="{00000000-0005-0000-0000-0000EA020000}"/>
    <cellStyle name="20% - Accent3 2 2 5 3" xfId="19776" xr:uid="{00000000-0005-0000-0000-0000EB020000}"/>
    <cellStyle name="20% - Accent3 2 2 5 3 2" xfId="31760" xr:uid="{E77863D5-0366-4069-A906-7DF3196FAA8C}"/>
    <cellStyle name="20% - Accent3 2 2 5 4" xfId="25722" xr:uid="{449895E2-A910-43A7-8D36-15A17F8CA6B9}"/>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2 8 2" xfId="31753" xr:uid="{FE5E2389-88A5-4A30-BC2B-A46D399ADDBD}"/>
    <cellStyle name="20% - Accent3 2 2 9" xfId="25715" xr:uid="{EE279937-84AA-4425-AE70-ABCDC81A90F6}"/>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2 5 2" xfId="31761" xr:uid="{FE7F27B6-60B9-4F5E-A129-1A94B913F3C5}"/>
    <cellStyle name="20% - Accent3 2 3 2 6" xfId="25723" xr:uid="{BA1DC631-343D-4E81-B332-68B47D488DFF}"/>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2 2 2" xfId="31765" xr:uid="{7749CAA3-FE26-4490-AD32-A5DEA1282207}"/>
    <cellStyle name="20% - Accent3 3 2 2 2 2 3" xfId="25727" xr:uid="{CBE15257-A55C-481A-8F17-C7EBA232CCB2}"/>
    <cellStyle name="20% - Accent3 3 2 2 2 3" xfId="638" xr:uid="{00000000-0005-0000-0000-000009030000}"/>
    <cellStyle name="20% - Accent3 3 2 2 2 4" xfId="19780" xr:uid="{00000000-0005-0000-0000-00000A030000}"/>
    <cellStyle name="20% - Accent3 3 2 2 2 4 2" xfId="31764" xr:uid="{E30A10D9-CA84-4C00-A978-C8258698F10D}"/>
    <cellStyle name="20% - Accent3 3 2 2 2 5" xfId="25726" xr:uid="{9EB3C666-6E0D-48C8-8580-E1FBCD00E97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3 3 2" xfId="31766" xr:uid="{FBF74363-A3A2-4F49-A300-EE79F9E80B44}"/>
    <cellStyle name="20% - Accent3 3 2 2 3 4" xfId="25728" xr:uid="{38E50783-9D5D-461A-8B36-EB9C77A6EA5B}"/>
    <cellStyle name="20% - Accent3 3 2 2 4" xfId="641" xr:uid="{00000000-0005-0000-0000-00000E030000}"/>
    <cellStyle name="20% - Accent3 3 2 2 5" xfId="19779" xr:uid="{00000000-0005-0000-0000-00000F030000}"/>
    <cellStyle name="20% - Accent3 3 2 2 5 2" xfId="31763" xr:uid="{B805F25A-0F92-4364-B267-5A8A24B7D261}"/>
    <cellStyle name="20% - Accent3 3 2 2 6" xfId="25725" xr:uid="{54015A62-56DB-4B96-A2BC-66F3ABA73957}"/>
    <cellStyle name="20% - Accent3 3 2 3" xfId="642" xr:uid="{00000000-0005-0000-0000-000010030000}"/>
    <cellStyle name="20% - Accent3 3 2 3 2" xfId="643" xr:uid="{00000000-0005-0000-0000-000011030000}"/>
    <cellStyle name="20% - Accent3 3 2 3 2 2" xfId="19784" xr:uid="{00000000-0005-0000-0000-000012030000}"/>
    <cellStyle name="20% - Accent3 3 2 3 2 2 2" xfId="31768" xr:uid="{4C9DC729-31C4-4C27-9727-8FBC849D34DF}"/>
    <cellStyle name="20% - Accent3 3 2 3 2 3" xfId="25730" xr:uid="{EA27EBEE-B669-490F-9C70-5F06CF1795B2}"/>
    <cellStyle name="20% - Accent3 3 2 3 3" xfId="644" xr:uid="{00000000-0005-0000-0000-000013030000}"/>
    <cellStyle name="20% - Accent3 3 2 3 4" xfId="19783" xr:uid="{00000000-0005-0000-0000-000014030000}"/>
    <cellStyle name="20% - Accent3 3 2 3 4 2" xfId="31767" xr:uid="{E51E9A62-5A05-48ED-BFA7-DA9BE1544D4F}"/>
    <cellStyle name="20% - Accent3 3 2 3 5" xfId="25729" xr:uid="{F42A4844-F06C-442E-8199-28689B9C2DF7}"/>
    <cellStyle name="20% - Accent3 3 2 4" xfId="645" xr:uid="{00000000-0005-0000-0000-000015030000}"/>
    <cellStyle name="20% - Accent3 3 2 4 2" xfId="646" xr:uid="{00000000-0005-0000-0000-000016030000}"/>
    <cellStyle name="20% - Accent3 3 2 4 3" xfId="19785" xr:uid="{00000000-0005-0000-0000-000017030000}"/>
    <cellStyle name="20% - Accent3 3 2 4 3 2" xfId="31769" xr:uid="{D878ED6D-4D7D-4FBE-A10D-62DF773F1DE1}"/>
    <cellStyle name="20% - Accent3 3 2 4 4" xfId="25731" xr:uid="{13291E54-5FFD-4F00-A456-94D3050CEA2F}"/>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2 8 2" xfId="31762" xr:uid="{7913056B-5CB8-4575-843C-3A6F61930065}"/>
    <cellStyle name="20% - Accent3 3 2 9" xfId="25724" xr:uid="{5005CA22-1CB6-4A12-8DFD-5EB948D45EE8}"/>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2 2 2" xfId="31772" xr:uid="{B16EFC4D-778C-4E79-8638-E7358A0002CA}"/>
    <cellStyle name="20% - Accent3 3 3 2 2 3" xfId="25734" xr:uid="{A6619C49-6054-48D9-A7E8-5A750C2FE9F4}"/>
    <cellStyle name="20% - Accent3 3 3 2 3" xfId="19787" xr:uid="{00000000-0005-0000-0000-000022030000}"/>
    <cellStyle name="20% - Accent3 3 3 2 3 2" xfId="31771" xr:uid="{50F0E18E-DB9C-4DCD-9A57-3FD663ECB196}"/>
    <cellStyle name="20% - Accent3 3 3 2 4" xfId="25733" xr:uid="{0D5D5382-F02B-4394-B3E6-69E789108147}"/>
    <cellStyle name="20% - Accent3 3 3 3" xfId="655" xr:uid="{00000000-0005-0000-0000-000023030000}"/>
    <cellStyle name="20% - Accent3 3 3 3 2" xfId="19789" xr:uid="{00000000-0005-0000-0000-000024030000}"/>
    <cellStyle name="20% - Accent3 3 3 3 2 2" xfId="31773" xr:uid="{A6E40C5C-11A7-478B-AB68-5532123AD90D}"/>
    <cellStyle name="20% - Accent3 3 3 3 3" xfId="25735" xr:uid="{C637995F-139F-4739-BD3F-92A39899D311}"/>
    <cellStyle name="20% - Accent3 3 3 4" xfId="656" xr:uid="{00000000-0005-0000-0000-000025030000}"/>
    <cellStyle name="20% - Accent3 3 3 5" xfId="19786" xr:uid="{00000000-0005-0000-0000-000026030000}"/>
    <cellStyle name="20% - Accent3 3 3 5 2" xfId="31770" xr:uid="{AAFC2B6A-C713-494C-927B-9BACAA08FED7}"/>
    <cellStyle name="20% - Accent3 3 3 6" xfId="25732" xr:uid="{64937B61-B5F6-4DF6-B8DE-C8CCC3664859}"/>
    <cellStyle name="20% - Accent3 3 4" xfId="657" xr:uid="{00000000-0005-0000-0000-000027030000}"/>
    <cellStyle name="20% - Accent3 3 4 2" xfId="658" xr:uid="{00000000-0005-0000-0000-000028030000}"/>
    <cellStyle name="20% - Accent3 3 4 2 2" xfId="19791" xr:uid="{00000000-0005-0000-0000-000029030000}"/>
    <cellStyle name="20% - Accent3 3 4 2 2 2" xfId="31775" xr:uid="{59A89F72-2EB9-484C-A2BB-F5E453F4F24C}"/>
    <cellStyle name="20% - Accent3 3 4 2 3" xfId="25737" xr:uid="{A4DA26E2-0574-47EE-A348-CF40E3EA95FA}"/>
    <cellStyle name="20% - Accent3 3 4 3" xfId="659" xr:uid="{00000000-0005-0000-0000-00002A030000}"/>
    <cellStyle name="20% - Accent3 3 4 4" xfId="19790" xr:uid="{00000000-0005-0000-0000-00002B030000}"/>
    <cellStyle name="20% - Accent3 3 4 4 2" xfId="31774" xr:uid="{B47BCD85-36B1-4AD0-A5F3-14A3235B85B4}"/>
    <cellStyle name="20% - Accent3 3 4 5" xfId="25736" xr:uid="{1D0C3C48-45C6-4C6A-BACA-3C575B58DEA7}"/>
    <cellStyle name="20% - Accent3 3 5" xfId="660" xr:uid="{00000000-0005-0000-0000-00002C030000}"/>
    <cellStyle name="20% - Accent3 3 5 2" xfId="661" xr:uid="{00000000-0005-0000-0000-00002D030000}"/>
    <cellStyle name="20% - Accent3 3 5 3" xfId="19792" xr:uid="{00000000-0005-0000-0000-00002E030000}"/>
    <cellStyle name="20% - Accent3 3 5 3 2" xfId="31776" xr:uid="{1EC8329E-8F9C-4070-9378-E320C1FAA8F4}"/>
    <cellStyle name="20% - Accent3 3 5 4" xfId="25738" xr:uid="{B4278B6D-F265-41B9-A8BA-DC546A726845}"/>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2 2 2" xfId="31780" xr:uid="{483E2748-D9BA-41E3-853A-5DF8475AF77C}"/>
    <cellStyle name="20% - Accent3 4 2 2 2 2 3" xfId="25742" xr:uid="{37B07E43-57B4-41FB-A482-8C64CC6BC528}"/>
    <cellStyle name="20% - Accent3 4 2 2 2 3" xfId="674" xr:uid="{00000000-0005-0000-0000-00003C030000}"/>
    <cellStyle name="20% - Accent3 4 2 2 2 4" xfId="19795" xr:uid="{00000000-0005-0000-0000-00003D030000}"/>
    <cellStyle name="20% - Accent3 4 2 2 2 4 2" xfId="31779" xr:uid="{06A23388-03EE-4D94-9176-8FA6B7B04668}"/>
    <cellStyle name="20% - Accent3 4 2 2 2 5" xfId="25741" xr:uid="{4A0C1996-CE35-4020-871F-58D899258905}"/>
    <cellStyle name="20% - Accent3 4 2 2 3" xfId="675" xr:uid="{00000000-0005-0000-0000-00003E030000}"/>
    <cellStyle name="20% - Accent3 4 2 2 3 2" xfId="676" xr:uid="{00000000-0005-0000-0000-00003F030000}"/>
    <cellStyle name="20% - Accent3 4 2 2 3 3" xfId="19797" xr:uid="{00000000-0005-0000-0000-000040030000}"/>
    <cellStyle name="20% - Accent3 4 2 2 3 3 2" xfId="31781" xr:uid="{C68BF5AE-C6C0-425B-823A-B32392634DF3}"/>
    <cellStyle name="20% - Accent3 4 2 2 3 4" xfId="25743" xr:uid="{7F96B411-02A8-4F40-A841-8FB6593D7079}"/>
    <cellStyle name="20% - Accent3 4 2 2 4" xfId="677" xr:uid="{00000000-0005-0000-0000-000041030000}"/>
    <cellStyle name="20% - Accent3 4 2 2 5" xfId="19794" xr:uid="{00000000-0005-0000-0000-000042030000}"/>
    <cellStyle name="20% - Accent3 4 2 2 5 2" xfId="31778" xr:uid="{73610574-7447-4C0F-B713-912A898D9821}"/>
    <cellStyle name="20% - Accent3 4 2 2 6" xfId="25740" xr:uid="{326F6E59-7680-4A70-AD47-CE0CB33C95B1}"/>
    <cellStyle name="20% - Accent3 4 2 3" xfId="678" xr:uid="{00000000-0005-0000-0000-000043030000}"/>
    <cellStyle name="20% - Accent3 4 2 3 2" xfId="679" xr:uid="{00000000-0005-0000-0000-000044030000}"/>
    <cellStyle name="20% - Accent3 4 2 3 2 2" xfId="19799" xr:uid="{00000000-0005-0000-0000-000045030000}"/>
    <cellStyle name="20% - Accent3 4 2 3 2 2 2" xfId="31783" xr:uid="{3067D053-68B1-47AD-A945-2FFF38A69B5F}"/>
    <cellStyle name="20% - Accent3 4 2 3 2 3" xfId="25745" xr:uid="{AE778CD0-B7F4-44AC-86E7-AFF0A54D45CD}"/>
    <cellStyle name="20% - Accent3 4 2 3 3" xfId="680" xr:uid="{00000000-0005-0000-0000-000046030000}"/>
    <cellStyle name="20% - Accent3 4 2 3 4" xfId="19798" xr:uid="{00000000-0005-0000-0000-000047030000}"/>
    <cellStyle name="20% - Accent3 4 2 3 4 2" xfId="31782" xr:uid="{8E3501F8-37D5-4D5A-A7C1-25C903581517}"/>
    <cellStyle name="20% - Accent3 4 2 3 5" xfId="25744" xr:uid="{FAA356C5-A141-4FA5-8587-0791A30384C6}"/>
    <cellStyle name="20% - Accent3 4 2 4" xfId="681" xr:uid="{00000000-0005-0000-0000-000048030000}"/>
    <cellStyle name="20% - Accent3 4 2 4 2" xfId="682" xr:uid="{00000000-0005-0000-0000-000049030000}"/>
    <cellStyle name="20% - Accent3 4 2 4 3" xfId="19800" xr:uid="{00000000-0005-0000-0000-00004A030000}"/>
    <cellStyle name="20% - Accent3 4 2 4 3 2" xfId="31784" xr:uid="{2316322E-F966-4EA3-A426-279146AC2C28}"/>
    <cellStyle name="20% - Accent3 4 2 4 4" xfId="25746" xr:uid="{75390989-55E5-4B66-BD47-A2A8792270DF}"/>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2 8 2" xfId="31777" xr:uid="{3F824527-BBF8-48D7-AE26-B2B687C4E779}"/>
    <cellStyle name="20% - Accent3 4 2 9" xfId="25739" xr:uid="{42B5ACFA-13A8-4340-833B-D1842696BA76}"/>
    <cellStyle name="20% - Accent3 4 3" xfId="688" xr:uid="{00000000-0005-0000-0000-000051030000}"/>
    <cellStyle name="20% - Accent3 4 3 2" xfId="689" xr:uid="{00000000-0005-0000-0000-000052030000}"/>
    <cellStyle name="20% - Accent3 4 3 2 2" xfId="19802" xr:uid="{00000000-0005-0000-0000-000053030000}"/>
    <cellStyle name="20% - Accent3 4 3 2 2 2" xfId="31786" xr:uid="{6A0F95C1-9D23-48C8-BF93-1E65F596C7C2}"/>
    <cellStyle name="20% - Accent3 4 3 2 3" xfId="25748" xr:uid="{E8BB7728-4FFC-473B-A26C-D80990F87B7A}"/>
    <cellStyle name="20% - Accent3 4 3 3" xfId="690" xr:uid="{00000000-0005-0000-0000-000054030000}"/>
    <cellStyle name="20% - Accent3 4 3 3 2" xfId="19803" xr:uid="{00000000-0005-0000-0000-000055030000}"/>
    <cellStyle name="20% - Accent3 4 3 3 2 2" xfId="31787" xr:uid="{DE938C00-698D-4FF8-B3AA-B09A8FA2BD15}"/>
    <cellStyle name="20% - Accent3 4 3 3 3" xfId="25749" xr:uid="{6F15D396-F259-48CC-8F4C-E6FD97DC70CC}"/>
    <cellStyle name="20% - Accent3 4 3 4" xfId="691" xr:uid="{00000000-0005-0000-0000-000056030000}"/>
    <cellStyle name="20% - Accent3 4 3 5" xfId="19801" xr:uid="{00000000-0005-0000-0000-000057030000}"/>
    <cellStyle name="20% - Accent3 4 3 5 2" xfId="31785" xr:uid="{45A307ED-26D4-4750-B78D-38B4A0F76FF3}"/>
    <cellStyle name="20% - Accent3 4 3 6" xfId="25747" xr:uid="{E87379B5-92D3-471B-A591-D89005E0FD3D}"/>
    <cellStyle name="20% - Accent3 4 4" xfId="692" xr:uid="{00000000-0005-0000-0000-000058030000}"/>
    <cellStyle name="20% - Accent3 4 4 2" xfId="693" xr:uid="{00000000-0005-0000-0000-000059030000}"/>
    <cellStyle name="20% - Accent3 4 4 2 2" xfId="19805" xr:uid="{00000000-0005-0000-0000-00005A030000}"/>
    <cellStyle name="20% - Accent3 4 4 2 2 2" xfId="31789" xr:uid="{7B510F84-C423-4EEC-904E-7BCC2A7D93F1}"/>
    <cellStyle name="20% - Accent3 4 4 2 3" xfId="25751" xr:uid="{BBA2A64D-08A8-484C-AC74-1C6CFD6DE361}"/>
    <cellStyle name="20% - Accent3 4 4 3" xfId="694" xr:uid="{00000000-0005-0000-0000-00005B030000}"/>
    <cellStyle name="20% - Accent3 4 4 4" xfId="19804" xr:uid="{00000000-0005-0000-0000-00005C030000}"/>
    <cellStyle name="20% - Accent3 4 4 4 2" xfId="31788" xr:uid="{BA29DF7A-801E-4217-A669-C2669720E8E7}"/>
    <cellStyle name="20% - Accent3 4 4 5" xfId="25750" xr:uid="{DCB61033-5A67-414B-AF3C-580EF27E6FC6}"/>
    <cellStyle name="20% - Accent3 4 5" xfId="695" xr:uid="{00000000-0005-0000-0000-00005D030000}"/>
    <cellStyle name="20% - Accent3 4 5 2" xfId="19806" xr:uid="{00000000-0005-0000-0000-00005E030000}"/>
    <cellStyle name="20% - Accent3 4 5 2 2" xfId="31790" xr:uid="{B1E564C3-C1CF-4FC9-8E78-8CB67F4DD899}"/>
    <cellStyle name="20% - Accent3 4 5 3" xfId="25752" xr:uid="{A9D50504-B253-4296-ACF1-0836D271CE66}"/>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2 2 2" xfId="31794" xr:uid="{1CA97BFB-8673-4E94-B199-114D91D19F5E}"/>
    <cellStyle name="20% - Accent3 5 2 2 2 2 3" xfId="25756" xr:uid="{001B6ADC-86F2-47EB-B7C0-9C773D82C622}"/>
    <cellStyle name="20% - Accent3 5 2 2 2 3" xfId="19809" xr:uid="{00000000-0005-0000-0000-00006B030000}"/>
    <cellStyle name="20% - Accent3 5 2 2 2 3 2" xfId="31793" xr:uid="{61B1015F-176C-4500-B921-157852977677}"/>
    <cellStyle name="20% - Accent3 5 2 2 2 4" xfId="25755" xr:uid="{4F9D7969-2452-4BE9-86B5-914266334ADA}"/>
    <cellStyle name="20% - Accent3 5 2 2 3" xfId="707" xr:uid="{00000000-0005-0000-0000-00006C030000}"/>
    <cellStyle name="20% - Accent3 5 2 2 3 2" xfId="19811" xr:uid="{00000000-0005-0000-0000-00006D030000}"/>
    <cellStyle name="20% - Accent3 5 2 2 3 2 2" xfId="31795" xr:uid="{10D7CE21-927C-4484-A225-018B642636FC}"/>
    <cellStyle name="20% - Accent3 5 2 2 3 3" xfId="25757" xr:uid="{1CAEF21E-0C3E-420F-B212-19578AA81BF2}"/>
    <cellStyle name="20% - Accent3 5 2 2 4" xfId="19808" xr:uid="{00000000-0005-0000-0000-00006E030000}"/>
    <cellStyle name="20% - Accent3 5 2 2 4 2" xfId="31792" xr:uid="{ECB49731-559D-4823-AB07-CD38C32CF39F}"/>
    <cellStyle name="20% - Accent3 5 2 2 5" xfId="25754" xr:uid="{6B392718-05D3-4DCD-A1D6-44254C0506A1}"/>
    <cellStyle name="20% - Accent3 5 2 3" xfId="708" xr:uid="{00000000-0005-0000-0000-00006F030000}"/>
    <cellStyle name="20% - Accent3 5 2 3 2" xfId="709" xr:uid="{00000000-0005-0000-0000-000070030000}"/>
    <cellStyle name="20% - Accent3 5 2 3 2 2" xfId="19813" xr:uid="{00000000-0005-0000-0000-000071030000}"/>
    <cellStyle name="20% - Accent3 5 2 3 2 2 2" xfId="31797" xr:uid="{D54ABEF8-BF03-4438-8DC2-38AD13D5D5C9}"/>
    <cellStyle name="20% - Accent3 5 2 3 2 3" xfId="25759" xr:uid="{BDF86746-32F0-491E-967C-4147312B90FE}"/>
    <cellStyle name="20% - Accent3 5 2 3 3" xfId="19812" xr:uid="{00000000-0005-0000-0000-000072030000}"/>
    <cellStyle name="20% - Accent3 5 2 3 3 2" xfId="31796" xr:uid="{24AF9B7A-8E24-4DCD-BD1D-9A417C971F6C}"/>
    <cellStyle name="20% - Accent3 5 2 3 4" xfId="25758" xr:uid="{FFB45E76-A416-4DAF-A736-15932623B454}"/>
    <cellStyle name="20% - Accent3 5 2 4" xfId="710" xr:uid="{00000000-0005-0000-0000-000073030000}"/>
    <cellStyle name="20% - Accent3 5 2 4 2" xfId="19814" xr:uid="{00000000-0005-0000-0000-000074030000}"/>
    <cellStyle name="20% - Accent3 5 2 4 2 2" xfId="31798" xr:uid="{AF2701B4-A0D3-4C29-81BB-93E9CA1FFFA7}"/>
    <cellStyle name="20% - Accent3 5 2 4 3" xfId="25760" xr:uid="{8D428C4D-1DD6-4C84-8457-62F062CE698B}"/>
    <cellStyle name="20% - Accent3 5 2 5" xfId="711" xr:uid="{00000000-0005-0000-0000-000075030000}"/>
    <cellStyle name="20% - Accent3 5 2 6" xfId="19807" xr:uid="{00000000-0005-0000-0000-000076030000}"/>
    <cellStyle name="20% - Accent3 5 2 6 2" xfId="31791" xr:uid="{BC3B9169-6831-44A7-BBAB-126EC363E681}"/>
    <cellStyle name="20% - Accent3 5 2 7" xfId="25753" xr:uid="{A5AB81E7-B4AD-411E-BA2D-32DD19812769}"/>
    <cellStyle name="20% - Accent3 5 3" xfId="712" xr:uid="{00000000-0005-0000-0000-000077030000}"/>
    <cellStyle name="20% - Accent3 5 3 2" xfId="713" xr:uid="{00000000-0005-0000-0000-000078030000}"/>
    <cellStyle name="20% - Accent3 5 3 3" xfId="19815" xr:uid="{00000000-0005-0000-0000-000079030000}"/>
    <cellStyle name="20% - Accent3 5 3 3 2" xfId="31799" xr:uid="{68CC812A-03B2-4982-B8F5-11971FA2F8B7}"/>
    <cellStyle name="20% - Accent3 5 3 4" xfId="25761" xr:uid="{488E227D-6CA7-4604-A75C-814CE7A88F83}"/>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2 2 2" xfId="31801" xr:uid="{ABD0D820-9D83-4381-B57C-8C5DD940D2B3}"/>
    <cellStyle name="20% - Accent3 6 2 2 3" xfId="25763" xr:uid="{0743878B-16F0-4577-8855-E6D711FC5C87}"/>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2 2 2" xfId="31804" xr:uid="{F13923A1-8DD2-469B-B491-A38F86B5FB96}"/>
    <cellStyle name="20% - Accent3 6 3 2 2 3" xfId="25766" xr:uid="{33A02BD5-E1EF-40A6-A090-3DB4263F1CAE}"/>
    <cellStyle name="20% - Accent3 6 3 2 3" xfId="19819" xr:uid="{00000000-0005-0000-0000-000086030000}"/>
    <cellStyle name="20% - Accent3 6 3 2 3 2" xfId="31803" xr:uid="{056B7F34-6D3E-4A32-B965-29A024467179}"/>
    <cellStyle name="20% - Accent3 6 3 2 4" xfId="25765" xr:uid="{DDD3B31F-C77F-4829-AB2E-AA85B1BFEA4C}"/>
    <cellStyle name="20% - Accent3 6 3 3" xfId="724" xr:uid="{00000000-0005-0000-0000-000087030000}"/>
    <cellStyle name="20% - Accent3 6 3 3 2" xfId="19821" xr:uid="{00000000-0005-0000-0000-000088030000}"/>
    <cellStyle name="20% - Accent3 6 3 3 2 2" xfId="31805" xr:uid="{72800B28-0393-44A4-B145-EFE3A4F04E2E}"/>
    <cellStyle name="20% - Accent3 6 3 3 3" xfId="25767" xr:uid="{6489352A-06F0-418C-B7DE-0581F1E5CF51}"/>
    <cellStyle name="20% - Accent3 6 3 4" xfId="725" xr:uid="{00000000-0005-0000-0000-000089030000}"/>
    <cellStyle name="20% - Accent3 6 3 5" xfId="19818" xr:uid="{00000000-0005-0000-0000-00008A030000}"/>
    <cellStyle name="20% - Accent3 6 3 5 2" xfId="31802" xr:uid="{A699495B-0D88-4BEE-9A76-8846DEC9AAEB}"/>
    <cellStyle name="20% - Accent3 6 3 6" xfId="25764" xr:uid="{604534FC-6399-4216-B5A0-BC050BE31A10}"/>
    <cellStyle name="20% - Accent3 6 4" xfId="726" xr:uid="{00000000-0005-0000-0000-00008B030000}"/>
    <cellStyle name="20% - Accent3 6 4 2" xfId="727" xr:uid="{00000000-0005-0000-0000-00008C030000}"/>
    <cellStyle name="20% - Accent3 6 4 2 2" xfId="19823" xr:uid="{00000000-0005-0000-0000-00008D030000}"/>
    <cellStyle name="20% - Accent3 6 4 2 2 2" xfId="31807" xr:uid="{FA68E3DC-07E6-44D9-A817-A37F7E95F784}"/>
    <cellStyle name="20% - Accent3 6 4 2 3" xfId="25769" xr:uid="{DB60042E-E25B-4EA0-A4E5-21C2569F1EC9}"/>
    <cellStyle name="20% - Accent3 6 4 3" xfId="19822" xr:uid="{00000000-0005-0000-0000-00008E030000}"/>
    <cellStyle name="20% - Accent3 6 4 3 2" xfId="31806" xr:uid="{842CE41F-5117-47A7-8B8B-7AB6712B5731}"/>
    <cellStyle name="20% - Accent3 6 4 4" xfId="25768" xr:uid="{EFA1E0D3-0547-451E-8D8A-10344115F161}"/>
    <cellStyle name="20% - Accent3 6 5" xfId="728" xr:uid="{00000000-0005-0000-0000-00008F030000}"/>
    <cellStyle name="20% - Accent3 6 5 2" xfId="19824" xr:uid="{00000000-0005-0000-0000-000090030000}"/>
    <cellStyle name="20% - Accent3 6 5 2 2" xfId="31808" xr:uid="{782E80DE-9505-4027-96EF-AF54914429E0}"/>
    <cellStyle name="20% - Accent3 6 5 3" xfId="25770" xr:uid="{16AA1A6F-8755-4FCE-9EF0-4ACD8AFC7BC4}"/>
    <cellStyle name="20% - Accent3 6 6" xfId="729" xr:uid="{00000000-0005-0000-0000-000091030000}"/>
    <cellStyle name="20% - Accent3 6 7" xfId="19816" xr:uid="{00000000-0005-0000-0000-000092030000}"/>
    <cellStyle name="20% - Accent3 6 7 2" xfId="31800" xr:uid="{F8CE709D-6DF5-40CA-9AED-4133868A526E}"/>
    <cellStyle name="20% - Accent3 6 8" xfId="25762" xr:uid="{D46691E3-8581-4D51-AFB8-39555823D1AD}"/>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2 2 2" xfId="31812" xr:uid="{DCAC3942-2E51-456C-846C-BAE56E708E91}"/>
    <cellStyle name="20% - Accent3 7 2 2 2 3" xfId="25774" xr:uid="{FF920757-6EED-4BA6-91C3-0858D0617E2C}"/>
    <cellStyle name="20% - Accent3 7 2 2 3" xfId="19827" xr:uid="{00000000-0005-0000-0000-000098030000}"/>
    <cellStyle name="20% - Accent3 7 2 2 3 2" xfId="31811" xr:uid="{B73101CF-ED9B-4755-A2FD-FEA0DE63AC93}"/>
    <cellStyle name="20% - Accent3 7 2 2 4" xfId="25773" xr:uid="{AB5D26E5-2289-4F5D-830B-E84FEC785376}"/>
    <cellStyle name="20% - Accent3 7 2 3" xfId="734" xr:uid="{00000000-0005-0000-0000-000099030000}"/>
    <cellStyle name="20% - Accent3 7 2 3 2" xfId="19829" xr:uid="{00000000-0005-0000-0000-00009A030000}"/>
    <cellStyle name="20% - Accent3 7 2 3 2 2" xfId="31813" xr:uid="{EC664AA3-EC8B-4BCE-8202-7B4A1F907829}"/>
    <cellStyle name="20% - Accent3 7 2 3 3" xfId="25775" xr:uid="{E5EE5C49-8488-4CB7-A9E4-1284DE84F245}"/>
    <cellStyle name="20% - Accent3 7 2 4" xfId="19826" xr:uid="{00000000-0005-0000-0000-00009B030000}"/>
    <cellStyle name="20% - Accent3 7 2 4 2" xfId="31810" xr:uid="{984E3319-8052-45C3-8BAD-DF2CB87CF98F}"/>
    <cellStyle name="20% - Accent3 7 2 5" xfId="25772" xr:uid="{B93D210D-DD1C-4C1F-BC38-0F7E2764CD9B}"/>
    <cellStyle name="20% - Accent3 7 3" xfId="735" xr:uid="{00000000-0005-0000-0000-00009C030000}"/>
    <cellStyle name="20% - Accent3 7 3 2" xfId="736" xr:uid="{00000000-0005-0000-0000-00009D030000}"/>
    <cellStyle name="20% - Accent3 7 3 2 2" xfId="19831" xr:uid="{00000000-0005-0000-0000-00009E030000}"/>
    <cellStyle name="20% - Accent3 7 3 2 2 2" xfId="31815" xr:uid="{772A8F78-4065-42D2-97A0-A223F0B4ACE4}"/>
    <cellStyle name="20% - Accent3 7 3 2 3" xfId="25777" xr:uid="{78752A6F-589E-4704-B476-D941CDE02D66}"/>
    <cellStyle name="20% - Accent3 7 3 3" xfId="19830" xr:uid="{00000000-0005-0000-0000-00009F030000}"/>
    <cellStyle name="20% - Accent3 7 3 3 2" xfId="31814" xr:uid="{A0B56C7B-F7EE-40F2-9643-BFD80A52135D}"/>
    <cellStyle name="20% - Accent3 7 3 4" xfId="25776" xr:uid="{5C53A14F-8FBD-477D-A1A1-207664508385}"/>
    <cellStyle name="20% - Accent3 7 4" xfId="737" xr:uid="{00000000-0005-0000-0000-0000A0030000}"/>
    <cellStyle name="20% - Accent3 7 4 2" xfId="19832" xr:uid="{00000000-0005-0000-0000-0000A1030000}"/>
    <cellStyle name="20% - Accent3 7 4 2 2" xfId="31816" xr:uid="{3B61BB89-2888-4839-BC56-51F3550149A0}"/>
    <cellStyle name="20% - Accent3 7 4 3" xfId="25778" xr:uid="{D5F99D33-3803-4F01-B64C-10CFDC43CF07}"/>
    <cellStyle name="20% - Accent3 7 5" xfId="738" xr:uid="{00000000-0005-0000-0000-0000A2030000}"/>
    <cellStyle name="20% - Accent3 7 6" xfId="19825" xr:uid="{00000000-0005-0000-0000-0000A3030000}"/>
    <cellStyle name="20% - Accent3 7 6 2" xfId="31809" xr:uid="{B0BAF7C2-EAEC-4777-86B1-697DB1412924}"/>
    <cellStyle name="20% - Accent3 7 7" xfId="25771" xr:uid="{8E4E604D-7832-4948-956D-52C05A4D8D22}"/>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3 2 2" xfId="31817" xr:uid="{52465906-68C6-496A-9A1A-F2F315A98ED2}"/>
    <cellStyle name="20% - Accent3 8 3 3" xfId="25779" xr:uid="{4E5A1607-A24D-4E6D-B7F6-57364C9B82FB}"/>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2 2 2" xfId="31818" xr:uid="{36385BDD-71C3-4BFE-BCA7-A8C949F7E00B}"/>
    <cellStyle name="20% - Accent3 9 2 3" xfId="25780" xr:uid="{D88FE00C-298E-46AC-97AA-93A2FDE63E73}"/>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2 2 2" xfId="31819" xr:uid="{25FAA1AA-87EB-4C18-8C42-054C6639FC2D}"/>
    <cellStyle name="20% - Accent4 10 2 3" xfId="25781" xr:uid="{2D37956E-06A6-480A-AA4E-3500B7BD2135}"/>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2 2 2" xfId="31823" xr:uid="{19624B81-71BA-4E91-87AB-4629A66109F8}"/>
    <cellStyle name="20% - Accent4 2 2 3 2 2 3" xfId="25785" xr:uid="{6C3BCE9B-65BD-4321-98D6-C4CF10BF8E1C}"/>
    <cellStyle name="20% - Accent4 2 2 3 2 3" xfId="19838" xr:uid="{00000000-0005-0000-0000-0000BD030000}"/>
    <cellStyle name="20% - Accent4 2 2 3 2 3 2" xfId="31822" xr:uid="{A1426034-1CB1-48CA-B372-8E415AAA7256}"/>
    <cellStyle name="20% - Accent4 2 2 3 2 4" xfId="25784" xr:uid="{DC4837D0-7206-48C4-92B5-196D89C60B96}"/>
    <cellStyle name="20% - Accent4 2 2 3 3" xfId="760" xr:uid="{00000000-0005-0000-0000-0000BE030000}"/>
    <cellStyle name="20% - Accent4 2 2 3 3 2" xfId="19840" xr:uid="{00000000-0005-0000-0000-0000BF030000}"/>
    <cellStyle name="20% - Accent4 2 2 3 3 2 2" xfId="31824" xr:uid="{41395237-AEA9-47A6-A94C-0E47E9A2E491}"/>
    <cellStyle name="20% - Accent4 2 2 3 3 3" xfId="25786" xr:uid="{8A71FD1B-381D-44B6-9AB1-95BAF1810542}"/>
    <cellStyle name="20% - Accent4 2 2 3 4" xfId="761" xr:uid="{00000000-0005-0000-0000-0000C0030000}"/>
    <cellStyle name="20% - Accent4 2 2 3 5" xfId="19837" xr:uid="{00000000-0005-0000-0000-0000C1030000}"/>
    <cellStyle name="20% - Accent4 2 2 3 5 2" xfId="31821" xr:uid="{2AC0CD79-7A36-46C5-B770-2A9453549B8E}"/>
    <cellStyle name="20% - Accent4 2 2 3 6" xfId="25783" xr:uid="{C43C4B27-93AE-47D2-B89E-0AC65115A652}"/>
    <cellStyle name="20% - Accent4 2 2 4" xfId="762" xr:uid="{00000000-0005-0000-0000-0000C2030000}"/>
    <cellStyle name="20% - Accent4 2 2 4 2" xfId="763" xr:uid="{00000000-0005-0000-0000-0000C3030000}"/>
    <cellStyle name="20% - Accent4 2 2 4 2 2" xfId="19842" xr:uid="{00000000-0005-0000-0000-0000C4030000}"/>
    <cellStyle name="20% - Accent4 2 2 4 2 2 2" xfId="31826" xr:uid="{27C0188E-1089-44AE-975D-81314D3F3B26}"/>
    <cellStyle name="20% - Accent4 2 2 4 2 3" xfId="25788" xr:uid="{A64C72A3-EAC5-457E-84D7-B6F2B0E4CBEA}"/>
    <cellStyle name="20% - Accent4 2 2 4 3" xfId="764" xr:uid="{00000000-0005-0000-0000-0000C5030000}"/>
    <cellStyle name="20% - Accent4 2 2 4 4" xfId="19841" xr:uid="{00000000-0005-0000-0000-0000C6030000}"/>
    <cellStyle name="20% - Accent4 2 2 4 4 2" xfId="31825" xr:uid="{BF87C01B-5710-4A62-BDA5-7D4F620DD979}"/>
    <cellStyle name="20% - Accent4 2 2 4 5" xfId="25787" xr:uid="{34BBFE9A-06F9-45C8-BA6B-1BB06E9B7A85}"/>
    <cellStyle name="20% - Accent4 2 2 5" xfId="765" xr:uid="{00000000-0005-0000-0000-0000C7030000}"/>
    <cellStyle name="20% - Accent4 2 2 5 2" xfId="766" xr:uid="{00000000-0005-0000-0000-0000C8030000}"/>
    <cellStyle name="20% - Accent4 2 2 5 3" xfId="19843" xr:uid="{00000000-0005-0000-0000-0000C9030000}"/>
    <cellStyle name="20% - Accent4 2 2 5 3 2" xfId="31827" xr:uid="{3CE56A3A-EFA9-48DE-B8EF-A8EF8FF31922}"/>
    <cellStyle name="20% - Accent4 2 2 5 4" xfId="25789" xr:uid="{DEA69004-3296-4330-BACC-B4E4107481A7}"/>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2 8 2" xfId="31820" xr:uid="{40F3CDF5-E2E2-44E1-B07F-A75388027F44}"/>
    <cellStyle name="20% - Accent4 2 2 9" xfId="25782" xr:uid="{C6EA77DC-161E-4BFC-B8DB-AD8C4A56A8DD}"/>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2 5 2" xfId="31828" xr:uid="{9EA6D5B0-D4D6-4F8B-B214-2317976C817A}"/>
    <cellStyle name="20% - Accent4 2 3 2 6" xfId="25790" xr:uid="{B3435012-4F9E-4D3E-80F0-993C01BB26D5}"/>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2 2 2" xfId="31832" xr:uid="{3AF34E6F-D49A-4E1A-B199-A26F133D27FC}"/>
    <cellStyle name="20% - Accent4 3 2 2 2 2 3" xfId="25794" xr:uid="{5B356C09-A365-4072-A031-4A09A8449BBC}"/>
    <cellStyle name="20% - Accent4 3 2 2 2 3" xfId="793" xr:uid="{00000000-0005-0000-0000-0000E7030000}"/>
    <cellStyle name="20% - Accent4 3 2 2 2 4" xfId="19847" xr:uid="{00000000-0005-0000-0000-0000E8030000}"/>
    <cellStyle name="20% - Accent4 3 2 2 2 4 2" xfId="31831" xr:uid="{61173D4B-1854-4372-A8FB-0626A8E891E0}"/>
    <cellStyle name="20% - Accent4 3 2 2 2 5" xfId="25793" xr:uid="{4364386F-6E90-48E7-9DFE-05BFBB410103}"/>
    <cellStyle name="20% - Accent4 3 2 2 3" xfId="794" xr:uid="{00000000-0005-0000-0000-0000E9030000}"/>
    <cellStyle name="20% - Accent4 3 2 2 3 2" xfId="795" xr:uid="{00000000-0005-0000-0000-0000EA030000}"/>
    <cellStyle name="20% - Accent4 3 2 2 3 3" xfId="19849" xr:uid="{00000000-0005-0000-0000-0000EB030000}"/>
    <cellStyle name="20% - Accent4 3 2 2 3 3 2" xfId="31833" xr:uid="{BEFEF458-6ACD-4C89-86E5-4227F6063770}"/>
    <cellStyle name="20% - Accent4 3 2 2 3 4" xfId="25795" xr:uid="{259866DD-E175-4C57-99EF-BF1E22141AF1}"/>
    <cellStyle name="20% - Accent4 3 2 2 4" xfId="796" xr:uid="{00000000-0005-0000-0000-0000EC030000}"/>
    <cellStyle name="20% - Accent4 3 2 2 5" xfId="19846" xr:uid="{00000000-0005-0000-0000-0000ED030000}"/>
    <cellStyle name="20% - Accent4 3 2 2 5 2" xfId="31830" xr:uid="{87EA3A59-43D5-4600-98D4-FFE097B42A9F}"/>
    <cellStyle name="20% - Accent4 3 2 2 6" xfId="25792" xr:uid="{05D4DA6F-8DCF-489C-889C-A2207FCED45C}"/>
    <cellStyle name="20% - Accent4 3 2 3" xfId="797" xr:uid="{00000000-0005-0000-0000-0000EE030000}"/>
    <cellStyle name="20% - Accent4 3 2 3 2" xfId="798" xr:uid="{00000000-0005-0000-0000-0000EF030000}"/>
    <cellStyle name="20% - Accent4 3 2 3 2 2" xfId="19851" xr:uid="{00000000-0005-0000-0000-0000F0030000}"/>
    <cellStyle name="20% - Accent4 3 2 3 2 2 2" xfId="31835" xr:uid="{A21F004F-AA93-483D-B747-DB49A1C20806}"/>
    <cellStyle name="20% - Accent4 3 2 3 2 3" xfId="25797" xr:uid="{AD17E52A-5C06-42BA-9134-09EEAC4D9370}"/>
    <cellStyle name="20% - Accent4 3 2 3 3" xfId="799" xr:uid="{00000000-0005-0000-0000-0000F1030000}"/>
    <cellStyle name="20% - Accent4 3 2 3 4" xfId="19850" xr:uid="{00000000-0005-0000-0000-0000F2030000}"/>
    <cellStyle name="20% - Accent4 3 2 3 4 2" xfId="31834" xr:uid="{2485F4B8-EA6D-47E9-A3C9-26A4ECC818BD}"/>
    <cellStyle name="20% - Accent4 3 2 3 5" xfId="25796" xr:uid="{0B357FBC-4576-46B0-A54F-401D6F1BB0B4}"/>
    <cellStyle name="20% - Accent4 3 2 4" xfId="800" xr:uid="{00000000-0005-0000-0000-0000F3030000}"/>
    <cellStyle name="20% - Accent4 3 2 4 2" xfId="801" xr:uid="{00000000-0005-0000-0000-0000F4030000}"/>
    <cellStyle name="20% - Accent4 3 2 4 3" xfId="19852" xr:uid="{00000000-0005-0000-0000-0000F5030000}"/>
    <cellStyle name="20% - Accent4 3 2 4 3 2" xfId="31836" xr:uid="{2310B76D-F0E7-416B-B573-5EEDD184B570}"/>
    <cellStyle name="20% - Accent4 3 2 4 4" xfId="25798" xr:uid="{6E4C77B5-0CBE-4042-9913-B6E34AF53B0E}"/>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2 8 2" xfId="31829" xr:uid="{E8E0FC7E-22DA-475E-96CF-AC69F1E08745}"/>
    <cellStyle name="20% - Accent4 3 2 9" xfId="25791" xr:uid="{F7819BF7-A554-42E0-934D-BF5289C905EA}"/>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2 2 2" xfId="31839" xr:uid="{993B3CB2-8968-4E2D-9793-F6BE01994A59}"/>
    <cellStyle name="20% - Accent4 3 3 2 2 3" xfId="25801" xr:uid="{29AB63E4-AA0A-4274-94DF-2BBC39FD74FD}"/>
    <cellStyle name="20% - Accent4 3 3 2 3" xfId="19854" xr:uid="{00000000-0005-0000-0000-000000040000}"/>
    <cellStyle name="20% - Accent4 3 3 2 3 2" xfId="31838" xr:uid="{C326322A-7378-4866-8332-C3439BD2859F}"/>
    <cellStyle name="20% - Accent4 3 3 2 4" xfId="25800" xr:uid="{F8BA2686-914B-440C-BE31-234EDF967ED1}"/>
    <cellStyle name="20% - Accent4 3 3 3" xfId="810" xr:uid="{00000000-0005-0000-0000-000001040000}"/>
    <cellStyle name="20% - Accent4 3 3 3 2" xfId="19856" xr:uid="{00000000-0005-0000-0000-000002040000}"/>
    <cellStyle name="20% - Accent4 3 3 3 2 2" xfId="31840" xr:uid="{88E4419D-A609-47D1-A87B-46B2AAE044E3}"/>
    <cellStyle name="20% - Accent4 3 3 3 3" xfId="25802" xr:uid="{D934D057-6B87-4C17-8148-943809CFE835}"/>
    <cellStyle name="20% - Accent4 3 3 4" xfId="811" xr:uid="{00000000-0005-0000-0000-000003040000}"/>
    <cellStyle name="20% - Accent4 3 3 5" xfId="19853" xr:uid="{00000000-0005-0000-0000-000004040000}"/>
    <cellStyle name="20% - Accent4 3 3 5 2" xfId="31837" xr:uid="{1645478F-B031-4DC7-9EAB-435A7AA4D623}"/>
    <cellStyle name="20% - Accent4 3 3 6" xfId="25799" xr:uid="{25A195EE-F829-420C-9808-BDA734A866A2}"/>
    <cellStyle name="20% - Accent4 3 4" xfId="812" xr:uid="{00000000-0005-0000-0000-000005040000}"/>
    <cellStyle name="20% - Accent4 3 4 2" xfId="813" xr:uid="{00000000-0005-0000-0000-000006040000}"/>
    <cellStyle name="20% - Accent4 3 4 2 2" xfId="19858" xr:uid="{00000000-0005-0000-0000-000007040000}"/>
    <cellStyle name="20% - Accent4 3 4 2 2 2" xfId="31842" xr:uid="{921D75C2-EC23-4C76-9096-0C13C4D91421}"/>
    <cellStyle name="20% - Accent4 3 4 2 3" xfId="25804" xr:uid="{8F66CE08-5B40-406E-B896-49BD048F8DAF}"/>
    <cellStyle name="20% - Accent4 3 4 3" xfId="814" xr:uid="{00000000-0005-0000-0000-000008040000}"/>
    <cellStyle name="20% - Accent4 3 4 4" xfId="19857" xr:uid="{00000000-0005-0000-0000-000009040000}"/>
    <cellStyle name="20% - Accent4 3 4 4 2" xfId="31841" xr:uid="{050E4A88-1993-4745-9895-62DAC4A83C8E}"/>
    <cellStyle name="20% - Accent4 3 4 5" xfId="25803" xr:uid="{78B75653-F075-4777-8F66-09B3CE86EE7C}"/>
    <cellStyle name="20% - Accent4 3 5" xfId="815" xr:uid="{00000000-0005-0000-0000-00000A040000}"/>
    <cellStyle name="20% - Accent4 3 5 2" xfId="816" xr:uid="{00000000-0005-0000-0000-00000B040000}"/>
    <cellStyle name="20% - Accent4 3 5 3" xfId="19859" xr:uid="{00000000-0005-0000-0000-00000C040000}"/>
    <cellStyle name="20% - Accent4 3 5 3 2" xfId="31843" xr:uid="{B619CBFA-B69E-4048-BA19-B2ABC8DD5960}"/>
    <cellStyle name="20% - Accent4 3 5 4" xfId="25805" xr:uid="{6329F6B9-79EA-4C71-B359-FAF3108D3686}"/>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2 2 2" xfId="31847" xr:uid="{83843988-427D-4FA6-92D1-FDD528AC54AA}"/>
    <cellStyle name="20% - Accent4 4 2 2 2 2 3" xfId="25809" xr:uid="{EFADF382-14CA-4426-8384-52DBF635C3B1}"/>
    <cellStyle name="20% - Accent4 4 2 2 2 3" xfId="829" xr:uid="{00000000-0005-0000-0000-00001A040000}"/>
    <cellStyle name="20% - Accent4 4 2 2 2 4" xfId="19862" xr:uid="{00000000-0005-0000-0000-00001B040000}"/>
    <cellStyle name="20% - Accent4 4 2 2 2 4 2" xfId="31846" xr:uid="{66893AD9-A366-40E6-918A-B7692461BCC0}"/>
    <cellStyle name="20% - Accent4 4 2 2 2 5" xfId="25808" xr:uid="{E3A79A41-9455-4753-B0B9-F85E84CDA886}"/>
    <cellStyle name="20% - Accent4 4 2 2 3" xfId="830" xr:uid="{00000000-0005-0000-0000-00001C040000}"/>
    <cellStyle name="20% - Accent4 4 2 2 3 2" xfId="831" xr:uid="{00000000-0005-0000-0000-00001D040000}"/>
    <cellStyle name="20% - Accent4 4 2 2 3 3" xfId="19864" xr:uid="{00000000-0005-0000-0000-00001E040000}"/>
    <cellStyle name="20% - Accent4 4 2 2 3 3 2" xfId="31848" xr:uid="{33D22F16-0148-4916-A4EF-C23467951607}"/>
    <cellStyle name="20% - Accent4 4 2 2 3 4" xfId="25810" xr:uid="{BB9C25DC-DAC8-4AB0-9C71-4A5879476346}"/>
    <cellStyle name="20% - Accent4 4 2 2 4" xfId="832" xr:uid="{00000000-0005-0000-0000-00001F040000}"/>
    <cellStyle name="20% - Accent4 4 2 2 5" xfId="19861" xr:uid="{00000000-0005-0000-0000-000020040000}"/>
    <cellStyle name="20% - Accent4 4 2 2 5 2" xfId="31845" xr:uid="{59A7E50C-2290-4478-B613-A067C833156F}"/>
    <cellStyle name="20% - Accent4 4 2 2 6" xfId="25807" xr:uid="{5041D2CA-A5A2-4190-8EDF-180634530F4C}"/>
    <cellStyle name="20% - Accent4 4 2 3" xfId="833" xr:uid="{00000000-0005-0000-0000-000021040000}"/>
    <cellStyle name="20% - Accent4 4 2 3 2" xfId="834" xr:uid="{00000000-0005-0000-0000-000022040000}"/>
    <cellStyle name="20% - Accent4 4 2 3 2 2" xfId="19866" xr:uid="{00000000-0005-0000-0000-000023040000}"/>
    <cellStyle name="20% - Accent4 4 2 3 2 2 2" xfId="31850" xr:uid="{6C291077-580A-4762-9D8A-5B97DCFDCBF3}"/>
    <cellStyle name="20% - Accent4 4 2 3 2 3" xfId="25812" xr:uid="{8D0CE09A-74D3-45E4-8D35-8A5B9941810C}"/>
    <cellStyle name="20% - Accent4 4 2 3 3" xfId="835" xr:uid="{00000000-0005-0000-0000-000024040000}"/>
    <cellStyle name="20% - Accent4 4 2 3 4" xfId="19865" xr:uid="{00000000-0005-0000-0000-000025040000}"/>
    <cellStyle name="20% - Accent4 4 2 3 4 2" xfId="31849" xr:uid="{21FF202C-7047-491C-A591-D43A6DBA41F8}"/>
    <cellStyle name="20% - Accent4 4 2 3 5" xfId="25811" xr:uid="{684FDE23-7000-4BF7-AE25-71C4E2C17E64}"/>
    <cellStyle name="20% - Accent4 4 2 4" xfId="836" xr:uid="{00000000-0005-0000-0000-000026040000}"/>
    <cellStyle name="20% - Accent4 4 2 4 2" xfId="837" xr:uid="{00000000-0005-0000-0000-000027040000}"/>
    <cellStyle name="20% - Accent4 4 2 4 3" xfId="19867" xr:uid="{00000000-0005-0000-0000-000028040000}"/>
    <cellStyle name="20% - Accent4 4 2 4 3 2" xfId="31851" xr:uid="{73903357-0066-4E91-A38E-C31F76E8ACD1}"/>
    <cellStyle name="20% - Accent4 4 2 4 4" xfId="25813" xr:uid="{EA805B69-FCF1-4C38-A0C1-68DCF4DC001B}"/>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2 8 2" xfId="31844" xr:uid="{EEE152A6-F1B1-442E-A27C-8D63F046869E}"/>
    <cellStyle name="20% - Accent4 4 2 9" xfId="25806" xr:uid="{3D55700B-3D86-4DCB-A927-C1091386B36A}"/>
    <cellStyle name="20% - Accent4 4 3" xfId="843" xr:uid="{00000000-0005-0000-0000-00002F040000}"/>
    <cellStyle name="20% - Accent4 4 3 2" xfId="844" xr:uid="{00000000-0005-0000-0000-000030040000}"/>
    <cellStyle name="20% - Accent4 4 3 2 2" xfId="19869" xr:uid="{00000000-0005-0000-0000-000031040000}"/>
    <cellStyle name="20% - Accent4 4 3 2 2 2" xfId="31853" xr:uid="{62B2E319-CA83-47C4-964B-736755F85CE0}"/>
    <cellStyle name="20% - Accent4 4 3 2 3" xfId="25815" xr:uid="{4A6CD829-F532-4F16-89CE-8CBB7473FC11}"/>
    <cellStyle name="20% - Accent4 4 3 3" xfId="845" xr:uid="{00000000-0005-0000-0000-000032040000}"/>
    <cellStyle name="20% - Accent4 4 3 3 2" xfId="19870" xr:uid="{00000000-0005-0000-0000-000033040000}"/>
    <cellStyle name="20% - Accent4 4 3 3 2 2" xfId="31854" xr:uid="{4A6A8017-FFD3-4B32-9EC8-D4EF2CD6B508}"/>
    <cellStyle name="20% - Accent4 4 3 3 3" xfId="25816" xr:uid="{C5147C0E-46B6-43AC-B940-3A43A45E1C10}"/>
    <cellStyle name="20% - Accent4 4 3 4" xfId="846" xr:uid="{00000000-0005-0000-0000-000034040000}"/>
    <cellStyle name="20% - Accent4 4 3 5" xfId="19868" xr:uid="{00000000-0005-0000-0000-000035040000}"/>
    <cellStyle name="20% - Accent4 4 3 5 2" xfId="31852" xr:uid="{B1C412F6-FEA1-4B5A-8607-EEB167FD930F}"/>
    <cellStyle name="20% - Accent4 4 3 6" xfId="25814" xr:uid="{C7AE9E16-7AB6-4120-B290-0BCA85587F73}"/>
    <cellStyle name="20% - Accent4 4 4" xfId="847" xr:uid="{00000000-0005-0000-0000-000036040000}"/>
    <cellStyle name="20% - Accent4 4 4 2" xfId="848" xr:uid="{00000000-0005-0000-0000-000037040000}"/>
    <cellStyle name="20% - Accent4 4 4 2 2" xfId="19872" xr:uid="{00000000-0005-0000-0000-000038040000}"/>
    <cellStyle name="20% - Accent4 4 4 2 2 2" xfId="31856" xr:uid="{6855E3E2-AC0F-408D-B877-346EA27CBBC3}"/>
    <cellStyle name="20% - Accent4 4 4 2 3" xfId="25818" xr:uid="{DF2941B1-70C5-498D-81EC-034D4EAB9B67}"/>
    <cellStyle name="20% - Accent4 4 4 3" xfId="849" xr:uid="{00000000-0005-0000-0000-000039040000}"/>
    <cellStyle name="20% - Accent4 4 4 4" xfId="19871" xr:uid="{00000000-0005-0000-0000-00003A040000}"/>
    <cellStyle name="20% - Accent4 4 4 4 2" xfId="31855" xr:uid="{48F46A18-441A-4BDD-A6EB-CC1A0E6A0BA9}"/>
    <cellStyle name="20% - Accent4 4 4 5" xfId="25817" xr:uid="{6347449E-A926-4620-921D-70AC76C703B1}"/>
    <cellStyle name="20% - Accent4 4 5" xfId="850" xr:uid="{00000000-0005-0000-0000-00003B040000}"/>
    <cellStyle name="20% - Accent4 4 5 2" xfId="19873" xr:uid="{00000000-0005-0000-0000-00003C040000}"/>
    <cellStyle name="20% - Accent4 4 5 2 2" xfId="31857" xr:uid="{6D41080E-FD56-423B-BC91-F009EBCD04E5}"/>
    <cellStyle name="20% - Accent4 4 5 3" xfId="25819" xr:uid="{0E33DC4E-2E78-465B-8871-97967333BB93}"/>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2 2 2" xfId="31861" xr:uid="{7473D3A9-E8AD-4768-93FF-5814D67A46EA}"/>
    <cellStyle name="20% - Accent4 5 2 2 2 2 3" xfId="25823" xr:uid="{0AAF1657-C93D-4A47-81AE-A0F33B88E086}"/>
    <cellStyle name="20% - Accent4 5 2 2 2 3" xfId="19876" xr:uid="{00000000-0005-0000-0000-000049040000}"/>
    <cellStyle name="20% - Accent4 5 2 2 2 3 2" xfId="31860" xr:uid="{4FE2C4E3-C944-4EB6-951C-417C6789B360}"/>
    <cellStyle name="20% - Accent4 5 2 2 2 4" xfId="25822" xr:uid="{1E809244-46FD-4D8E-B9C8-488CA5C1DE5F}"/>
    <cellStyle name="20% - Accent4 5 2 2 3" xfId="862" xr:uid="{00000000-0005-0000-0000-00004A040000}"/>
    <cellStyle name="20% - Accent4 5 2 2 3 2" xfId="19878" xr:uid="{00000000-0005-0000-0000-00004B040000}"/>
    <cellStyle name="20% - Accent4 5 2 2 3 2 2" xfId="31862" xr:uid="{19C13D78-C0AC-431D-B76E-3368A389CF70}"/>
    <cellStyle name="20% - Accent4 5 2 2 3 3" xfId="25824" xr:uid="{D6DA4E3F-1B98-4129-9365-F9EF28DC644A}"/>
    <cellStyle name="20% - Accent4 5 2 2 4" xfId="19875" xr:uid="{00000000-0005-0000-0000-00004C040000}"/>
    <cellStyle name="20% - Accent4 5 2 2 4 2" xfId="31859" xr:uid="{1A11A5E8-4F37-40E1-B03C-98810611FD09}"/>
    <cellStyle name="20% - Accent4 5 2 2 5" xfId="25821" xr:uid="{2B2EA0DB-96D0-4B9F-8B8E-766F5D43151A}"/>
    <cellStyle name="20% - Accent4 5 2 3" xfId="863" xr:uid="{00000000-0005-0000-0000-00004D040000}"/>
    <cellStyle name="20% - Accent4 5 2 3 2" xfId="864" xr:uid="{00000000-0005-0000-0000-00004E040000}"/>
    <cellStyle name="20% - Accent4 5 2 3 2 2" xfId="19880" xr:uid="{00000000-0005-0000-0000-00004F040000}"/>
    <cellStyle name="20% - Accent4 5 2 3 2 2 2" xfId="31864" xr:uid="{FBEED446-7345-4205-A952-C7E662AF71AB}"/>
    <cellStyle name="20% - Accent4 5 2 3 2 3" xfId="25826" xr:uid="{41DDD474-4E60-45D4-9F53-2D2F2AC8AA53}"/>
    <cellStyle name="20% - Accent4 5 2 3 3" xfId="19879" xr:uid="{00000000-0005-0000-0000-000050040000}"/>
    <cellStyle name="20% - Accent4 5 2 3 3 2" xfId="31863" xr:uid="{BDBC1009-8E0D-4CDF-870D-4AFC88012FC6}"/>
    <cellStyle name="20% - Accent4 5 2 3 4" xfId="25825" xr:uid="{4344772E-3925-4612-B671-9967AB618B7F}"/>
    <cellStyle name="20% - Accent4 5 2 4" xfId="865" xr:uid="{00000000-0005-0000-0000-000051040000}"/>
    <cellStyle name="20% - Accent4 5 2 4 2" xfId="19881" xr:uid="{00000000-0005-0000-0000-000052040000}"/>
    <cellStyle name="20% - Accent4 5 2 4 2 2" xfId="31865" xr:uid="{AB9310AA-A400-422D-8900-71267333D52B}"/>
    <cellStyle name="20% - Accent4 5 2 4 3" xfId="25827" xr:uid="{1BE5572C-B820-4A04-ADED-7813828B2572}"/>
    <cellStyle name="20% - Accent4 5 2 5" xfId="866" xr:uid="{00000000-0005-0000-0000-000053040000}"/>
    <cellStyle name="20% - Accent4 5 2 6" xfId="19874" xr:uid="{00000000-0005-0000-0000-000054040000}"/>
    <cellStyle name="20% - Accent4 5 2 6 2" xfId="31858" xr:uid="{E1B6BCF6-A2C9-4F37-AAF2-0776C3514D3D}"/>
    <cellStyle name="20% - Accent4 5 2 7" xfId="25820" xr:uid="{F815B4C5-08A3-4AB3-839F-EE93F831983F}"/>
    <cellStyle name="20% - Accent4 5 3" xfId="867" xr:uid="{00000000-0005-0000-0000-000055040000}"/>
    <cellStyle name="20% - Accent4 5 3 2" xfId="868" xr:uid="{00000000-0005-0000-0000-000056040000}"/>
    <cellStyle name="20% - Accent4 5 3 3" xfId="19882" xr:uid="{00000000-0005-0000-0000-000057040000}"/>
    <cellStyle name="20% - Accent4 5 3 3 2" xfId="31866" xr:uid="{1A4EE5D7-63F6-4266-8ABB-76C626CA581F}"/>
    <cellStyle name="20% - Accent4 5 3 4" xfId="25828" xr:uid="{8E11F1F9-6801-420E-BEE8-E14A99EE768E}"/>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2 2 2" xfId="31868" xr:uid="{DC1E4A52-2F6A-4241-9E33-A36CE2C756FB}"/>
    <cellStyle name="20% - Accent4 6 2 2 3" xfId="25830" xr:uid="{599A2A2E-500B-4F53-98A8-DF020A56A5A7}"/>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2 2 2" xfId="31871" xr:uid="{F6048F05-B408-4736-81EB-B18A109481E5}"/>
    <cellStyle name="20% - Accent4 6 3 2 2 3" xfId="25833" xr:uid="{F99F16B1-F917-41A3-A85E-0F331D956B78}"/>
    <cellStyle name="20% - Accent4 6 3 2 3" xfId="19886" xr:uid="{00000000-0005-0000-0000-000064040000}"/>
    <cellStyle name="20% - Accent4 6 3 2 3 2" xfId="31870" xr:uid="{F01E0177-2609-4266-BCBD-EA5758F4E9A6}"/>
    <cellStyle name="20% - Accent4 6 3 2 4" xfId="25832" xr:uid="{AD79EA43-42FB-47C6-962A-9940860E38E1}"/>
    <cellStyle name="20% - Accent4 6 3 3" xfId="879" xr:uid="{00000000-0005-0000-0000-000065040000}"/>
    <cellStyle name="20% - Accent4 6 3 3 2" xfId="19888" xr:uid="{00000000-0005-0000-0000-000066040000}"/>
    <cellStyle name="20% - Accent4 6 3 3 2 2" xfId="31872" xr:uid="{77168756-7B5B-474E-BFC9-A63A079B2974}"/>
    <cellStyle name="20% - Accent4 6 3 3 3" xfId="25834" xr:uid="{97989671-4EEA-4A12-9CAC-6128111865BE}"/>
    <cellStyle name="20% - Accent4 6 3 4" xfId="880" xr:uid="{00000000-0005-0000-0000-000067040000}"/>
    <cellStyle name="20% - Accent4 6 3 5" xfId="19885" xr:uid="{00000000-0005-0000-0000-000068040000}"/>
    <cellStyle name="20% - Accent4 6 3 5 2" xfId="31869" xr:uid="{F3C8FD69-1D92-4D5C-BDAF-C79B0D047CB5}"/>
    <cellStyle name="20% - Accent4 6 3 6" xfId="25831" xr:uid="{C2C3F0C9-2179-48FF-99E2-3391C431146A}"/>
    <cellStyle name="20% - Accent4 6 4" xfId="881" xr:uid="{00000000-0005-0000-0000-000069040000}"/>
    <cellStyle name="20% - Accent4 6 4 2" xfId="882" xr:uid="{00000000-0005-0000-0000-00006A040000}"/>
    <cellStyle name="20% - Accent4 6 4 2 2" xfId="19890" xr:uid="{00000000-0005-0000-0000-00006B040000}"/>
    <cellStyle name="20% - Accent4 6 4 2 2 2" xfId="31874" xr:uid="{D72E35A2-0303-48D3-9A32-77DA1BE075AC}"/>
    <cellStyle name="20% - Accent4 6 4 2 3" xfId="25836" xr:uid="{C021D162-ABEE-4971-91FC-4484BE7A9B68}"/>
    <cellStyle name="20% - Accent4 6 4 3" xfId="19889" xr:uid="{00000000-0005-0000-0000-00006C040000}"/>
    <cellStyle name="20% - Accent4 6 4 3 2" xfId="31873" xr:uid="{1141056D-229F-4F7C-917C-582FAEBEC873}"/>
    <cellStyle name="20% - Accent4 6 4 4" xfId="25835" xr:uid="{E46174E0-5373-475F-A99B-C6490CB29577}"/>
    <cellStyle name="20% - Accent4 6 5" xfId="883" xr:uid="{00000000-0005-0000-0000-00006D040000}"/>
    <cellStyle name="20% - Accent4 6 5 2" xfId="19891" xr:uid="{00000000-0005-0000-0000-00006E040000}"/>
    <cellStyle name="20% - Accent4 6 5 2 2" xfId="31875" xr:uid="{DD876B88-1FFB-413F-9405-A3B9A7CCDB78}"/>
    <cellStyle name="20% - Accent4 6 5 3" xfId="25837" xr:uid="{23A0D389-363F-4A89-A8D2-D5093610643A}"/>
    <cellStyle name="20% - Accent4 6 6" xfId="884" xr:uid="{00000000-0005-0000-0000-00006F040000}"/>
    <cellStyle name="20% - Accent4 6 7" xfId="19883" xr:uid="{00000000-0005-0000-0000-000070040000}"/>
    <cellStyle name="20% - Accent4 6 7 2" xfId="31867" xr:uid="{B387F56E-DC9D-4FD2-B070-A8E9AC955A93}"/>
    <cellStyle name="20% - Accent4 6 8" xfId="25829" xr:uid="{631DDB37-4143-47A4-B5ED-65C31C68ABF2}"/>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2 2 2" xfId="31879" xr:uid="{E9C3B872-9853-4806-B1AA-ECD665AA3F02}"/>
    <cellStyle name="20% - Accent4 7 2 2 2 3" xfId="25841" xr:uid="{D2A6CFD4-52BC-4577-AF18-E0229BAF856A}"/>
    <cellStyle name="20% - Accent4 7 2 2 3" xfId="19894" xr:uid="{00000000-0005-0000-0000-000076040000}"/>
    <cellStyle name="20% - Accent4 7 2 2 3 2" xfId="31878" xr:uid="{9B8041D2-3372-4EE4-91DC-B408E15B2F22}"/>
    <cellStyle name="20% - Accent4 7 2 2 4" xfId="25840" xr:uid="{A67DBA22-741D-4706-A106-62D11164A196}"/>
    <cellStyle name="20% - Accent4 7 2 3" xfId="889" xr:uid="{00000000-0005-0000-0000-000077040000}"/>
    <cellStyle name="20% - Accent4 7 2 3 2" xfId="19896" xr:uid="{00000000-0005-0000-0000-000078040000}"/>
    <cellStyle name="20% - Accent4 7 2 3 2 2" xfId="31880" xr:uid="{13D94A22-BDED-4022-8409-C13BC7466D08}"/>
    <cellStyle name="20% - Accent4 7 2 3 3" xfId="25842" xr:uid="{66444EB9-F890-4E72-9C06-4B46B6212F6E}"/>
    <cellStyle name="20% - Accent4 7 2 4" xfId="19893" xr:uid="{00000000-0005-0000-0000-000079040000}"/>
    <cellStyle name="20% - Accent4 7 2 4 2" xfId="31877" xr:uid="{0D46DC97-537F-41BB-B838-EF27B2EF69D4}"/>
    <cellStyle name="20% - Accent4 7 2 5" xfId="25839" xr:uid="{90433222-F91D-4ABF-A11A-28620339F30D}"/>
    <cellStyle name="20% - Accent4 7 3" xfId="890" xr:uid="{00000000-0005-0000-0000-00007A040000}"/>
    <cellStyle name="20% - Accent4 7 3 2" xfId="891" xr:uid="{00000000-0005-0000-0000-00007B040000}"/>
    <cellStyle name="20% - Accent4 7 3 2 2" xfId="19898" xr:uid="{00000000-0005-0000-0000-00007C040000}"/>
    <cellStyle name="20% - Accent4 7 3 2 2 2" xfId="31882" xr:uid="{0A6778FC-09D1-4D64-80BC-814EBA6A15BF}"/>
    <cellStyle name="20% - Accent4 7 3 2 3" xfId="25844" xr:uid="{B593C2C2-1050-46CC-AB59-37D1357B2E31}"/>
    <cellStyle name="20% - Accent4 7 3 3" xfId="19897" xr:uid="{00000000-0005-0000-0000-00007D040000}"/>
    <cellStyle name="20% - Accent4 7 3 3 2" xfId="31881" xr:uid="{A58A3B2F-6020-40BD-833A-832F27076272}"/>
    <cellStyle name="20% - Accent4 7 3 4" xfId="25843" xr:uid="{216EDECB-2AA0-4B05-AC7E-659A9A8881AC}"/>
    <cellStyle name="20% - Accent4 7 4" xfId="892" xr:uid="{00000000-0005-0000-0000-00007E040000}"/>
    <cellStyle name="20% - Accent4 7 4 2" xfId="19899" xr:uid="{00000000-0005-0000-0000-00007F040000}"/>
    <cellStyle name="20% - Accent4 7 4 2 2" xfId="31883" xr:uid="{201E7FBC-7627-435C-8234-E6F9D801094B}"/>
    <cellStyle name="20% - Accent4 7 4 3" xfId="25845" xr:uid="{2DC3AB55-6F1E-44B5-AD9C-8F01D63B225A}"/>
    <cellStyle name="20% - Accent4 7 5" xfId="893" xr:uid="{00000000-0005-0000-0000-000080040000}"/>
    <cellStyle name="20% - Accent4 7 6" xfId="19892" xr:uid="{00000000-0005-0000-0000-000081040000}"/>
    <cellStyle name="20% - Accent4 7 6 2" xfId="31876" xr:uid="{C02EBDAF-9AAF-4C32-98A9-7F94AE4D4DBE}"/>
    <cellStyle name="20% - Accent4 7 7" xfId="25838" xr:uid="{81393E0C-DD32-4B6A-AF20-F98787A8351C}"/>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3 2 2" xfId="31884" xr:uid="{917E3E83-2034-49C4-BBF6-5E749EE5BC4C}"/>
    <cellStyle name="20% - Accent4 8 3 3" xfId="25846" xr:uid="{B63823C6-001F-4C99-B8EB-A605C7334E3F}"/>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2 2 2" xfId="31885" xr:uid="{2D9A895C-F379-4DFB-9723-A7FD636472D1}"/>
    <cellStyle name="20% - Accent4 9 2 3" xfId="25847" xr:uid="{B14EE32E-66C9-416B-8816-A5F9F7B4A544}"/>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2 2 2" xfId="31886" xr:uid="{28D947AD-62E8-4391-A822-CB9B8D8A1D23}"/>
    <cellStyle name="20% - Accent5 10 2 3" xfId="25848" xr:uid="{9EBD3288-0C22-41E6-9699-188999DC7152}"/>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2 2 2" xfId="31890" xr:uid="{119A5F70-F85B-4679-947C-E75586754E98}"/>
    <cellStyle name="20% - Accent5 2 2 3 2 2 3" xfId="25852" xr:uid="{24F6D9E8-6B39-464F-B995-73AA6D3FF219}"/>
    <cellStyle name="20% - Accent5 2 2 3 2 3" xfId="19905" xr:uid="{00000000-0005-0000-0000-00009B040000}"/>
    <cellStyle name="20% - Accent5 2 2 3 2 3 2" xfId="31889" xr:uid="{D032D769-5167-4209-AA5D-5773858126AA}"/>
    <cellStyle name="20% - Accent5 2 2 3 2 4" xfId="25851" xr:uid="{AD5A37D3-5A10-44D7-A670-AB5903E00B01}"/>
    <cellStyle name="20% - Accent5 2 2 3 3" xfId="915" xr:uid="{00000000-0005-0000-0000-00009C040000}"/>
    <cellStyle name="20% - Accent5 2 2 3 3 2" xfId="19907" xr:uid="{00000000-0005-0000-0000-00009D040000}"/>
    <cellStyle name="20% - Accent5 2 2 3 3 2 2" xfId="31891" xr:uid="{89475109-C9B3-417E-9E6E-271F386FA5AE}"/>
    <cellStyle name="20% - Accent5 2 2 3 3 3" xfId="25853" xr:uid="{ECD0BAC3-05BC-4FDE-8803-59F6BD40DAFB}"/>
    <cellStyle name="20% - Accent5 2 2 3 4" xfId="916" xr:uid="{00000000-0005-0000-0000-00009E040000}"/>
    <cellStyle name="20% - Accent5 2 2 3 5" xfId="19904" xr:uid="{00000000-0005-0000-0000-00009F040000}"/>
    <cellStyle name="20% - Accent5 2 2 3 5 2" xfId="31888" xr:uid="{F09E6DEE-D1F1-44E3-9622-6E07E9752E78}"/>
    <cellStyle name="20% - Accent5 2 2 3 6" xfId="25850" xr:uid="{095BBB3C-A456-4542-9837-5C6FF6A506F0}"/>
    <cellStyle name="20% - Accent5 2 2 4" xfId="917" xr:uid="{00000000-0005-0000-0000-0000A0040000}"/>
    <cellStyle name="20% - Accent5 2 2 4 2" xfId="918" xr:uid="{00000000-0005-0000-0000-0000A1040000}"/>
    <cellStyle name="20% - Accent5 2 2 4 2 2" xfId="19909" xr:uid="{00000000-0005-0000-0000-0000A2040000}"/>
    <cellStyle name="20% - Accent5 2 2 4 2 2 2" xfId="31893" xr:uid="{0CB88AE6-599E-4C12-850B-681679E3C604}"/>
    <cellStyle name="20% - Accent5 2 2 4 2 3" xfId="25855" xr:uid="{702203F0-ACEF-4884-AB8F-43255BFE6269}"/>
    <cellStyle name="20% - Accent5 2 2 4 3" xfId="919" xr:uid="{00000000-0005-0000-0000-0000A3040000}"/>
    <cellStyle name="20% - Accent5 2 2 4 4" xfId="19908" xr:uid="{00000000-0005-0000-0000-0000A4040000}"/>
    <cellStyle name="20% - Accent5 2 2 4 4 2" xfId="31892" xr:uid="{55DB415A-BD21-4AB0-95AB-D23492AFB5D0}"/>
    <cellStyle name="20% - Accent5 2 2 4 5" xfId="25854" xr:uid="{0CD5F12E-165F-4DC2-9E8F-1722472843F2}"/>
    <cellStyle name="20% - Accent5 2 2 5" xfId="920" xr:uid="{00000000-0005-0000-0000-0000A5040000}"/>
    <cellStyle name="20% - Accent5 2 2 5 2" xfId="921" xr:uid="{00000000-0005-0000-0000-0000A6040000}"/>
    <cellStyle name="20% - Accent5 2 2 5 3" xfId="19910" xr:uid="{00000000-0005-0000-0000-0000A7040000}"/>
    <cellStyle name="20% - Accent5 2 2 5 3 2" xfId="31894" xr:uid="{642CEB90-1C60-4459-97B5-8A813B438D89}"/>
    <cellStyle name="20% - Accent5 2 2 5 4" xfId="25856" xr:uid="{EDA0DC3A-B0E4-4385-9022-F4254A8FEC8E}"/>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2 8 2" xfId="31887" xr:uid="{AED1148F-70B5-49C4-87E9-E4184A7D920C}"/>
    <cellStyle name="20% - Accent5 2 2 9" xfId="25849" xr:uid="{4C0C85D2-46AD-45E3-9743-D9A14E6D640B}"/>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2 2 2" xfId="31898" xr:uid="{1210FE26-C4DD-47F0-AE78-22D66685C583}"/>
    <cellStyle name="20% - Accent5 3 2 2 2 2 3" xfId="25860" xr:uid="{335170BD-A660-415E-BF58-F7A0D7C5EE6B}"/>
    <cellStyle name="20% - Accent5 3 2 2 2 3" xfId="944" xr:uid="{00000000-0005-0000-0000-0000C0040000}"/>
    <cellStyle name="20% - Accent5 3 2 2 2 4" xfId="19913" xr:uid="{00000000-0005-0000-0000-0000C1040000}"/>
    <cellStyle name="20% - Accent5 3 2 2 2 4 2" xfId="31897" xr:uid="{96420F20-3B8A-4294-9283-55A5CBC144BC}"/>
    <cellStyle name="20% - Accent5 3 2 2 2 5" xfId="25859" xr:uid="{60933345-789A-412C-A227-19E9E0389C94}"/>
    <cellStyle name="20% - Accent5 3 2 2 3" xfId="945" xr:uid="{00000000-0005-0000-0000-0000C2040000}"/>
    <cellStyle name="20% - Accent5 3 2 2 3 2" xfId="946" xr:uid="{00000000-0005-0000-0000-0000C3040000}"/>
    <cellStyle name="20% - Accent5 3 2 2 3 3" xfId="19915" xr:uid="{00000000-0005-0000-0000-0000C4040000}"/>
    <cellStyle name="20% - Accent5 3 2 2 3 3 2" xfId="31899" xr:uid="{92FBD27E-869D-4014-90F0-28C075F8D1EE}"/>
    <cellStyle name="20% - Accent5 3 2 2 3 4" xfId="25861" xr:uid="{BB089542-DEC4-4549-82D7-5B6E86CC64D0}"/>
    <cellStyle name="20% - Accent5 3 2 2 4" xfId="947" xr:uid="{00000000-0005-0000-0000-0000C5040000}"/>
    <cellStyle name="20% - Accent5 3 2 2 5" xfId="19912" xr:uid="{00000000-0005-0000-0000-0000C6040000}"/>
    <cellStyle name="20% - Accent5 3 2 2 5 2" xfId="31896" xr:uid="{FF936E11-47FC-464C-8CD1-FE5B442C844D}"/>
    <cellStyle name="20% - Accent5 3 2 2 6" xfId="25858" xr:uid="{1EE73848-BFA4-4E7D-A4EA-7F3C66469868}"/>
    <cellStyle name="20% - Accent5 3 2 3" xfId="948" xr:uid="{00000000-0005-0000-0000-0000C7040000}"/>
    <cellStyle name="20% - Accent5 3 2 3 2" xfId="949" xr:uid="{00000000-0005-0000-0000-0000C8040000}"/>
    <cellStyle name="20% - Accent5 3 2 3 2 2" xfId="19917" xr:uid="{00000000-0005-0000-0000-0000C9040000}"/>
    <cellStyle name="20% - Accent5 3 2 3 2 2 2" xfId="31901" xr:uid="{2616B16F-9094-42A1-B80A-9DF5E10DBF1F}"/>
    <cellStyle name="20% - Accent5 3 2 3 2 3" xfId="25863" xr:uid="{067477B6-6A34-40E1-923B-883E1E085D25}"/>
    <cellStyle name="20% - Accent5 3 2 3 3" xfId="950" xr:uid="{00000000-0005-0000-0000-0000CA040000}"/>
    <cellStyle name="20% - Accent5 3 2 3 4" xfId="19916" xr:uid="{00000000-0005-0000-0000-0000CB040000}"/>
    <cellStyle name="20% - Accent5 3 2 3 4 2" xfId="31900" xr:uid="{5F0B92D4-0EAA-4EFE-B228-57E683CF8A94}"/>
    <cellStyle name="20% - Accent5 3 2 3 5" xfId="25862" xr:uid="{58DBEB84-EEF5-46E4-8224-286419126FB6}"/>
    <cellStyle name="20% - Accent5 3 2 4" xfId="951" xr:uid="{00000000-0005-0000-0000-0000CC040000}"/>
    <cellStyle name="20% - Accent5 3 2 4 2" xfId="952" xr:uid="{00000000-0005-0000-0000-0000CD040000}"/>
    <cellStyle name="20% - Accent5 3 2 4 3" xfId="19918" xr:uid="{00000000-0005-0000-0000-0000CE040000}"/>
    <cellStyle name="20% - Accent5 3 2 4 3 2" xfId="31902" xr:uid="{4E9A9E27-5039-4C0E-8EBD-0BED448FF0C0}"/>
    <cellStyle name="20% - Accent5 3 2 4 4" xfId="25864" xr:uid="{7A4A3731-01D6-4F7E-8796-7F5CAFEDEBDD}"/>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2 8 2" xfId="31895" xr:uid="{0E3D1FB5-697D-4B42-AC90-A6030A54161D}"/>
    <cellStyle name="20% - Accent5 3 2 9" xfId="25857" xr:uid="{B40BB884-594C-4186-8CDC-D708764C3257}"/>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2 2 2" xfId="31905" xr:uid="{D6D306F6-BD90-4203-BDA1-ADCE2A8F139D}"/>
    <cellStyle name="20% - Accent5 3 3 2 2 3" xfId="25867" xr:uid="{D8FD5E86-1A66-4DDD-ADE0-5888BD0B4BEC}"/>
    <cellStyle name="20% - Accent5 3 3 2 3" xfId="19920" xr:uid="{00000000-0005-0000-0000-0000D9040000}"/>
    <cellStyle name="20% - Accent5 3 3 2 3 2" xfId="31904" xr:uid="{DC4E8EE4-E004-4FF6-9ACC-A2EBE2778AA1}"/>
    <cellStyle name="20% - Accent5 3 3 2 4" xfId="25866" xr:uid="{968A971D-82BF-4390-AC78-0D89100F8D5D}"/>
    <cellStyle name="20% - Accent5 3 3 3" xfId="961" xr:uid="{00000000-0005-0000-0000-0000DA040000}"/>
    <cellStyle name="20% - Accent5 3 3 3 2" xfId="19922" xr:uid="{00000000-0005-0000-0000-0000DB040000}"/>
    <cellStyle name="20% - Accent5 3 3 3 2 2" xfId="31906" xr:uid="{A8054CE6-2A5D-4E21-BC6C-A82E46E6BF0F}"/>
    <cellStyle name="20% - Accent5 3 3 3 3" xfId="25868" xr:uid="{C3385BF7-0133-4FCB-9EB1-A9CC45000CB9}"/>
    <cellStyle name="20% - Accent5 3 3 4" xfId="962" xr:uid="{00000000-0005-0000-0000-0000DC040000}"/>
    <cellStyle name="20% - Accent5 3 3 5" xfId="19919" xr:uid="{00000000-0005-0000-0000-0000DD040000}"/>
    <cellStyle name="20% - Accent5 3 3 5 2" xfId="31903" xr:uid="{CF888E85-92AE-4F4C-8420-738EDA47FA4E}"/>
    <cellStyle name="20% - Accent5 3 3 6" xfId="25865" xr:uid="{2FEDACA5-4193-41AC-A296-3253EB853EB8}"/>
    <cellStyle name="20% - Accent5 3 4" xfId="963" xr:uid="{00000000-0005-0000-0000-0000DE040000}"/>
    <cellStyle name="20% - Accent5 3 4 2" xfId="964" xr:uid="{00000000-0005-0000-0000-0000DF040000}"/>
    <cellStyle name="20% - Accent5 3 4 2 2" xfId="19924" xr:uid="{00000000-0005-0000-0000-0000E0040000}"/>
    <cellStyle name="20% - Accent5 3 4 2 2 2" xfId="31908" xr:uid="{5F4ECB1F-D9F1-412E-9BC8-7ED260F2837D}"/>
    <cellStyle name="20% - Accent5 3 4 2 3" xfId="25870" xr:uid="{91369E88-5381-4E31-8E18-FC676B439632}"/>
    <cellStyle name="20% - Accent5 3 4 3" xfId="965" xr:uid="{00000000-0005-0000-0000-0000E1040000}"/>
    <cellStyle name="20% - Accent5 3 4 4" xfId="19923" xr:uid="{00000000-0005-0000-0000-0000E2040000}"/>
    <cellStyle name="20% - Accent5 3 4 4 2" xfId="31907" xr:uid="{9E87FCF1-1B82-490C-B5B7-7ED618C1BB5E}"/>
    <cellStyle name="20% - Accent5 3 4 5" xfId="25869" xr:uid="{EB6E0796-7EAF-4B63-89FE-CCED17FCEA82}"/>
    <cellStyle name="20% - Accent5 3 5" xfId="966" xr:uid="{00000000-0005-0000-0000-0000E3040000}"/>
    <cellStyle name="20% - Accent5 3 5 2" xfId="967" xr:uid="{00000000-0005-0000-0000-0000E4040000}"/>
    <cellStyle name="20% - Accent5 3 5 3" xfId="19925" xr:uid="{00000000-0005-0000-0000-0000E5040000}"/>
    <cellStyle name="20% - Accent5 3 5 3 2" xfId="31909" xr:uid="{A808AC60-0271-4E20-9E47-94C4962F5961}"/>
    <cellStyle name="20% - Accent5 3 5 4" xfId="25871" xr:uid="{3C314DC5-DEB4-4886-AE9D-98C8A412BFF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2 2 2" xfId="31913" xr:uid="{A1C647C5-6ACC-4411-BDA7-44B6BEC24A90}"/>
    <cellStyle name="20% - Accent5 4 2 2 2 2 3" xfId="25875" xr:uid="{A2965699-8B6F-48AD-BE81-C14A193142FA}"/>
    <cellStyle name="20% - Accent5 4 2 2 2 3" xfId="980" xr:uid="{00000000-0005-0000-0000-0000F3040000}"/>
    <cellStyle name="20% - Accent5 4 2 2 2 4" xfId="19928" xr:uid="{00000000-0005-0000-0000-0000F4040000}"/>
    <cellStyle name="20% - Accent5 4 2 2 2 4 2" xfId="31912" xr:uid="{A1EFBC7A-2B95-4DA5-9DCE-C6A8F9E9B399}"/>
    <cellStyle name="20% - Accent5 4 2 2 2 5" xfId="25874" xr:uid="{26B893EE-BF41-409E-B592-FF7515A90294}"/>
    <cellStyle name="20% - Accent5 4 2 2 3" xfId="981" xr:uid="{00000000-0005-0000-0000-0000F5040000}"/>
    <cellStyle name="20% - Accent5 4 2 2 3 2" xfId="982" xr:uid="{00000000-0005-0000-0000-0000F6040000}"/>
    <cellStyle name="20% - Accent5 4 2 2 3 3" xfId="19930" xr:uid="{00000000-0005-0000-0000-0000F7040000}"/>
    <cellStyle name="20% - Accent5 4 2 2 3 3 2" xfId="31914" xr:uid="{3AA6DA54-159B-4AAA-976B-BD32308CE199}"/>
    <cellStyle name="20% - Accent5 4 2 2 3 4" xfId="25876" xr:uid="{AA216E1B-4C52-4FA6-8BBC-7A76CBFED7F3}"/>
    <cellStyle name="20% - Accent5 4 2 2 4" xfId="983" xr:uid="{00000000-0005-0000-0000-0000F8040000}"/>
    <cellStyle name="20% - Accent5 4 2 2 5" xfId="19927" xr:uid="{00000000-0005-0000-0000-0000F9040000}"/>
    <cellStyle name="20% - Accent5 4 2 2 5 2" xfId="31911" xr:uid="{4E4AFCCF-9EA5-4678-B617-D047329DB369}"/>
    <cellStyle name="20% - Accent5 4 2 2 6" xfId="25873" xr:uid="{BEF072AB-219E-4D24-AEF8-92272D17BFB4}"/>
    <cellStyle name="20% - Accent5 4 2 3" xfId="984" xr:uid="{00000000-0005-0000-0000-0000FA040000}"/>
    <cellStyle name="20% - Accent5 4 2 3 2" xfId="985" xr:uid="{00000000-0005-0000-0000-0000FB040000}"/>
    <cellStyle name="20% - Accent5 4 2 3 2 2" xfId="19932" xr:uid="{00000000-0005-0000-0000-0000FC040000}"/>
    <cellStyle name="20% - Accent5 4 2 3 2 2 2" xfId="31916" xr:uid="{3C997FC3-7992-4302-8DB5-82C20846DE7B}"/>
    <cellStyle name="20% - Accent5 4 2 3 2 3" xfId="25878" xr:uid="{1B2E8C55-BF2D-4B98-8C87-0153A834EDAF}"/>
    <cellStyle name="20% - Accent5 4 2 3 3" xfId="986" xr:uid="{00000000-0005-0000-0000-0000FD040000}"/>
    <cellStyle name="20% - Accent5 4 2 3 4" xfId="19931" xr:uid="{00000000-0005-0000-0000-0000FE040000}"/>
    <cellStyle name="20% - Accent5 4 2 3 4 2" xfId="31915" xr:uid="{AA99A1E6-819F-4FDA-9B37-EF76BA140AE0}"/>
    <cellStyle name="20% - Accent5 4 2 3 5" xfId="25877" xr:uid="{E88C70C5-A0F7-4359-99C9-694D820B8655}"/>
    <cellStyle name="20% - Accent5 4 2 4" xfId="987" xr:uid="{00000000-0005-0000-0000-0000FF040000}"/>
    <cellStyle name="20% - Accent5 4 2 4 2" xfId="988" xr:uid="{00000000-0005-0000-0000-000000050000}"/>
    <cellStyle name="20% - Accent5 4 2 4 3" xfId="19933" xr:uid="{00000000-0005-0000-0000-000001050000}"/>
    <cellStyle name="20% - Accent5 4 2 4 3 2" xfId="31917" xr:uid="{E859569A-E5AE-4296-BE96-28D3CE7006B9}"/>
    <cellStyle name="20% - Accent5 4 2 4 4" xfId="25879" xr:uid="{1A54FEE3-23E6-4BAA-A902-3779B5BF0261}"/>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2 8 2" xfId="31910" xr:uid="{D15CADFB-CE03-4F46-B059-9A8D1F79CAEE}"/>
    <cellStyle name="20% - Accent5 4 2 9" xfId="25872" xr:uid="{ECA3A0F7-73F4-4841-A44D-244BCFA41D9A}"/>
    <cellStyle name="20% - Accent5 4 3" xfId="994" xr:uid="{00000000-0005-0000-0000-000008050000}"/>
    <cellStyle name="20% - Accent5 4 3 2" xfId="995" xr:uid="{00000000-0005-0000-0000-000009050000}"/>
    <cellStyle name="20% - Accent5 4 3 2 2" xfId="19935" xr:uid="{00000000-0005-0000-0000-00000A050000}"/>
    <cellStyle name="20% - Accent5 4 3 2 2 2" xfId="31919" xr:uid="{A95FAC7C-B61D-4F07-B2F2-8FD302DBB0AD}"/>
    <cellStyle name="20% - Accent5 4 3 2 3" xfId="25881" xr:uid="{D9516B68-02F5-4BB5-AF70-DC775138DCCD}"/>
    <cellStyle name="20% - Accent5 4 3 3" xfId="996" xr:uid="{00000000-0005-0000-0000-00000B050000}"/>
    <cellStyle name="20% - Accent5 4 3 3 2" xfId="19936" xr:uid="{00000000-0005-0000-0000-00000C050000}"/>
    <cellStyle name="20% - Accent5 4 3 3 2 2" xfId="31920" xr:uid="{4B4D1D65-F8EC-4744-9BCB-99F3CEA7CCAC}"/>
    <cellStyle name="20% - Accent5 4 3 3 3" xfId="25882" xr:uid="{C8C705A6-CBB7-4973-B6A2-ACEF4DF03682}"/>
    <cellStyle name="20% - Accent5 4 3 4" xfId="997" xr:uid="{00000000-0005-0000-0000-00000D050000}"/>
    <cellStyle name="20% - Accent5 4 3 5" xfId="19934" xr:uid="{00000000-0005-0000-0000-00000E050000}"/>
    <cellStyle name="20% - Accent5 4 3 5 2" xfId="31918" xr:uid="{2E29909A-805E-406F-886B-5C1AC268F2C1}"/>
    <cellStyle name="20% - Accent5 4 3 6" xfId="25880" xr:uid="{20CB5958-D1B1-4811-B3A7-D363C19F2C9F}"/>
    <cellStyle name="20% - Accent5 4 4" xfId="998" xr:uid="{00000000-0005-0000-0000-00000F050000}"/>
    <cellStyle name="20% - Accent5 4 4 2" xfId="999" xr:uid="{00000000-0005-0000-0000-000010050000}"/>
    <cellStyle name="20% - Accent5 4 4 2 2" xfId="19938" xr:uid="{00000000-0005-0000-0000-000011050000}"/>
    <cellStyle name="20% - Accent5 4 4 2 2 2" xfId="31922" xr:uid="{6A488386-D153-4C18-895E-77355CC2750A}"/>
    <cellStyle name="20% - Accent5 4 4 2 3" xfId="25884" xr:uid="{47419EC7-5004-40FB-8AB0-0F3408F72F4B}"/>
    <cellStyle name="20% - Accent5 4 4 3" xfId="1000" xr:uid="{00000000-0005-0000-0000-000012050000}"/>
    <cellStyle name="20% - Accent5 4 4 4" xfId="19937" xr:uid="{00000000-0005-0000-0000-000013050000}"/>
    <cellStyle name="20% - Accent5 4 4 4 2" xfId="31921" xr:uid="{C90A57A7-A5FF-4924-88B2-9A6820973D20}"/>
    <cellStyle name="20% - Accent5 4 4 5" xfId="25883" xr:uid="{172991BE-8151-48F8-99B6-4530C1BFDBB3}"/>
    <cellStyle name="20% - Accent5 4 5" xfId="1001" xr:uid="{00000000-0005-0000-0000-000014050000}"/>
    <cellStyle name="20% - Accent5 4 5 2" xfId="19939" xr:uid="{00000000-0005-0000-0000-000015050000}"/>
    <cellStyle name="20% - Accent5 4 5 2 2" xfId="31923" xr:uid="{CBE2D1B4-8A9B-4430-BA4A-FAD147844F6F}"/>
    <cellStyle name="20% - Accent5 4 5 3" xfId="25885" xr:uid="{23F681C8-FF48-4C01-8EDE-A365B99FCCB7}"/>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2 2 2" xfId="31925" xr:uid="{BE99EC08-3F92-404B-AECE-D64D97485774}"/>
    <cellStyle name="20% - Accent5 5 2 2 3" xfId="25887" xr:uid="{52E2AB52-2917-435C-BBB2-DF39E160E65F}"/>
    <cellStyle name="20% - Accent5 5 2 3" xfId="1011" xr:uid="{00000000-0005-0000-0000-000020050000}"/>
    <cellStyle name="20% - Accent5 5 2 3 2" xfId="19942" xr:uid="{00000000-0005-0000-0000-000021050000}"/>
    <cellStyle name="20% - Accent5 5 2 3 2 2" xfId="31926" xr:uid="{AC24DD87-6980-4367-837F-1B1DDA398617}"/>
    <cellStyle name="20% - Accent5 5 2 3 3" xfId="25888" xr:uid="{9DE6C71C-D4CF-4D06-A1AF-375F166C8C88}"/>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2 2 2" xfId="31929" xr:uid="{E08A397D-6DFB-4587-AD42-25959E294922}"/>
    <cellStyle name="20% - Accent5 5 3 2 2 3" xfId="25891" xr:uid="{76CEB7F5-8630-42AB-91E0-C01AC2CB44D8}"/>
    <cellStyle name="20% - Accent5 5 3 2 3" xfId="19944" xr:uid="{00000000-0005-0000-0000-000028050000}"/>
    <cellStyle name="20% - Accent5 5 3 2 3 2" xfId="31928" xr:uid="{56969A60-E018-465C-B4A6-9ABCB20A9688}"/>
    <cellStyle name="20% - Accent5 5 3 2 4" xfId="25890" xr:uid="{4E3451D9-71B2-4059-9973-F69A1A139291}"/>
    <cellStyle name="20% - Accent5 5 3 3" xfId="1017" xr:uid="{00000000-0005-0000-0000-000029050000}"/>
    <cellStyle name="20% - Accent5 5 3 3 2" xfId="19946" xr:uid="{00000000-0005-0000-0000-00002A050000}"/>
    <cellStyle name="20% - Accent5 5 3 3 2 2" xfId="31930" xr:uid="{C4B56DDD-9A13-40E1-8C06-92456E04D287}"/>
    <cellStyle name="20% - Accent5 5 3 3 3" xfId="25892" xr:uid="{04054DD6-5217-4D5D-9D27-C885BA03AC61}"/>
    <cellStyle name="20% - Accent5 5 3 4" xfId="1018" xr:uid="{00000000-0005-0000-0000-00002B050000}"/>
    <cellStyle name="20% - Accent5 5 3 5" xfId="19943" xr:uid="{00000000-0005-0000-0000-00002C050000}"/>
    <cellStyle name="20% - Accent5 5 3 5 2" xfId="31927" xr:uid="{D67D66F0-3031-484A-B6C2-09ED1B79B635}"/>
    <cellStyle name="20% - Accent5 5 3 6" xfId="25889" xr:uid="{C4CECA16-E117-4E64-80D9-005C24C31C17}"/>
    <cellStyle name="20% - Accent5 5 4" xfId="1019" xr:uid="{00000000-0005-0000-0000-00002D050000}"/>
    <cellStyle name="20% - Accent5 5 4 2" xfId="1020" xr:uid="{00000000-0005-0000-0000-00002E050000}"/>
    <cellStyle name="20% - Accent5 5 4 2 2" xfId="19948" xr:uid="{00000000-0005-0000-0000-00002F050000}"/>
    <cellStyle name="20% - Accent5 5 4 2 2 2" xfId="31932" xr:uid="{26525CB4-C74C-4F6F-9391-D0DF2CCAC13A}"/>
    <cellStyle name="20% - Accent5 5 4 2 3" xfId="25894" xr:uid="{29C1D2A3-5B51-4904-8F7F-265F8E727F97}"/>
    <cellStyle name="20% - Accent5 5 4 3" xfId="19947" xr:uid="{00000000-0005-0000-0000-000030050000}"/>
    <cellStyle name="20% - Accent5 5 4 3 2" xfId="31931" xr:uid="{49C414FB-6796-434D-ABF9-D849AA55CBB3}"/>
    <cellStyle name="20% - Accent5 5 4 4" xfId="25893" xr:uid="{ED0A0099-B988-4A4F-B5CE-DF72686AEBAD}"/>
    <cellStyle name="20% - Accent5 5 5" xfId="1021" xr:uid="{00000000-0005-0000-0000-000031050000}"/>
    <cellStyle name="20% - Accent5 5 5 2" xfId="19949" xr:uid="{00000000-0005-0000-0000-000032050000}"/>
    <cellStyle name="20% - Accent5 5 5 2 2" xfId="31933" xr:uid="{F68DFEF1-09FB-4A31-AD3F-9967E5904FCE}"/>
    <cellStyle name="20% - Accent5 5 5 3" xfId="25895" xr:uid="{52777A6C-F276-4C63-9F8C-1BB3A71BE83A}"/>
    <cellStyle name="20% - Accent5 5 6" xfId="1022" xr:uid="{00000000-0005-0000-0000-000033050000}"/>
    <cellStyle name="20% - Accent5 5 7" xfId="19940" xr:uid="{00000000-0005-0000-0000-000034050000}"/>
    <cellStyle name="20% - Accent5 5 7 2" xfId="31924" xr:uid="{BC725FCD-2C1C-4B14-9593-A73CB3422D51}"/>
    <cellStyle name="20% - Accent5 5 8" xfId="25886" xr:uid="{169D8CB3-EB73-451B-8A62-23C81E382F7B}"/>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2 2 2" xfId="31937" xr:uid="{16FEBC1E-C49F-4F31-B55C-C7078B2AA20F}"/>
    <cellStyle name="20% - Accent5 6 2 2 2 3" xfId="25899" xr:uid="{79B7BA78-D7D8-4A0B-B641-E065FA7AD91A}"/>
    <cellStyle name="20% - Accent5 6 2 2 3" xfId="19952" xr:uid="{00000000-0005-0000-0000-00003A050000}"/>
    <cellStyle name="20% - Accent5 6 2 2 3 2" xfId="31936" xr:uid="{6A7A32ED-94BC-44AA-9CA8-ABCEE875AA2B}"/>
    <cellStyle name="20% - Accent5 6 2 2 4" xfId="25898" xr:uid="{5275AF74-C158-457E-90B4-A65FED67FEA5}"/>
    <cellStyle name="20% - Accent5 6 2 3" xfId="1027" xr:uid="{00000000-0005-0000-0000-00003B050000}"/>
    <cellStyle name="20% - Accent5 6 2 3 2" xfId="19954" xr:uid="{00000000-0005-0000-0000-00003C050000}"/>
    <cellStyle name="20% - Accent5 6 2 3 2 2" xfId="31938" xr:uid="{0117C22D-15F8-475B-ABB0-C8B455F23CA3}"/>
    <cellStyle name="20% - Accent5 6 2 3 3" xfId="25900" xr:uid="{D2ECDD9F-D79D-4577-84B5-CC8936F2E996}"/>
    <cellStyle name="20% - Accent5 6 2 4" xfId="1028" xr:uid="{00000000-0005-0000-0000-00003D050000}"/>
    <cellStyle name="20% - Accent5 6 2 5" xfId="19951" xr:uid="{00000000-0005-0000-0000-00003E050000}"/>
    <cellStyle name="20% - Accent5 6 2 5 2" xfId="31935" xr:uid="{DA2E3F6C-A8B9-4EC3-B4BF-8D2A3A8CA674}"/>
    <cellStyle name="20% - Accent5 6 2 6" xfId="25897" xr:uid="{CBA539BC-C9D0-40D3-9802-47070254F38B}"/>
    <cellStyle name="20% - Accent5 6 3" xfId="1029" xr:uid="{00000000-0005-0000-0000-00003F050000}"/>
    <cellStyle name="20% - Accent5 6 3 2" xfId="1030" xr:uid="{00000000-0005-0000-0000-000040050000}"/>
    <cellStyle name="20% - Accent5 6 3 2 2" xfId="19956" xr:uid="{00000000-0005-0000-0000-000041050000}"/>
    <cellStyle name="20% - Accent5 6 3 2 2 2" xfId="31940" xr:uid="{641319D1-B761-4458-846A-1D3D1557E18A}"/>
    <cellStyle name="20% - Accent5 6 3 2 3" xfId="25902" xr:uid="{DAACAB39-78D4-4A2F-8050-1D80E5B93457}"/>
    <cellStyle name="20% - Accent5 6 3 3" xfId="1031" xr:uid="{00000000-0005-0000-0000-000042050000}"/>
    <cellStyle name="20% - Accent5 6 3 4" xfId="19955" xr:uid="{00000000-0005-0000-0000-000043050000}"/>
    <cellStyle name="20% - Accent5 6 3 4 2" xfId="31939" xr:uid="{2062EBF4-6741-407A-8D15-843D9077228E}"/>
    <cellStyle name="20% - Accent5 6 3 5" xfId="25901" xr:uid="{F00FDE95-5EB2-41BB-9526-BF79759C3775}"/>
    <cellStyle name="20% - Accent5 6 4" xfId="1032" xr:uid="{00000000-0005-0000-0000-000044050000}"/>
    <cellStyle name="20% - Accent5 6 4 2" xfId="19957" xr:uid="{00000000-0005-0000-0000-000045050000}"/>
    <cellStyle name="20% - Accent5 6 4 2 2" xfId="31941" xr:uid="{9FCC2F0F-2545-4CBC-85F0-3416A8DD5775}"/>
    <cellStyle name="20% - Accent5 6 4 3" xfId="25903" xr:uid="{5D2982E3-F84F-4BA5-B722-EB4CA6D3C1B5}"/>
    <cellStyle name="20% - Accent5 6 5" xfId="1033" xr:uid="{00000000-0005-0000-0000-000046050000}"/>
    <cellStyle name="20% - Accent5 6 6" xfId="19950" xr:uid="{00000000-0005-0000-0000-000047050000}"/>
    <cellStyle name="20% - Accent5 6 6 2" xfId="31934" xr:uid="{E807498D-87E5-4AC8-89D5-7FCE5CF22151}"/>
    <cellStyle name="20% - Accent5 6 7" xfId="25896" xr:uid="{F81824F6-D971-4FFE-8832-0232FA94B141}"/>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2 2 2" xfId="31945" xr:uid="{81FFDE3C-319C-4361-82CD-8EA87FB5B7B9}"/>
    <cellStyle name="20% - Accent5 7 2 2 2 3" xfId="25907" xr:uid="{8178F81A-9CD3-4357-97E3-F4DC00E34D91}"/>
    <cellStyle name="20% - Accent5 7 2 2 3" xfId="19960" xr:uid="{00000000-0005-0000-0000-00004D050000}"/>
    <cellStyle name="20% - Accent5 7 2 2 3 2" xfId="31944" xr:uid="{79743BC8-A5E4-4ADF-B79B-62C89F1EB1D0}"/>
    <cellStyle name="20% - Accent5 7 2 2 4" xfId="25906" xr:uid="{86AAAC52-D7C4-4BE4-83C3-380A122FF749}"/>
    <cellStyle name="20% - Accent5 7 2 3" xfId="1038" xr:uid="{00000000-0005-0000-0000-00004E050000}"/>
    <cellStyle name="20% - Accent5 7 2 3 2" xfId="19962" xr:uid="{00000000-0005-0000-0000-00004F050000}"/>
    <cellStyle name="20% - Accent5 7 2 3 2 2" xfId="31946" xr:uid="{973F97F3-BEF5-48D1-BDCE-9260C680C642}"/>
    <cellStyle name="20% - Accent5 7 2 3 3" xfId="25908" xr:uid="{F76029FF-1589-4C97-8360-CE20B8A16C29}"/>
    <cellStyle name="20% - Accent5 7 2 4" xfId="19959" xr:uid="{00000000-0005-0000-0000-000050050000}"/>
    <cellStyle name="20% - Accent5 7 2 4 2" xfId="31943" xr:uid="{7DE76566-229D-4E3D-BEDC-58EA6924EB30}"/>
    <cellStyle name="20% - Accent5 7 2 5" xfId="25905" xr:uid="{7B38B56B-0855-4878-825B-C6FFB5B1A09B}"/>
    <cellStyle name="20% - Accent5 7 3" xfId="1039" xr:uid="{00000000-0005-0000-0000-000051050000}"/>
    <cellStyle name="20% - Accent5 7 3 2" xfId="1040" xr:uid="{00000000-0005-0000-0000-000052050000}"/>
    <cellStyle name="20% - Accent5 7 3 2 2" xfId="19964" xr:uid="{00000000-0005-0000-0000-000053050000}"/>
    <cellStyle name="20% - Accent5 7 3 2 2 2" xfId="31948" xr:uid="{6A1F59F5-7404-4335-B484-C5094E149D44}"/>
    <cellStyle name="20% - Accent5 7 3 2 3" xfId="25910" xr:uid="{4BFD2C9A-D814-4F35-9D87-7F752301E637}"/>
    <cellStyle name="20% - Accent5 7 3 3" xfId="19963" xr:uid="{00000000-0005-0000-0000-000054050000}"/>
    <cellStyle name="20% - Accent5 7 3 3 2" xfId="31947" xr:uid="{BA2D332A-036A-42B9-B8E8-7DC85E3A189C}"/>
    <cellStyle name="20% - Accent5 7 3 4" xfId="25909" xr:uid="{20A0C868-93DC-45DB-AA9D-6B225DB60A1F}"/>
    <cellStyle name="20% - Accent5 7 4" xfId="1041" xr:uid="{00000000-0005-0000-0000-000055050000}"/>
    <cellStyle name="20% - Accent5 7 4 2" xfId="19965" xr:uid="{00000000-0005-0000-0000-000056050000}"/>
    <cellStyle name="20% - Accent5 7 4 2 2" xfId="31949" xr:uid="{E2C765BA-CF74-49FB-BBDC-5210977E61E4}"/>
    <cellStyle name="20% - Accent5 7 4 3" xfId="25911" xr:uid="{1C2AC320-86EA-4BF5-A454-7506391797F6}"/>
    <cellStyle name="20% - Accent5 7 5" xfId="1042" xr:uid="{00000000-0005-0000-0000-000057050000}"/>
    <cellStyle name="20% - Accent5 7 6" xfId="19958" xr:uid="{00000000-0005-0000-0000-000058050000}"/>
    <cellStyle name="20% - Accent5 7 6 2" xfId="31942" xr:uid="{65B38050-F60C-4381-99AA-38A66BA92C4C}"/>
    <cellStyle name="20% - Accent5 7 7" xfId="25904" xr:uid="{458F4929-244D-45A1-9929-4BDA02427DE6}"/>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3 2 2" xfId="31950" xr:uid="{90797414-5274-421F-B748-161C028FA579}"/>
    <cellStyle name="20% - Accent5 8 3 3" xfId="25912" xr:uid="{0AF8ED08-DE32-4D21-B107-6A7015ECAE1C}"/>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2 2 2" xfId="31951" xr:uid="{5CAEEE78-BC8F-4D75-9B89-D8E41A8565DE}"/>
    <cellStyle name="20% - Accent5 9 2 3" xfId="25913" xr:uid="{F2BC27D2-391F-44C8-BE2D-F18A0B5E5A88}"/>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2 2 2" xfId="31952" xr:uid="{3ADED4B0-85FC-4EDC-81E4-AA1F9E81A185}"/>
    <cellStyle name="20% - Accent6 10 2 3" xfId="25914" xr:uid="{3C27225B-85C5-4A99-AC1D-0FC1D9A1563E}"/>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2 2 2" xfId="31956" xr:uid="{32F1C2D7-EA63-4DFA-9B46-947E09A314AA}"/>
    <cellStyle name="20% - Accent6 2 2 3 2 2 3" xfId="25918" xr:uid="{1F32C79B-8A36-459F-8FF3-B43207FBA948}"/>
    <cellStyle name="20% - Accent6 2 2 3 2 3" xfId="19971" xr:uid="{00000000-0005-0000-0000-000072050000}"/>
    <cellStyle name="20% - Accent6 2 2 3 2 3 2" xfId="31955" xr:uid="{314538AF-2B0F-4611-B7DE-A7E75B7C78F6}"/>
    <cellStyle name="20% - Accent6 2 2 3 2 4" xfId="25917" xr:uid="{2F511DE3-EAE7-4499-A5D7-0447A8BC3EBB}"/>
    <cellStyle name="20% - Accent6 2 2 3 3" xfId="1064" xr:uid="{00000000-0005-0000-0000-000073050000}"/>
    <cellStyle name="20% - Accent6 2 2 3 3 2" xfId="19973" xr:uid="{00000000-0005-0000-0000-000074050000}"/>
    <cellStyle name="20% - Accent6 2 2 3 3 2 2" xfId="31957" xr:uid="{0BC0239F-56E0-4DB3-9E26-4DFABD88D556}"/>
    <cellStyle name="20% - Accent6 2 2 3 3 3" xfId="25919" xr:uid="{C53E9108-49B5-4622-943F-0C6009A4BD83}"/>
    <cellStyle name="20% - Accent6 2 2 3 4" xfId="1065" xr:uid="{00000000-0005-0000-0000-000075050000}"/>
    <cellStyle name="20% - Accent6 2 2 3 5" xfId="19970" xr:uid="{00000000-0005-0000-0000-000076050000}"/>
    <cellStyle name="20% - Accent6 2 2 3 5 2" xfId="31954" xr:uid="{545B520C-7FD6-4E19-8BC5-B063FCF569CB}"/>
    <cellStyle name="20% - Accent6 2 2 3 6" xfId="25916" xr:uid="{A00B037A-5C58-45B9-93A3-347CC3D07E11}"/>
    <cellStyle name="20% - Accent6 2 2 4" xfId="1066" xr:uid="{00000000-0005-0000-0000-000077050000}"/>
    <cellStyle name="20% - Accent6 2 2 4 2" xfId="1067" xr:uid="{00000000-0005-0000-0000-000078050000}"/>
    <cellStyle name="20% - Accent6 2 2 4 2 2" xfId="19975" xr:uid="{00000000-0005-0000-0000-000079050000}"/>
    <cellStyle name="20% - Accent6 2 2 4 2 2 2" xfId="31959" xr:uid="{AE63E209-073D-407A-A5D2-80D866B0BEC8}"/>
    <cellStyle name="20% - Accent6 2 2 4 2 3" xfId="25921" xr:uid="{35DC23D4-27E2-4DB7-B8F4-6CB18E4A337C}"/>
    <cellStyle name="20% - Accent6 2 2 4 3" xfId="1068" xr:uid="{00000000-0005-0000-0000-00007A050000}"/>
    <cellStyle name="20% - Accent6 2 2 4 4" xfId="19974" xr:uid="{00000000-0005-0000-0000-00007B050000}"/>
    <cellStyle name="20% - Accent6 2 2 4 4 2" xfId="31958" xr:uid="{B79D23DA-E79F-4E2D-BC46-A9EC6267F58E}"/>
    <cellStyle name="20% - Accent6 2 2 4 5" xfId="25920" xr:uid="{59AA13D4-4D9C-4F94-8096-D56EB313C5D8}"/>
    <cellStyle name="20% - Accent6 2 2 5" xfId="1069" xr:uid="{00000000-0005-0000-0000-00007C050000}"/>
    <cellStyle name="20% - Accent6 2 2 5 2" xfId="1070" xr:uid="{00000000-0005-0000-0000-00007D050000}"/>
    <cellStyle name="20% - Accent6 2 2 5 3" xfId="19976" xr:uid="{00000000-0005-0000-0000-00007E050000}"/>
    <cellStyle name="20% - Accent6 2 2 5 3 2" xfId="31960" xr:uid="{748C2E20-BC1E-4ECD-8BE5-AD7416843784}"/>
    <cellStyle name="20% - Accent6 2 2 5 4" xfId="25922" xr:uid="{F8CC0877-BA5C-4521-BAE8-B32385AB683B}"/>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2 8 2" xfId="31953" xr:uid="{CA373D8A-C21B-4138-B903-63937697B2E9}"/>
    <cellStyle name="20% - Accent6 2 2 9" xfId="25915" xr:uid="{E9A34AB4-B3F9-4B54-B1A2-A6553D202C0B}"/>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2 2 2" xfId="31964" xr:uid="{D23DE8FE-751E-4BD1-9FEE-2FF322B553BB}"/>
    <cellStyle name="20% - Accent6 3 2 2 2 2 3" xfId="25927" xr:uid="{F93A864D-B8E5-4FF9-8146-660E8326D054}"/>
    <cellStyle name="20% - Accent6 3 2 2 2 3" xfId="1093" xr:uid="{00000000-0005-0000-0000-000097050000}"/>
    <cellStyle name="20% - Accent6 3 2 2 2 4" xfId="19979" xr:uid="{00000000-0005-0000-0000-000098050000}"/>
    <cellStyle name="20% - Accent6 3 2 2 2 4 2" xfId="31963" xr:uid="{2E558E65-8738-4063-BA08-9FDE3BB27E0E}"/>
    <cellStyle name="20% - Accent6 3 2 2 2 5" xfId="25926" xr:uid="{5E49FFD7-7387-4FD4-A803-FCC4268B6C94}"/>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3 3 2" xfId="31965" xr:uid="{F9AE3945-B298-410B-A0C7-EB261F40A275}"/>
    <cellStyle name="20% - Accent6 3 2 2 3 4" xfId="25928" xr:uid="{DFB06112-B4C0-43A6-AB85-C04D2F74127F}"/>
    <cellStyle name="20% - Accent6 3 2 2 4" xfId="1096" xr:uid="{00000000-0005-0000-0000-00009C050000}"/>
    <cellStyle name="20% - Accent6 3 2 2 5" xfId="19978" xr:uid="{00000000-0005-0000-0000-00009D050000}"/>
    <cellStyle name="20% - Accent6 3 2 2 5 2" xfId="31962" xr:uid="{41CAF8F9-3EA3-496B-B5A9-A6E4081A5B06}"/>
    <cellStyle name="20% - Accent6 3 2 2 6" xfId="25925" xr:uid="{112D6FA6-6212-45E1-8EA2-8022BA8C54BD}"/>
    <cellStyle name="20% - Accent6 3 2 3" xfId="1097" xr:uid="{00000000-0005-0000-0000-00009E050000}"/>
    <cellStyle name="20% - Accent6 3 2 3 2" xfId="1098" xr:uid="{00000000-0005-0000-0000-00009F050000}"/>
    <cellStyle name="20% - Accent6 3 2 3 2 2" xfId="19983" xr:uid="{00000000-0005-0000-0000-0000A0050000}"/>
    <cellStyle name="20% - Accent6 3 2 3 2 2 2" xfId="31967" xr:uid="{D8AFF3AE-2924-4B89-A1D6-0572E8091436}"/>
    <cellStyle name="20% - Accent6 3 2 3 2 3" xfId="25930" xr:uid="{0316DBD8-E03F-4F48-9921-C2EB5CEB817C}"/>
    <cellStyle name="20% - Accent6 3 2 3 3" xfId="1099" xr:uid="{00000000-0005-0000-0000-0000A1050000}"/>
    <cellStyle name="20% - Accent6 3 2 3 4" xfId="19982" xr:uid="{00000000-0005-0000-0000-0000A2050000}"/>
    <cellStyle name="20% - Accent6 3 2 3 4 2" xfId="31966" xr:uid="{1D75AB47-9115-474C-8D89-23B72D7A3151}"/>
    <cellStyle name="20% - Accent6 3 2 3 5" xfId="25929" xr:uid="{10AAE872-0CE8-4000-899E-5368C749447C}"/>
    <cellStyle name="20% - Accent6 3 2 4" xfId="1100" xr:uid="{00000000-0005-0000-0000-0000A3050000}"/>
    <cellStyle name="20% - Accent6 3 2 4 2" xfId="1101" xr:uid="{00000000-0005-0000-0000-0000A4050000}"/>
    <cellStyle name="20% - Accent6 3 2 4 3" xfId="19984" xr:uid="{00000000-0005-0000-0000-0000A5050000}"/>
    <cellStyle name="20% - Accent6 3 2 4 3 2" xfId="31968" xr:uid="{84393A43-9E33-49E5-A9A7-0A0D1AD61E67}"/>
    <cellStyle name="20% - Accent6 3 2 4 4" xfId="25931" xr:uid="{78ED0CED-5509-4C44-BF40-D3FF5E371804}"/>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2 8 2" xfId="31961" xr:uid="{E9D1EB7E-A3E2-40DB-BFFC-C7B971B39725}"/>
    <cellStyle name="20% - Accent6 3 2 9" xfId="25924" xr:uid="{3A961BA9-7647-41A6-9F65-E565892079CA}"/>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2 2 2" xfId="31971" xr:uid="{190C6DAE-BB1A-4ED8-A598-3D79BCF38B88}"/>
    <cellStyle name="20% - Accent6 3 3 2 2 3" xfId="25934" xr:uid="{EA829743-E7A5-4249-B213-1FDCD9BEC622}"/>
    <cellStyle name="20% - Accent6 3 3 2 3" xfId="19986" xr:uid="{00000000-0005-0000-0000-0000B0050000}"/>
    <cellStyle name="20% - Accent6 3 3 2 3 2" xfId="31970" xr:uid="{77BF9F2C-B6DC-4A4A-9C71-C806C1B66E68}"/>
    <cellStyle name="20% - Accent6 3 3 2 4" xfId="25933" xr:uid="{1483E140-71B3-46AE-A863-BEE489C23ABB}"/>
    <cellStyle name="20% - Accent6 3 3 3" xfId="1110" xr:uid="{00000000-0005-0000-0000-0000B1050000}"/>
    <cellStyle name="20% - Accent6 3 3 3 2" xfId="19988" xr:uid="{00000000-0005-0000-0000-0000B2050000}"/>
    <cellStyle name="20% - Accent6 3 3 3 2 2" xfId="31972" xr:uid="{80DA9594-D4EA-4E4C-9611-E29CF9B473B4}"/>
    <cellStyle name="20% - Accent6 3 3 3 3" xfId="25935" xr:uid="{CB1ECF4D-8DC7-4FAC-9901-BC6E180A11E1}"/>
    <cellStyle name="20% - Accent6 3 3 4" xfId="1111" xr:uid="{00000000-0005-0000-0000-0000B3050000}"/>
    <cellStyle name="20% - Accent6 3 3 5" xfId="19985" xr:uid="{00000000-0005-0000-0000-0000B4050000}"/>
    <cellStyle name="20% - Accent6 3 3 5 2" xfId="31969" xr:uid="{3FCAE17E-85C5-436A-A017-E87A785B7212}"/>
    <cellStyle name="20% - Accent6 3 3 6" xfId="25932" xr:uid="{EFDF3DD1-4845-4F22-B513-C0682C2C4D08}"/>
    <cellStyle name="20% - Accent6 3 4" xfId="1112" xr:uid="{00000000-0005-0000-0000-0000B5050000}"/>
    <cellStyle name="20% - Accent6 3 4 2" xfId="1113" xr:uid="{00000000-0005-0000-0000-0000B6050000}"/>
    <cellStyle name="20% - Accent6 3 4 2 2" xfId="19990" xr:uid="{00000000-0005-0000-0000-0000B7050000}"/>
    <cellStyle name="20% - Accent6 3 4 2 2 2" xfId="31974" xr:uid="{5916677E-369A-4870-A7A9-91072872A73C}"/>
    <cellStyle name="20% - Accent6 3 4 2 3" xfId="25937" xr:uid="{E9A154E6-CFFE-4C5C-A47D-CE142F3B7FC9}"/>
    <cellStyle name="20% - Accent6 3 4 3" xfId="1114" xr:uid="{00000000-0005-0000-0000-0000B8050000}"/>
    <cellStyle name="20% - Accent6 3 4 4" xfId="19989" xr:uid="{00000000-0005-0000-0000-0000B9050000}"/>
    <cellStyle name="20% - Accent6 3 4 4 2" xfId="31973" xr:uid="{C22EFDAC-C674-4B45-8313-3EB1D5261DCE}"/>
    <cellStyle name="20% - Accent6 3 4 5" xfId="25936" xr:uid="{B602FA2A-5394-47C9-BFA8-36DE572BC9D3}"/>
    <cellStyle name="20% - Accent6 3 5" xfId="1115" xr:uid="{00000000-0005-0000-0000-0000BA050000}"/>
    <cellStyle name="20% - Accent6 3 5 2" xfId="1116" xr:uid="{00000000-0005-0000-0000-0000BB050000}"/>
    <cellStyle name="20% - Accent6 3 5 3" xfId="19991" xr:uid="{00000000-0005-0000-0000-0000BC050000}"/>
    <cellStyle name="20% - Accent6 3 5 3 2" xfId="31975" xr:uid="{AE01D906-F2BF-42AF-80A9-C070F5103776}"/>
    <cellStyle name="20% - Accent6 3 5 4" xfId="25938" xr:uid="{B666905F-F32C-465C-B5EF-8C188E0A1C06}"/>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2 2 2" xfId="31979" xr:uid="{A9894C1E-0569-4422-994B-73D9878B1A09}"/>
    <cellStyle name="20% - Accent6 4 2 2 2 2 3" xfId="25942" xr:uid="{A93224E4-AC52-4A90-8CE4-3B7CA9B2B50E}"/>
    <cellStyle name="20% - Accent6 4 2 2 2 3" xfId="1129" xr:uid="{00000000-0005-0000-0000-0000CA050000}"/>
    <cellStyle name="20% - Accent6 4 2 2 2 4" xfId="19994" xr:uid="{00000000-0005-0000-0000-0000CB050000}"/>
    <cellStyle name="20% - Accent6 4 2 2 2 4 2" xfId="31978" xr:uid="{B5C197DB-00E8-47A1-AAE8-04D93ED18397}"/>
    <cellStyle name="20% - Accent6 4 2 2 2 5" xfId="25941" xr:uid="{8584867C-6582-4038-AD95-1591FBE6E725}"/>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3 3 2" xfId="31980" xr:uid="{B2C365BB-2709-4FB2-A444-6D42CA561B64}"/>
    <cellStyle name="20% - Accent6 4 2 2 3 4" xfId="25943" xr:uid="{E7D40041-37AF-4DC0-806F-61C11FE06ACE}"/>
    <cellStyle name="20% - Accent6 4 2 2 4" xfId="1132" xr:uid="{00000000-0005-0000-0000-0000CF050000}"/>
    <cellStyle name="20% - Accent6 4 2 2 5" xfId="19993" xr:uid="{00000000-0005-0000-0000-0000D0050000}"/>
    <cellStyle name="20% - Accent6 4 2 2 5 2" xfId="31977" xr:uid="{393F8504-2B87-4D1A-BDF0-687ABE7C6D7D}"/>
    <cellStyle name="20% - Accent6 4 2 2 6" xfId="25940" xr:uid="{A459FF59-BCFB-4230-8016-CEECC94838E9}"/>
    <cellStyle name="20% - Accent6 4 2 3" xfId="1133" xr:uid="{00000000-0005-0000-0000-0000D1050000}"/>
    <cellStyle name="20% - Accent6 4 2 3 2" xfId="1134" xr:uid="{00000000-0005-0000-0000-0000D2050000}"/>
    <cellStyle name="20% - Accent6 4 2 3 2 2" xfId="19998" xr:uid="{00000000-0005-0000-0000-0000D3050000}"/>
    <cellStyle name="20% - Accent6 4 2 3 2 2 2" xfId="31982" xr:uid="{DEA9971F-CECF-47EC-8707-1F7BD651E92F}"/>
    <cellStyle name="20% - Accent6 4 2 3 2 3" xfId="25945" xr:uid="{DEC12C42-E041-40F1-A7FE-A038FE285827}"/>
    <cellStyle name="20% - Accent6 4 2 3 3" xfId="1135" xr:uid="{00000000-0005-0000-0000-0000D4050000}"/>
    <cellStyle name="20% - Accent6 4 2 3 4" xfId="19997" xr:uid="{00000000-0005-0000-0000-0000D5050000}"/>
    <cellStyle name="20% - Accent6 4 2 3 4 2" xfId="31981" xr:uid="{B03B3DE1-A0B2-41B1-B5C8-2B69FCDDBED6}"/>
    <cellStyle name="20% - Accent6 4 2 3 5" xfId="25944" xr:uid="{6F85C9FE-B07E-4386-8029-EAC6C877167E}"/>
    <cellStyle name="20% - Accent6 4 2 4" xfId="1136" xr:uid="{00000000-0005-0000-0000-0000D6050000}"/>
    <cellStyle name="20% - Accent6 4 2 4 2" xfId="1137" xr:uid="{00000000-0005-0000-0000-0000D7050000}"/>
    <cellStyle name="20% - Accent6 4 2 4 3" xfId="19999" xr:uid="{00000000-0005-0000-0000-0000D8050000}"/>
    <cellStyle name="20% - Accent6 4 2 4 3 2" xfId="31983" xr:uid="{D1503698-AE78-4661-9D96-E88D31C1EC02}"/>
    <cellStyle name="20% - Accent6 4 2 4 4" xfId="25946" xr:uid="{87E12009-7389-426E-8E1E-57408EF71B86}"/>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2 8 2" xfId="31976" xr:uid="{99ED418E-F06E-4F56-96B8-698E7A4617EB}"/>
    <cellStyle name="20% - Accent6 4 2 9" xfId="25939" xr:uid="{501471FB-8789-448D-858B-7F0A414A1559}"/>
    <cellStyle name="20% - Accent6 4 3" xfId="1143" xr:uid="{00000000-0005-0000-0000-0000DF050000}"/>
    <cellStyle name="20% - Accent6 4 3 2" xfId="1144" xr:uid="{00000000-0005-0000-0000-0000E0050000}"/>
    <cellStyle name="20% - Accent6 4 3 2 2" xfId="20001" xr:uid="{00000000-0005-0000-0000-0000E1050000}"/>
    <cellStyle name="20% - Accent6 4 3 2 2 2" xfId="31985" xr:uid="{44EA56BA-658D-440E-A1B8-A359736665A0}"/>
    <cellStyle name="20% - Accent6 4 3 2 3" xfId="25948" xr:uid="{ACA1AC10-AC88-45B0-A797-CCB60984E04B}"/>
    <cellStyle name="20% - Accent6 4 3 3" xfId="1145" xr:uid="{00000000-0005-0000-0000-0000E2050000}"/>
    <cellStyle name="20% - Accent6 4 3 3 2" xfId="20002" xr:uid="{00000000-0005-0000-0000-0000E3050000}"/>
    <cellStyle name="20% - Accent6 4 3 3 2 2" xfId="31986" xr:uid="{274C690D-F291-4565-8677-E40026FC7C77}"/>
    <cellStyle name="20% - Accent6 4 3 3 3" xfId="25949" xr:uid="{8418B773-834E-4F31-A914-71F473961590}"/>
    <cellStyle name="20% - Accent6 4 3 4" xfId="1146" xr:uid="{00000000-0005-0000-0000-0000E4050000}"/>
    <cellStyle name="20% - Accent6 4 3 5" xfId="20000" xr:uid="{00000000-0005-0000-0000-0000E5050000}"/>
    <cellStyle name="20% - Accent6 4 3 5 2" xfId="31984" xr:uid="{7E8F327D-3688-4ACA-8201-DC175D3BE391}"/>
    <cellStyle name="20% - Accent6 4 3 6" xfId="25947" xr:uid="{2E5A8642-B00D-4610-8E76-DBEAC1E0236B}"/>
    <cellStyle name="20% - Accent6 4 4" xfId="1147" xr:uid="{00000000-0005-0000-0000-0000E6050000}"/>
    <cellStyle name="20% - Accent6 4 4 2" xfId="1148" xr:uid="{00000000-0005-0000-0000-0000E7050000}"/>
    <cellStyle name="20% - Accent6 4 4 2 2" xfId="20004" xr:uid="{00000000-0005-0000-0000-0000E8050000}"/>
    <cellStyle name="20% - Accent6 4 4 2 2 2" xfId="31988" xr:uid="{3126D200-1065-4508-B387-FB44FDDA4BBF}"/>
    <cellStyle name="20% - Accent6 4 4 2 3" xfId="25951" xr:uid="{3C8274E7-76D2-4D65-921A-472A7CC96834}"/>
    <cellStyle name="20% - Accent6 4 4 3" xfId="1149" xr:uid="{00000000-0005-0000-0000-0000E9050000}"/>
    <cellStyle name="20% - Accent6 4 4 4" xfId="20003" xr:uid="{00000000-0005-0000-0000-0000EA050000}"/>
    <cellStyle name="20% - Accent6 4 4 4 2" xfId="31987" xr:uid="{E51F986C-A307-4CDA-BCEA-76ED383E970B}"/>
    <cellStyle name="20% - Accent6 4 4 5" xfId="25950" xr:uid="{392C9E2A-3BCA-4E50-B6E1-30925A3E2510}"/>
    <cellStyle name="20% - Accent6 4 5" xfId="1150" xr:uid="{00000000-0005-0000-0000-0000EB050000}"/>
    <cellStyle name="20% - Accent6 4 5 2" xfId="20005" xr:uid="{00000000-0005-0000-0000-0000EC050000}"/>
    <cellStyle name="20% - Accent6 4 5 2 2" xfId="31989" xr:uid="{3C42E8DD-3B2A-4DC0-B024-A9AC00983B60}"/>
    <cellStyle name="20% - Accent6 4 5 3" xfId="25952" xr:uid="{D7107F6F-99C7-4F64-9C7F-34A3C0A24F74}"/>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2 2 2" xfId="31991" xr:uid="{1E0A52E3-A5C3-4414-9B92-7E7CA27DF74B}"/>
    <cellStyle name="20% - Accent6 5 2 2 3" xfId="25954" xr:uid="{1F65EAC2-F2A7-42A4-8C3B-D6ED8BD6F3BB}"/>
    <cellStyle name="20% - Accent6 5 2 3" xfId="1160" xr:uid="{00000000-0005-0000-0000-0000F7050000}"/>
    <cellStyle name="20% - Accent6 5 2 3 2" xfId="20008" xr:uid="{00000000-0005-0000-0000-0000F8050000}"/>
    <cellStyle name="20% - Accent6 5 2 3 2 2" xfId="31992" xr:uid="{E5240EC2-95CE-47BA-B8D2-7517A209D98B}"/>
    <cellStyle name="20% - Accent6 5 2 3 3" xfId="25955" xr:uid="{A9561CF9-4A19-4CC1-B502-D14A99C4CFEC}"/>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2 2 2" xfId="31995" xr:uid="{73546DD6-5DDA-479E-92C7-B3A4FBCE32C5}"/>
    <cellStyle name="20% - Accent6 5 3 2 2 3" xfId="25958" xr:uid="{01C1106C-805A-4B13-98F8-A8F5D0FA2949}"/>
    <cellStyle name="20% - Accent6 5 3 2 3" xfId="20010" xr:uid="{00000000-0005-0000-0000-0000FF050000}"/>
    <cellStyle name="20% - Accent6 5 3 2 3 2" xfId="31994" xr:uid="{CAC0A2EA-0590-4C7F-8DC7-830F852CD486}"/>
    <cellStyle name="20% - Accent6 5 3 2 4" xfId="25957" xr:uid="{CF3DA793-6243-4F79-8666-C89BAF5270F6}"/>
    <cellStyle name="20% - Accent6 5 3 3" xfId="1166" xr:uid="{00000000-0005-0000-0000-000000060000}"/>
    <cellStyle name="20% - Accent6 5 3 3 2" xfId="20012" xr:uid="{00000000-0005-0000-0000-000001060000}"/>
    <cellStyle name="20% - Accent6 5 3 3 2 2" xfId="31996" xr:uid="{17AA7A52-770C-4EAE-BB81-5A91CC159215}"/>
    <cellStyle name="20% - Accent6 5 3 3 3" xfId="25959" xr:uid="{39E42E34-BC54-47D7-B5EB-6E13E51A702F}"/>
    <cellStyle name="20% - Accent6 5 3 4" xfId="1167" xr:uid="{00000000-0005-0000-0000-000002060000}"/>
    <cellStyle name="20% - Accent6 5 3 5" xfId="20009" xr:uid="{00000000-0005-0000-0000-000003060000}"/>
    <cellStyle name="20% - Accent6 5 3 5 2" xfId="31993" xr:uid="{40FDE09C-D5A8-40C2-9030-2F1A350D90C2}"/>
    <cellStyle name="20% - Accent6 5 3 6" xfId="25956" xr:uid="{D45C727F-49C3-43B5-9088-F2BAE172FF58}"/>
    <cellStyle name="20% - Accent6 5 4" xfId="1168" xr:uid="{00000000-0005-0000-0000-000004060000}"/>
    <cellStyle name="20% - Accent6 5 4 2" xfId="1169" xr:uid="{00000000-0005-0000-0000-000005060000}"/>
    <cellStyle name="20% - Accent6 5 4 2 2" xfId="20014" xr:uid="{00000000-0005-0000-0000-000006060000}"/>
    <cellStyle name="20% - Accent6 5 4 2 2 2" xfId="31998" xr:uid="{3B6BDAAD-0217-4CFB-8B0D-2D0344045AE4}"/>
    <cellStyle name="20% - Accent6 5 4 2 3" xfId="25961" xr:uid="{F8A97C2E-3D2B-4644-A63D-22B2629B998A}"/>
    <cellStyle name="20% - Accent6 5 4 3" xfId="20013" xr:uid="{00000000-0005-0000-0000-000007060000}"/>
    <cellStyle name="20% - Accent6 5 4 3 2" xfId="31997" xr:uid="{CB13F515-EB22-46F1-90E1-68BABDBB97E6}"/>
    <cellStyle name="20% - Accent6 5 4 4" xfId="25960" xr:uid="{3D8E054D-C4EA-443D-84A8-991C2E41DFD2}"/>
    <cellStyle name="20% - Accent6 5 5" xfId="1170" xr:uid="{00000000-0005-0000-0000-000008060000}"/>
    <cellStyle name="20% - Accent6 5 5 2" xfId="20015" xr:uid="{00000000-0005-0000-0000-000009060000}"/>
    <cellStyle name="20% - Accent6 5 5 2 2" xfId="31999" xr:uid="{89A958C6-62C7-4733-84EA-9D0BB5FCB79E}"/>
    <cellStyle name="20% - Accent6 5 5 3" xfId="25962" xr:uid="{B29B1B7F-9BC2-4BCA-9976-DF0CEFB844DE}"/>
    <cellStyle name="20% - Accent6 5 6" xfId="1171" xr:uid="{00000000-0005-0000-0000-00000A060000}"/>
    <cellStyle name="20% - Accent6 5 7" xfId="20006" xr:uid="{00000000-0005-0000-0000-00000B060000}"/>
    <cellStyle name="20% - Accent6 5 7 2" xfId="31990" xr:uid="{4C5AB711-01A3-4530-8B94-4C63380C0CDC}"/>
    <cellStyle name="20% - Accent6 5 8" xfId="25953" xr:uid="{FFA62B10-E6DB-40A4-B923-5A5049986B33}"/>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2 2 2" xfId="32003" xr:uid="{7E8CE097-0755-43C6-AC40-72200944E941}"/>
    <cellStyle name="20% - Accent6 6 2 2 2 3" xfId="25966" xr:uid="{530FBDBC-A39B-4C7B-99F9-9670B91AE0D2}"/>
    <cellStyle name="20% - Accent6 6 2 2 3" xfId="20018" xr:uid="{00000000-0005-0000-0000-000011060000}"/>
    <cellStyle name="20% - Accent6 6 2 2 3 2" xfId="32002" xr:uid="{5B32A622-9A5A-4396-A943-649ED5A042A7}"/>
    <cellStyle name="20% - Accent6 6 2 2 4" xfId="25965" xr:uid="{DBC2C746-2231-4ABE-972F-5E5B11F73D88}"/>
    <cellStyle name="20% - Accent6 6 2 3" xfId="1176" xr:uid="{00000000-0005-0000-0000-000012060000}"/>
    <cellStyle name="20% - Accent6 6 2 3 2" xfId="20020" xr:uid="{00000000-0005-0000-0000-000013060000}"/>
    <cellStyle name="20% - Accent6 6 2 3 2 2" xfId="32004" xr:uid="{BFDE8D37-FDA9-407F-8C2E-E35D4A150E41}"/>
    <cellStyle name="20% - Accent6 6 2 3 3" xfId="25967" xr:uid="{28906462-6C8B-4315-B6A5-726202E3B6AC}"/>
    <cellStyle name="20% - Accent6 6 2 4" xfId="1177" xr:uid="{00000000-0005-0000-0000-000014060000}"/>
    <cellStyle name="20% - Accent6 6 2 5" xfId="20017" xr:uid="{00000000-0005-0000-0000-000015060000}"/>
    <cellStyle name="20% - Accent6 6 2 5 2" xfId="32001" xr:uid="{95B77D95-670D-4AD7-AB50-D0C4BAA03E1B}"/>
    <cellStyle name="20% - Accent6 6 2 6" xfId="25964" xr:uid="{FE7CA191-CE91-4F62-A093-2FBBA7303121}"/>
    <cellStyle name="20% - Accent6 6 3" xfId="1178" xr:uid="{00000000-0005-0000-0000-000016060000}"/>
    <cellStyle name="20% - Accent6 6 3 2" xfId="1179" xr:uid="{00000000-0005-0000-0000-000017060000}"/>
    <cellStyle name="20% - Accent6 6 3 2 2" xfId="20022" xr:uid="{00000000-0005-0000-0000-000018060000}"/>
    <cellStyle name="20% - Accent6 6 3 2 2 2" xfId="32006" xr:uid="{8545B003-8391-4C47-94D6-BB67D35CCFDD}"/>
    <cellStyle name="20% - Accent6 6 3 2 3" xfId="25969" xr:uid="{96020E39-71CA-49D1-A5A6-726F5FE56C75}"/>
    <cellStyle name="20% - Accent6 6 3 3" xfId="1180" xr:uid="{00000000-0005-0000-0000-000019060000}"/>
    <cellStyle name="20% - Accent6 6 3 4" xfId="20021" xr:uid="{00000000-0005-0000-0000-00001A060000}"/>
    <cellStyle name="20% - Accent6 6 3 4 2" xfId="32005" xr:uid="{5D833290-53C6-4F1F-8CE5-7FD560433D4F}"/>
    <cellStyle name="20% - Accent6 6 3 5" xfId="25968" xr:uid="{7E5BB588-2303-4802-9FA2-BABD3A842517}"/>
    <cellStyle name="20% - Accent6 6 4" xfId="1181" xr:uid="{00000000-0005-0000-0000-00001B060000}"/>
    <cellStyle name="20% - Accent6 6 4 2" xfId="20023" xr:uid="{00000000-0005-0000-0000-00001C060000}"/>
    <cellStyle name="20% - Accent6 6 4 2 2" xfId="32007" xr:uid="{137C4795-590D-49EE-8566-EB5FBDBA87C9}"/>
    <cellStyle name="20% - Accent6 6 4 3" xfId="25970" xr:uid="{9E7E7D7F-57D8-42A3-8C06-E1BBD682DA41}"/>
    <cellStyle name="20% - Accent6 6 5" xfId="1182" xr:uid="{00000000-0005-0000-0000-00001D060000}"/>
    <cellStyle name="20% - Accent6 6 6" xfId="20016" xr:uid="{00000000-0005-0000-0000-00001E060000}"/>
    <cellStyle name="20% - Accent6 6 6 2" xfId="32000" xr:uid="{A7B047BA-8066-4136-ADE1-36C2EE47F8B9}"/>
    <cellStyle name="20% - Accent6 6 7" xfId="25963" xr:uid="{A5072B4B-FBA9-4E5C-A005-E521953E402B}"/>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2 2 2" xfId="32011" xr:uid="{A8079B19-9CCD-4820-B836-18BC98064C5B}"/>
    <cellStyle name="20% - Accent6 7 2 2 2 3" xfId="25974" xr:uid="{E01D263E-587A-4DC5-81AF-896343522322}"/>
    <cellStyle name="20% - Accent6 7 2 2 3" xfId="20026" xr:uid="{00000000-0005-0000-0000-000024060000}"/>
    <cellStyle name="20% - Accent6 7 2 2 3 2" xfId="32010" xr:uid="{C79C18BB-E951-4E17-A8DE-A535EB96FE2E}"/>
    <cellStyle name="20% - Accent6 7 2 2 4" xfId="25973" xr:uid="{36F573F1-8980-4F77-9EC1-F3899826DB37}"/>
    <cellStyle name="20% - Accent6 7 2 3" xfId="1187" xr:uid="{00000000-0005-0000-0000-000025060000}"/>
    <cellStyle name="20% - Accent6 7 2 3 2" xfId="20028" xr:uid="{00000000-0005-0000-0000-000026060000}"/>
    <cellStyle name="20% - Accent6 7 2 3 2 2" xfId="32012" xr:uid="{A3E800EA-FCE0-44DC-9861-52FC30C43774}"/>
    <cellStyle name="20% - Accent6 7 2 3 3" xfId="25975" xr:uid="{0E3D2748-0FB3-4CA5-8E06-904A68FFFC53}"/>
    <cellStyle name="20% - Accent6 7 2 4" xfId="20025" xr:uid="{00000000-0005-0000-0000-000027060000}"/>
    <cellStyle name="20% - Accent6 7 2 4 2" xfId="32009" xr:uid="{F00805B4-98A6-485C-B92E-8236E510334B}"/>
    <cellStyle name="20% - Accent6 7 2 5" xfId="25972" xr:uid="{C8A35208-C23B-4E7C-9127-6D32ED10F5B9}"/>
    <cellStyle name="20% - Accent6 7 3" xfId="1188" xr:uid="{00000000-0005-0000-0000-000028060000}"/>
    <cellStyle name="20% - Accent6 7 3 2" xfId="1189" xr:uid="{00000000-0005-0000-0000-000029060000}"/>
    <cellStyle name="20% - Accent6 7 3 2 2" xfId="20030" xr:uid="{00000000-0005-0000-0000-00002A060000}"/>
    <cellStyle name="20% - Accent6 7 3 2 2 2" xfId="32014" xr:uid="{1479F480-BEA0-4F3A-8334-6B7F28B2C944}"/>
    <cellStyle name="20% - Accent6 7 3 2 3" xfId="25977" xr:uid="{DA263861-D412-49E4-98B0-3F5C9F93D106}"/>
    <cellStyle name="20% - Accent6 7 3 3" xfId="20029" xr:uid="{00000000-0005-0000-0000-00002B060000}"/>
    <cellStyle name="20% - Accent6 7 3 3 2" xfId="32013" xr:uid="{EE515BBA-3313-4057-8FE3-5A087CE9A10C}"/>
    <cellStyle name="20% - Accent6 7 3 4" xfId="25976" xr:uid="{77549BB9-2B8A-48F0-BF1B-673DBE416FD1}"/>
    <cellStyle name="20% - Accent6 7 4" xfId="1190" xr:uid="{00000000-0005-0000-0000-00002C060000}"/>
    <cellStyle name="20% - Accent6 7 4 2" xfId="20031" xr:uid="{00000000-0005-0000-0000-00002D060000}"/>
    <cellStyle name="20% - Accent6 7 4 2 2" xfId="32015" xr:uid="{BF5B5A29-D68D-46C0-83F0-D55CB034FE96}"/>
    <cellStyle name="20% - Accent6 7 4 3" xfId="25978" xr:uid="{2C7A84B5-75D0-4DF7-B682-FC99412E9EDD}"/>
    <cellStyle name="20% - Accent6 7 5" xfId="1191" xr:uid="{00000000-0005-0000-0000-00002E060000}"/>
    <cellStyle name="20% - Accent6 7 6" xfId="20024" xr:uid="{00000000-0005-0000-0000-00002F060000}"/>
    <cellStyle name="20% - Accent6 7 6 2" xfId="32008" xr:uid="{64572F6C-0FD3-4DD2-9E4A-1C8964A93087}"/>
    <cellStyle name="20% - Accent6 7 7" xfId="25971" xr:uid="{A092D2AD-0721-40FD-A1CA-3FBBD2FC76F7}"/>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3 2 2" xfId="32016" xr:uid="{8864E60C-69EF-4059-838F-2EE430692E68}"/>
    <cellStyle name="20% - Accent6 8 3 3" xfId="25979" xr:uid="{8FCD8C0F-1B19-41D9-A264-5D6D806DA456}"/>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2 2 2" xfId="32017" xr:uid="{1E75C6DF-9AF9-4457-B0D4-DFF08EA3A13C}"/>
    <cellStyle name="20% - Accent6 9 2 3" xfId="25980" xr:uid="{4E29E5C3-7989-4DDA-8C90-C1AB690F6C37}"/>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2 2 2" xfId="32018" xr:uid="{C260AC90-BC23-4710-B7D0-9CD07C58C6B3}"/>
    <cellStyle name="40% - Accent1 10 2 3" xfId="25981" xr:uid="{9F27317D-1AE7-4E87-8D9C-58C2DE9D599F}"/>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2 2 2" xfId="32022" xr:uid="{6C833C24-F9D9-47EF-80F9-484E47EAEC4B}"/>
    <cellStyle name="40% - Accent1 2 2 3 2 2 3" xfId="25986" xr:uid="{311DD926-A0A5-4E56-B8D3-617EB41D4664}"/>
    <cellStyle name="40% - Accent1 2 2 3 2 3" xfId="20037" xr:uid="{00000000-0005-0000-0000-000049060000}"/>
    <cellStyle name="40% - Accent1 2 2 3 2 3 2" xfId="32021" xr:uid="{D2C40C44-3545-49AF-BE5D-776FD1691B06}"/>
    <cellStyle name="40% - Accent1 2 2 3 2 4" xfId="25985" xr:uid="{8C0979AE-E881-4480-9B8E-0C51D2F290E1}"/>
    <cellStyle name="40% - Accent1 2 2 3 3" xfId="1213" xr:uid="{00000000-0005-0000-0000-00004A060000}"/>
    <cellStyle name="40% - Accent1 2 2 3 3 2" xfId="20039" xr:uid="{00000000-0005-0000-0000-00004B060000}"/>
    <cellStyle name="40% - Accent1 2 2 3 3 2 2" xfId="32023" xr:uid="{1D258EED-7E99-4708-99B1-E568F152F5F1}"/>
    <cellStyle name="40% - Accent1 2 2 3 3 3" xfId="25987" xr:uid="{0B7C0387-E934-4B74-B292-54F6893BDC84}"/>
    <cellStyle name="40% - Accent1 2 2 3 4" xfId="1214" xr:uid="{00000000-0005-0000-0000-00004C060000}"/>
    <cellStyle name="40% - Accent1 2 2 3 5" xfId="20036" xr:uid="{00000000-0005-0000-0000-00004D060000}"/>
    <cellStyle name="40% - Accent1 2 2 3 5 2" xfId="32020" xr:uid="{772FC77C-E50A-42C5-B324-C8263C78C418}"/>
    <cellStyle name="40% - Accent1 2 2 3 6" xfId="25984" xr:uid="{A9F014B9-6D28-42DE-8F7F-F525018CF22A}"/>
    <cellStyle name="40% - Accent1 2 2 4" xfId="1215" xr:uid="{00000000-0005-0000-0000-00004E060000}"/>
    <cellStyle name="40% - Accent1 2 2 4 2" xfId="1216" xr:uid="{00000000-0005-0000-0000-00004F060000}"/>
    <cellStyle name="40% - Accent1 2 2 4 2 2" xfId="20041" xr:uid="{00000000-0005-0000-0000-000050060000}"/>
    <cellStyle name="40% - Accent1 2 2 4 2 2 2" xfId="32025" xr:uid="{A87174FA-2A8A-4FED-9AF3-07B8CC7287A3}"/>
    <cellStyle name="40% - Accent1 2 2 4 2 3" xfId="25989" xr:uid="{D55290D7-3E2D-4958-917E-D3E465962440}"/>
    <cellStyle name="40% - Accent1 2 2 4 3" xfId="1217" xr:uid="{00000000-0005-0000-0000-000051060000}"/>
    <cellStyle name="40% - Accent1 2 2 4 4" xfId="20040" xr:uid="{00000000-0005-0000-0000-000052060000}"/>
    <cellStyle name="40% - Accent1 2 2 4 4 2" xfId="32024" xr:uid="{DC2417A9-EE1D-4E4B-96E2-373DE1556CF1}"/>
    <cellStyle name="40% - Accent1 2 2 4 5" xfId="25988" xr:uid="{EF529506-92EF-41E5-BC9E-516C3D3EBF15}"/>
    <cellStyle name="40% - Accent1 2 2 5" xfId="1218" xr:uid="{00000000-0005-0000-0000-000053060000}"/>
    <cellStyle name="40% - Accent1 2 2 5 2" xfId="1219" xr:uid="{00000000-0005-0000-0000-000054060000}"/>
    <cellStyle name="40% - Accent1 2 2 5 3" xfId="20042" xr:uid="{00000000-0005-0000-0000-000055060000}"/>
    <cellStyle name="40% - Accent1 2 2 5 3 2" xfId="32026" xr:uid="{96980F20-26DC-4AC5-8C7D-CF6332F3051C}"/>
    <cellStyle name="40% - Accent1 2 2 5 4" xfId="25990" xr:uid="{833A0315-9D39-4C17-9A49-50B5B8F891A8}"/>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2 8 2" xfId="32019" xr:uid="{8A176738-2340-4B9F-898F-DF1F881C453A}"/>
    <cellStyle name="40% - Accent1 2 2 9" xfId="25983" xr:uid="{EE257820-F029-4C86-A6AD-727591D5562A}"/>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2 5 2" xfId="32027" xr:uid="{9F19E0CF-C0FD-4FB5-8D1E-1A4896041D30}"/>
    <cellStyle name="40% - Accent1 2 3 2 6" xfId="25991" xr:uid="{00BCD18A-E684-44B0-9D97-9F220D24240C}"/>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2 2 2" xfId="32031" xr:uid="{32960EAA-128D-4149-B1C9-AF8C849B18A7}"/>
    <cellStyle name="40% - Accent1 3 2 2 2 2 3" xfId="25995" xr:uid="{050E1110-A591-4D69-9F14-CDE8C6088B51}"/>
    <cellStyle name="40% - Accent1 3 2 2 2 3" xfId="1246" xr:uid="{00000000-0005-0000-0000-000073060000}"/>
    <cellStyle name="40% - Accent1 3 2 2 2 4" xfId="20046" xr:uid="{00000000-0005-0000-0000-000074060000}"/>
    <cellStyle name="40% - Accent1 3 2 2 2 4 2" xfId="32030" xr:uid="{8416D67D-D13F-4592-BE21-63F516B3CE86}"/>
    <cellStyle name="40% - Accent1 3 2 2 2 5" xfId="25994" xr:uid="{EF7F8418-F61D-43F7-BDF4-02423C35ECAE}"/>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3 3 2" xfId="32032" xr:uid="{BF8B1708-7FA1-4783-A28D-3109ECE8C209}"/>
    <cellStyle name="40% - Accent1 3 2 2 3 4" xfId="25996" xr:uid="{70A7C1D4-8FE5-4EA7-ABD6-A5F8773B8ACB}"/>
    <cellStyle name="40% - Accent1 3 2 2 4" xfId="1249" xr:uid="{00000000-0005-0000-0000-000078060000}"/>
    <cellStyle name="40% - Accent1 3 2 2 5" xfId="20045" xr:uid="{00000000-0005-0000-0000-000079060000}"/>
    <cellStyle name="40% - Accent1 3 2 2 5 2" xfId="32029" xr:uid="{583AF8CA-9C0E-4FD9-85E2-D4195B7944F3}"/>
    <cellStyle name="40% - Accent1 3 2 2 6" xfId="25993" xr:uid="{E8BC6BEF-D836-4D0B-833A-15A55F636A0D}"/>
    <cellStyle name="40% - Accent1 3 2 3" xfId="1250" xr:uid="{00000000-0005-0000-0000-00007A060000}"/>
    <cellStyle name="40% - Accent1 3 2 3 2" xfId="1251" xr:uid="{00000000-0005-0000-0000-00007B060000}"/>
    <cellStyle name="40% - Accent1 3 2 3 2 2" xfId="20050" xr:uid="{00000000-0005-0000-0000-00007C060000}"/>
    <cellStyle name="40% - Accent1 3 2 3 2 2 2" xfId="32034" xr:uid="{43FB9F8C-6CD8-4019-8325-883B60F440BA}"/>
    <cellStyle name="40% - Accent1 3 2 3 2 3" xfId="25998" xr:uid="{3042E2E5-3E13-4EE9-91EB-D5825F059C38}"/>
    <cellStyle name="40% - Accent1 3 2 3 3" xfId="1252" xr:uid="{00000000-0005-0000-0000-00007D060000}"/>
    <cellStyle name="40% - Accent1 3 2 3 4" xfId="20049" xr:uid="{00000000-0005-0000-0000-00007E060000}"/>
    <cellStyle name="40% - Accent1 3 2 3 4 2" xfId="32033" xr:uid="{A9B8E931-2EE0-4279-861C-5CDD0FF1A762}"/>
    <cellStyle name="40% - Accent1 3 2 3 5" xfId="25997" xr:uid="{71F4D8C5-550A-4332-87C7-6DF6F84180A5}"/>
    <cellStyle name="40% - Accent1 3 2 4" xfId="1253" xr:uid="{00000000-0005-0000-0000-00007F060000}"/>
    <cellStyle name="40% - Accent1 3 2 4 2" xfId="1254" xr:uid="{00000000-0005-0000-0000-000080060000}"/>
    <cellStyle name="40% - Accent1 3 2 4 3" xfId="20051" xr:uid="{00000000-0005-0000-0000-000081060000}"/>
    <cellStyle name="40% - Accent1 3 2 4 3 2" xfId="32035" xr:uid="{141FFD55-29E6-4D19-880F-B0DF4E722FC1}"/>
    <cellStyle name="40% - Accent1 3 2 4 4" xfId="25999" xr:uid="{22A22071-2480-4CE9-92EE-B86670B1A464}"/>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2 8 2" xfId="32028" xr:uid="{260E8737-4585-431D-946B-0B2FF90E94B1}"/>
    <cellStyle name="40% - Accent1 3 2 9" xfId="25992" xr:uid="{12DE0E61-7C2B-4C13-8B7B-B8FB8B56FA52}"/>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2 2 2" xfId="32038" xr:uid="{B1F8E1B8-1CD5-407D-9E7F-4C40C588062B}"/>
    <cellStyle name="40% - Accent1 3 3 2 2 3" xfId="26002" xr:uid="{D9524F13-7740-466B-90D4-3818C8BDF652}"/>
    <cellStyle name="40% - Accent1 3 3 2 3" xfId="20053" xr:uid="{00000000-0005-0000-0000-00008C060000}"/>
    <cellStyle name="40% - Accent1 3 3 2 3 2" xfId="32037" xr:uid="{FBC156B4-D666-4127-870E-7B7C2BA24174}"/>
    <cellStyle name="40% - Accent1 3 3 2 4" xfId="26001" xr:uid="{BAE5FCC1-AE60-4D1D-80ED-78C979A4B33A}"/>
    <cellStyle name="40% - Accent1 3 3 3" xfId="1263" xr:uid="{00000000-0005-0000-0000-00008D060000}"/>
    <cellStyle name="40% - Accent1 3 3 3 2" xfId="20055" xr:uid="{00000000-0005-0000-0000-00008E060000}"/>
    <cellStyle name="40% - Accent1 3 3 3 2 2" xfId="32039" xr:uid="{F0075171-135F-4D19-997E-12A15D6195F4}"/>
    <cellStyle name="40% - Accent1 3 3 3 3" xfId="26003" xr:uid="{DF90B802-7D81-4A89-A0EA-AD9E499646A6}"/>
    <cellStyle name="40% - Accent1 3 3 4" xfId="1264" xr:uid="{00000000-0005-0000-0000-00008F060000}"/>
    <cellStyle name="40% - Accent1 3 3 5" xfId="20052" xr:uid="{00000000-0005-0000-0000-000090060000}"/>
    <cellStyle name="40% - Accent1 3 3 5 2" xfId="32036" xr:uid="{92E5E02A-4216-4784-BD43-FFB8B54E09DB}"/>
    <cellStyle name="40% - Accent1 3 3 6" xfId="26000" xr:uid="{164F5271-905D-4E00-BD2D-6A86467193FA}"/>
    <cellStyle name="40% - Accent1 3 4" xfId="1265" xr:uid="{00000000-0005-0000-0000-000091060000}"/>
    <cellStyle name="40% - Accent1 3 4 2" xfId="1266" xr:uid="{00000000-0005-0000-0000-000092060000}"/>
    <cellStyle name="40% - Accent1 3 4 2 2" xfId="20057" xr:uid="{00000000-0005-0000-0000-000093060000}"/>
    <cellStyle name="40% - Accent1 3 4 2 2 2" xfId="32041" xr:uid="{3CA33D28-1D03-4A67-B1E9-A366A4FDA596}"/>
    <cellStyle name="40% - Accent1 3 4 2 3" xfId="26005" xr:uid="{57811357-2844-44A7-9904-20DA30821D6F}"/>
    <cellStyle name="40% - Accent1 3 4 3" xfId="1267" xr:uid="{00000000-0005-0000-0000-000094060000}"/>
    <cellStyle name="40% - Accent1 3 4 4" xfId="20056" xr:uid="{00000000-0005-0000-0000-000095060000}"/>
    <cellStyle name="40% - Accent1 3 4 4 2" xfId="32040" xr:uid="{597CB0FF-9D00-4EF6-99F6-F8C4127A0C9B}"/>
    <cellStyle name="40% - Accent1 3 4 5" xfId="26004" xr:uid="{8DD3AC87-B574-4163-947C-5B74662BADC6}"/>
    <cellStyle name="40% - Accent1 3 5" xfId="1268" xr:uid="{00000000-0005-0000-0000-000096060000}"/>
    <cellStyle name="40% - Accent1 3 5 2" xfId="1269" xr:uid="{00000000-0005-0000-0000-000097060000}"/>
    <cellStyle name="40% - Accent1 3 5 3" xfId="20058" xr:uid="{00000000-0005-0000-0000-000098060000}"/>
    <cellStyle name="40% - Accent1 3 5 3 2" xfId="32042" xr:uid="{CAEF4967-F8F4-47C8-96E3-8D2E4D1F15AC}"/>
    <cellStyle name="40% - Accent1 3 5 4" xfId="26006" xr:uid="{66DA4E31-E2B3-42CA-8AAA-36F3E8F42D34}"/>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2 2 2" xfId="32046" xr:uid="{C105C5A7-A8BA-474A-B04D-96FE8BF717CB}"/>
    <cellStyle name="40% - Accent1 4 2 2 2 2 3" xfId="26010" xr:uid="{FDB37B2D-84DC-456B-A119-AA0A8691468B}"/>
    <cellStyle name="40% - Accent1 4 2 2 2 3" xfId="1282" xr:uid="{00000000-0005-0000-0000-0000A6060000}"/>
    <cellStyle name="40% - Accent1 4 2 2 2 4" xfId="20061" xr:uid="{00000000-0005-0000-0000-0000A7060000}"/>
    <cellStyle name="40% - Accent1 4 2 2 2 4 2" xfId="32045" xr:uid="{73483AF0-FF4C-4E4A-AE4B-6AF6A47BED7E}"/>
    <cellStyle name="40% - Accent1 4 2 2 2 5" xfId="26009" xr:uid="{31A9D5C0-0E9F-4CD7-ACA5-5E6776ED5A37}"/>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3 3 2" xfId="32047" xr:uid="{36D87888-6053-45E9-A781-FCA6B0BC0A66}"/>
    <cellStyle name="40% - Accent1 4 2 2 3 4" xfId="26011" xr:uid="{E22B5F58-E02A-46F9-9ED1-5E5A5EA87E52}"/>
    <cellStyle name="40% - Accent1 4 2 2 4" xfId="1285" xr:uid="{00000000-0005-0000-0000-0000AB060000}"/>
    <cellStyle name="40% - Accent1 4 2 2 5" xfId="20060" xr:uid="{00000000-0005-0000-0000-0000AC060000}"/>
    <cellStyle name="40% - Accent1 4 2 2 5 2" xfId="32044" xr:uid="{9E6B03B9-7D06-4CBE-8F1B-C84E7B013240}"/>
    <cellStyle name="40% - Accent1 4 2 2 6" xfId="26008" xr:uid="{C35B4C94-1A6E-4336-9113-666D689D41E3}"/>
    <cellStyle name="40% - Accent1 4 2 3" xfId="1286" xr:uid="{00000000-0005-0000-0000-0000AD060000}"/>
    <cellStyle name="40% - Accent1 4 2 3 2" xfId="1287" xr:uid="{00000000-0005-0000-0000-0000AE060000}"/>
    <cellStyle name="40% - Accent1 4 2 3 2 2" xfId="20065" xr:uid="{00000000-0005-0000-0000-0000AF060000}"/>
    <cellStyle name="40% - Accent1 4 2 3 2 2 2" xfId="32049" xr:uid="{5AD4DC75-A30A-496C-896C-C11DC5E41859}"/>
    <cellStyle name="40% - Accent1 4 2 3 2 3" xfId="26013" xr:uid="{39FC7B22-CCAE-44BD-8ED9-942EFB16D881}"/>
    <cellStyle name="40% - Accent1 4 2 3 3" xfId="1288" xr:uid="{00000000-0005-0000-0000-0000B0060000}"/>
    <cellStyle name="40% - Accent1 4 2 3 4" xfId="20064" xr:uid="{00000000-0005-0000-0000-0000B1060000}"/>
    <cellStyle name="40% - Accent1 4 2 3 4 2" xfId="32048" xr:uid="{B23598BC-AD8B-430A-967C-8EC3CA05CBE6}"/>
    <cellStyle name="40% - Accent1 4 2 3 5" xfId="26012" xr:uid="{0532ED0D-CB95-4E9F-B2E2-EB5FB8667216}"/>
    <cellStyle name="40% - Accent1 4 2 4" xfId="1289" xr:uid="{00000000-0005-0000-0000-0000B2060000}"/>
    <cellStyle name="40% - Accent1 4 2 4 2" xfId="1290" xr:uid="{00000000-0005-0000-0000-0000B3060000}"/>
    <cellStyle name="40% - Accent1 4 2 4 3" xfId="20066" xr:uid="{00000000-0005-0000-0000-0000B4060000}"/>
    <cellStyle name="40% - Accent1 4 2 4 3 2" xfId="32050" xr:uid="{4BB6DF6D-7892-4F2B-B8F2-DC80147F460D}"/>
    <cellStyle name="40% - Accent1 4 2 4 4" xfId="26014" xr:uid="{0538AE6E-10CD-4F9A-B0A6-BADAF3EDB9BC}"/>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2 8 2" xfId="32043" xr:uid="{04BAFCAD-B4CC-41E6-88D6-7E3035B9CA33}"/>
    <cellStyle name="40% - Accent1 4 2 9" xfId="26007" xr:uid="{8A456213-3A95-4C62-833B-EF02E29BC155}"/>
    <cellStyle name="40% - Accent1 4 3" xfId="1296" xr:uid="{00000000-0005-0000-0000-0000BB060000}"/>
    <cellStyle name="40% - Accent1 4 3 2" xfId="1297" xr:uid="{00000000-0005-0000-0000-0000BC060000}"/>
    <cellStyle name="40% - Accent1 4 3 2 2" xfId="20068" xr:uid="{00000000-0005-0000-0000-0000BD060000}"/>
    <cellStyle name="40% - Accent1 4 3 2 2 2" xfId="32052" xr:uid="{103FF302-64C9-4F37-B123-1DA798CA9763}"/>
    <cellStyle name="40% - Accent1 4 3 2 3" xfId="26016" xr:uid="{5F06AAEE-E5C8-4805-B314-FB6D25BA2148}"/>
    <cellStyle name="40% - Accent1 4 3 3" xfId="1298" xr:uid="{00000000-0005-0000-0000-0000BE060000}"/>
    <cellStyle name="40% - Accent1 4 3 3 2" xfId="20069" xr:uid="{00000000-0005-0000-0000-0000BF060000}"/>
    <cellStyle name="40% - Accent1 4 3 3 2 2" xfId="32053" xr:uid="{33EE9418-42D8-4CFA-8181-1E590D4210E0}"/>
    <cellStyle name="40% - Accent1 4 3 3 3" xfId="26017" xr:uid="{E840592A-F105-421C-BC98-3486779B1650}"/>
    <cellStyle name="40% - Accent1 4 3 4" xfId="1299" xr:uid="{00000000-0005-0000-0000-0000C0060000}"/>
    <cellStyle name="40% - Accent1 4 3 5" xfId="20067" xr:uid="{00000000-0005-0000-0000-0000C1060000}"/>
    <cellStyle name="40% - Accent1 4 3 5 2" xfId="32051" xr:uid="{3A30FD56-FABB-45FD-9C92-28C833FAF519}"/>
    <cellStyle name="40% - Accent1 4 3 6" xfId="26015" xr:uid="{FCE9E694-414D-49C6-BDD1-CCB382213D25}"/>
    <cellStyle name="40% - Accent1 4 4" xfId="1300" xr:uid="{00000000-0005-0000-0000-0000C2060000}"/>
    <cellStyle name="40% - Accent1 4 4 2" xfId="1301" xr:uid="{00000000-0005-0000-0000-0000C3060000}"/>
    <cellStyle name="40% - Accent1 4 4 2 2" xfId="20071" xr:uid="{00000000-0005-0000-0000-0000C4060000}"/>
    <cellStyle name="40% - Accent1 4 4 2 2 2" xfId="32055" xr:uid="{06FD8C42-BAD4-4903-AF07-BFF29CB3DCF5}"/>
    <cellStyle name="40% - Accent1 4 4 2 3" xfId="26019" xr:uid="{0A3FF3E0-B611-49DB-A022-6F3C3ABA5D44}"/>
    <cellStyle name="40% - Accent1 4 4 3" xfId="1302" xr:uid="{00000000-0005-0000-0000-0000C5060000}"/>
    <cellStyle name="40% - Accent1 4 4 4" xfId="20070" xr:uid="{00000000-0005-0000-0000-0000C6060000}"/>
    <cellStyle name="40% - Accent1 4 4 4 2" xfId="32054" xr:uid="{1C718A47-29D1-41D7-B979-021DE935F73C}"/>
    <cellStyle name="40% - Accent1 4 4 5" xfId="26018" xr:uid="{BBB8308B-4959-417F-9574-6AD96399F5F6}"/>
    <cellStyle name="40% - Accent1 4 5" xfId="1303" xr:uid="{00000000-0005-0000-0000-0000C7060000}"/>
    <cellStyle name="40% - Accent1 4 5 2" xfId="20072" xr:uid="{00000000-0005-0000-0000-0000C8060000}"/>
    <cellStyle name="40% - Accent1 4 5 2 2" xfId="32056" xr:uid="{C347319D-917B-4ACA-948E-7563CA73E602}"/>
    <cellStyle name="40% - Accent1 4 5 3" xfId="26020" xr:uid="{E51414F5-0BB4-446A-9FD1-C055D9A70665}"/>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2 2 2" xfId="32060" xr:uid="{9E3B83C5-AEE8-46C7-9B6E-8874B47A5D80}"/>
    <cellStyle name="40% - Accent1 5 2 2 2 2 3" xfId="26024" xr:uid="{224B75A2-F59A-4238-856C-DD8A8094C1E5}"/>
    <cellStyle name="40% - Accent1 5 2 2 2 3" xfId="20075" xr:uid="{00000000-0005-0000-0000-0000D5060000}"/>
    <cellStyle name="40% - Accent1 5 2 2 2 3 2" xfId="32059" xr:uid="{AB261970-D989-4DA8-9F79-DFE6E1AF25A1}"/>
    <cellStyle name="40% - Accent1 5 2 2 2 4" xfId="26023" xr:uid="{7848BF2F-23C9-46D0-85DA-48B51CB63E80}"/>
    <cellStyle name="40% - Accent1 5 2 2 3" xfId="1315" xr:uid="{00000000-0005-0000-0000-0000D6060000}"/>
    <cellStyle name="40% - Accent1 5 2 2 3 2" xfId="20077" xr:uid="{00000000-0005-0000-0000-0000D7060000}"/>
    <cellStyle name="40% - Accent1 5 2 2 3 2 2" xfId="32061" xr:uid="{3CF60034-947A-4464-8CFD-BB497ED89E5F}"/>
    <cellStyle name="40% - Accent1 5 2 2 3 3" xfId="26025" xr:uid="{EEADBA9C-692C-4685-84FB-472CE60EF7A6}"/>
    <cellStyle name="40% - Accent1 5 2 2 4" xfId="20074" xr:uid="{00000000-0005-0000-0000-0000D8060000}"/>
    <cellStyle name="40% - Accent1 5 2 2 4 2" xfId="32058" xr:uid="{AE6BAB94-03F2-4EB5-A048-1B701A51DDB1}"/>
    <cellStyle name="40% - Accent1 5 2 2 5" xfId="26022" xr:uid="{41D942CD-5187-47DD-8D8A-95E6E299C8DC}"/>
    <cellStyle name="40% - Accent1 5 2 3" xfId="1316" xr:uid="{00000000-0005-0000-0000-0000D9060000}"/>
    <cellStyle name="40% - Accent1 5 2 3 2" xfId="1317" xr:uid="{00000000-0005-0000-0000-0000DA060000}"/>
    <cellStyle name="40% - Accent1 5 2 3 2 2" xfId="20079" xr:uid="{00000000-0005-0000-0000-0000DB060000}"/>
    <cellStyle name="40% - Accent1 5 2 3 2 2 2" xfId="32063" xr:uid="{A0A7FEEF-8FD3-4BA4-844A-AE99AEA9C7DE}"/>
    <cellStyle name="40% - Accent1 5 2 3 2 3" xfId="26027" xr:uid="{CC0301F4-1EDA-48C2-87CF-4BEA584053A7}"/>
    <cellStyle name="40% - Accent1 5 2 3 3" xfId="20078" xr:uid="{00000000-0005-0000-0000-0000DC060000}"/>
    <cellStyle name="40% - Accent1 5 2 3 3 2" xfId="32062" xr:uid="{347F7B86-35E6-4B33-ABB9-136EDEC558FE}"/>
    <cellStyle name="40% - Accent1 5 2 3 4" xfId="26026" xr:uid="{5F0EDA55-5409-4813-A2E3-C9F7A057D18A}"/>
    <cellStyle name="40% - Accent1 5 2 4" xfId="1318" xr:uid="{00000000-0005-0000-0000-0000DD060000}"/>
    <cellStyle name="40% - Accent1 5 2 4 2" xfId="20080" xr:uid="{00000000-0005-0000-0000-0000DE060000}"/>
    <cellStyle name="40% - Accent1 5 2 4 2 2" xfId="32064" xr:uid="{E22CFB36-EA89-4E31-99EC-C151EE71B227}"/>
    <cellStyle name="40% - Accent1 5 2 4 3" xfId="26028" xr:uid="{35C80ABE-7CFA-4F41-8F65-697751F71371}"/>
    <cellStyle name="40% - Accent1 5 2 5" xfId="1319" xr:uid="{00000000-0005-0000-0000-0000DF060000}"/>
    <cellStyle name="40% - Accent1 5 2 6" xfId="20073" xr:uid="{00000000-0005-0000-0000-0000E0060000}"/>
    <cellStyle name="40% - Accent1 5 2 6 2" xfId="32057" xr:uid="{55947DB4-5E0C-419C-92EA-45753DBF933F}"/>
    <cellStyle name="40% - Accent1 5 2 7" xfId="26021" xr:uid="{1F573DAA-4DE2-4FB0-A680-463C8084DE9C}"/>
    <cellStyle name="40% - Accent1 5 3" xfId="1320" xr:uid="{00000000-0005-0000-0000-0000E1060000}"/>
    <cellStyle name="40% - Accent1 5 3 2" xfId="1321" xr:uid="{00000000-0005-0000-0000-0000E2060000}"/>
    <cellStyle name="40% - Accent1 5 3 3" xfId="20081" xr:uid="{00000000-0005-0000-0000-0000E3060000}"/>
    <cellStyle name="40% - Accent1 5 3 3 2" xfId="32065" xr:uid="{F591B083-2BAF-4447-975A-77D5D15CBD3D}"/>
    <cellStyle name="40% - Accent1 5 3 4" xfId="26029" xr:uid="{B7920082-A209-4B4D-A3BF-A417AFE13942}"/>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2 2 2" xfId="32067" xr:uid="{4D3B6229-39C6-4CF9-9A68-6F28D1EDD385}"/>
    <cellStyle name="40% - Accent1 6 2 2 3" xfId="26031" xr:uid="{B404AE33-2E87-4539-A165-4D869E75C4FA}"/>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2 2 2" xfId="32070" xr:uid="{CDE1D1B6-0697-41CE-99A5-1F7F13DD8F0F}"/>
    <cellStyle name="40% - Accent1 6 3 2 2 3" xfId="26034" xr:uid="{540E6604-2BE9-447A-A9A9-9E50DA71080A}"/>
    <cellStyle name="40% - Accent1 6 3 2 3" xfId="20085" xr:uid="{00000000-0005-0000-0000-0000F0060000}"/>
    <cellStyle name="40% - Accent1 6 3 2 3 2" xfId="32069" xr:uid="{B721C94A-C0CF-44AE-8910-C0005EBD0AA2}"/>
    <cellStyle name="40% - Accent1 6 3 2 4" xfId="26033" xr:uid="{6885002E-9E32-4544-B797-D3A35CE10E74}"/>
    <cellStyle name="40% - Accent1 6 3 3" xfId="1332" xr:uid="{00000000-0005-0000-0000-0000F1060000}"/>
    <cellStyle name="40% - Accent1 6 3 3 2" xfId="20087" xr:uid="{00000000-0005-0000-0000-0000F2060000}"/>
    <cellStyle name="40% - Accent1 6 3 3 2 2" xfId="32071" xr:uid="{23222050-0BD8-42F1-BBA2-0C4D1CF64D1E}"/>
    <cellStyle name="40% - Accent1 6 3 3 3" xfId="26035" xr:uid="{FEBF6D09-070B-4CE3-B81E-FAEAE16662B6}"/>
    <cellStyle name="40% - Accent1 6 3 4" xfId="1333" xr:uid="{00000000-0005-0000-0000-0000F3060000}"/>
    <cellStyle name="40% - Accent1 6 3 5" xfId="20084" xr:uid="{00000000-0005-0000-0000-0000F4060000}"/>
    <cellStyle name="40% - Accent1 6 3 5 2" xfId="32068" xr:uid="{567AF71E-835D-4B99-9B50-1FB8A6D19C8E}"/>
    <cellStyle name="40% - Accent1 6 3 6" xfId="26032" xr:uid="{6CDCF353-1C02-4890-B43A-D1BF32D6C106}"/>
    <cellStyle name="40% - Accent1 6 4" xfId="1334" xr:uid="{00000000-0005-0000-0000-0000F5060000}"/>
    <cellStyle name="40% - Accent1 6 4 2" xfId="1335" xr:uid="{00000000-0005-0000-0000-0000F6060000}"/>
    <cellStyle name="40% - Accent1 6 4 2 2" xfId="20089" xr:uid="{00000000-0005-0000-0000-0000F7060000}"/>
    <cellStyle name="40% - Accent1 6 4 2 2 2" xfId="32073" xr:uid="{6F1065A5-A0B6-4442-8415-F024F35071C3}"/>
    <cellStyle name="40% - Accent1 6 4 2 3" xfId="26037" xr:uid="{97C3FB17-A695-4448-BA57-FD9E14604C8A}"/>
    <cellStyle name="40% - Accent1 6 4 3" xfId="20088" xr:uid="{00000000-0005-0000-0000-0000F8060000}"/>
    <cellStyle name="40% - Accent1 6 4 3 2" xfId="32072" xr:uid="{03083FDF-FE7B-4E2C-8B96-1A8210AF3C39}"/>
    <cellStyle name="40% - Accent1 6 4 4" xfId="26036" xr:uid="{5F1B9E11-EDEA-4BD0-83DF-92BBC2E47922}"/>
    <cellStyle name="40% - Accent1 6 5" xfId="1336" xr:uid="{00000000-0005-0000-0000-0000F9060000}"/>
    <cellStyle name="40% - Accent1 6 5 2" xfId="20090" xr:uid="{00000000-0005-0000-0000-0000FA060000}"/>
    <cellStyle name="40% - Accent1 6 5 2 2" xfId="32074" xr:uid="{2C6DBF1E-FEC0-4516-A3A7-20B5B1E24466}"/>
    <cellStyle name="40% - Accent1 6 5 3" xfId="26038" xr:uid="{B92D4091-335C-4C47-AD66-A9A08BFD9F69}"/>
    <cellStyle name="40% - Accent1 6 6" xfId="1337" xr:uid="{00000000-0005-0000-0000-0000FB060000}"/>
    <cellStyle name="40% - Accent1 6 7" xfId="20082" xr:uid="{00000000-0005-0000-0000-0000FC060000}"/>
    <cellStyle name="40% - Accent1 6 7 2" xfId="32066" xr:uid="{AB9E9F2A-3C4B-471F-820A-0CF6ECB4FB32}"/>
    <cellStyle name="40% - Accent1 6 8" xfId="26030" xr:uid="{EFBF768A-6C9B-41F2-A4FB-4339015569E1}"/>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2 2 2" xfId="32078" xr:uid="{B95436B7-9E42-44BA-846E-E8FDDA90C26F}"/>
    <cellStyle name="40% - Accent1 7 2 2 2 3" xfId="26042" xr:uid="{4F9D0F56-6FDD-455F-92DF-903A92938DCA}"/>
    <cellStyle name="40% - Accent1 7 2 2 3" xfId="20093" xr:uid="{00000000-0005-0000-0000-000002070000}"/>
    <cellStyle name="40% - Accent1 7 2 2 3 2" xfId="32077" xr:uid="{20853F1C-0C9F-4F30-AE72-5C02A760BEFA}"/>
    <cellStyle name="40% - Accent1 7 2 2 4" xfId="26041" xr:uid="{45318F4F-E0D6-42E0-95C3-093FC29FB3ED}"/>
    <cellStyle name="40% - Accent1 7 2 3" xfId="1342" xr:uid="{00000000-0005-0000-0000-000003070000}"/>
    <cellStyle name="40% - Accent1 7 2 3 2" xfId="20095" xr:uid="{00000000-0005-0000-0000-000004070000}"/>
    <cellStyle name="40% - Accent1 7 2 3 2 2" xfId="32079" xr:uid="{D04F3E6C-E475-42A1-B1B2-27CC0C69D85D}"/>
    <cellStyle name="40% - Accent1 7 2 3 3" xfId="26043" xr:uid="{FE3C2A5F-FFAD-4A9D-BE7C-0AB443EB5441}"/>
    <cellStyle name="40% - Accent1 7 2 4" xfId="20092" xr:uid="{00000000-0005-0000-0000-000005070000}"/>
    <cellStyle name="40% - Accent1 7 2 4 2" xfId="32076" xr:uid="{1C85BBE3-C34F-487A-8034-61B7A8180384}"/>
    <cellStyle name="40% - Accent1 7 2 5" xfId="26040" xr:uid="{B5150DC8-F92A-4C88-BE74-B05C259AA3F1}"/>
    <cellStyle name="40% - Accent1 7 3" xfId="1343" xr:uid="{00000000-0005-0000-0000-000006070000}"/>
    <cellStyle name="40% - Accent1 7 3 2" xfId="1344" xr:uid="{00000000-0005-0000-0000-000007070000}"/>
    <cellStyle name="40% - Accent1 7 3 2 2" xfId="20097" xr:uid="{00000000-0005-0000-0000-000008070000}"/>
    <cellStyle name="40% - Accent1 7 3 2 2 2" xfId="32081" xr:uid="{FC97D386-65D2-46D0-A3A4-1E5C7F8CAB85}"/>
    <cellStyle name="40% - Accent1 7 3 2 3" xfId="26045" xr:uid="{08CAE072-37F1-494B-8FFB-AC2C62EA3835}"/>
    <cellStyle name="40% - Accent1 7 3 3" xfId="20096" xr:uid="{00000000-0005-0000-0000-000009070000}"/>
    <cellStyle name="40% - Accent1 7 3 3 2" xfId="32080" xr:uid="{281498A0-7CBE-4E85-AF4A-EE82F2CA653E}"/>
    <cellStyle name="40% - Accent1 7 3 4" xfId="26044" xr:uid="{FE41072E-6120-4D68-9278-F615EE6EE053}"/>
    <cellStyle name="40% - Accent1 7 4" xfId="1345" xr:uid="{00000000-0005-0000-0000-00000A070000}"/>
    <cellStyle name="40% - Accent1 7 4 2" xfId="20098" xr:uid="{00000000-0005-0000-0000-00000B070000}"/>
    <cellStyle name="40% - Accent1 7 4 2 2" xfId="32082" xr:uid="{003E4C03-8A9D-4A4C-98F8-BA363E300DEA}"/>
    <cellStyle name="40% - Accent1 7 4 3" xfId="26046" xr:uid="{060FB92F-0BF2-4AA5-A06D-6B4FD7BD1690}"/>
    <cellStyle name="40% - Accent1 7 5" xfId="1346" xr:uid="{00000000-0005-0000-0000-00000C070000}"/>
    <cellStyle name="40% - Accent1 7 6" xfId="20091" xr:uid="{00000000-0005-0000-0000-00000D070000}"/>
    <cellStyle name="40% - Accent1 7 6 2" xfId="32075" xr:uid="{827B4055-C865-41E0-8D7B-B421F1BE55E0}"/>
    <cellStyle name="40% - Accent1 7 7" xfId="26039" xr:uid="{029F6ED7-1D52-49A6-AA25-01470CC27106}"/>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3 2 2" xfId="32083" xr:uid="{243CE05C-3CAA-4698-B1D5-60692BB4547D}"/>
    <cellStyle name="40% - Accent1 8 3 3" xfId="26047" xr:uid="{2F59B5F5-759B-4492-AF81-3F7A775120F5}"/>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2 2 2" xfId="32084" xr:uid="{C03D26E7-649D-4986-AF09-5B014240FBF8}"/>
    <cellStyle name="40% - Accent1 9 2 3" xfId="26048" xr:uid="{C05B8098-D468-4072-89FC-1871069C7E48}"/>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2 2 2" xfId="32085" xr:uid="{91AF0496-4DD6-41FE-AE51-F8F6D6B5BB73}"/>
    <cellStyle name="40% - Accent2 10 2 3" xfId="26049" xr:uid="{86B5B202-D9EF-4EEF-9B5F-688335484C4E}"/>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2 2 2" xfId="32089" xr:uid="{C796ED14-1EB6-4153-A4D9-DAD67D3213B7}"/>
    <cellStyle name="40% - Accent2 2 2 3 2 2 3" xfId="26053" xr:uid="{35A8EE2E-2F0D-49C9-B686-5665AF99D50F}"/>
    <cellStyle name="40% - Accent2 2 2 3 2 3" xfId="20104" xr:uid="{00000000-0005-0000-0000-000027070000}"/>
    <cellStyle name="40% - Accent2 2 2 3 2 3 2" xfId="32088" xr:uid="{FD50D08A-8933-47A7-B4DA-A5620B673A9D}"/>
    <cellStyle name="40% - Accent2 2 2 3 2 4" xfId="26052" xr:uid="{37689BB8-7AE0-4DC1-8957-6130E25D38C0}"/>
    <cellStyle name="40% - Accent2 2 2 3 3" xfId="1368" xr:uid="{00000000-0005-0000-0000-000028070000}"/>
    <cellStyle name="40% - Accent2 2 2 3 3 2" xfId="20106" xr:uid="{00000000-0005-0000-0000-000029070000}"/>
    <cellStyle name="40% - Accent2 2 2 3 3 2 2" xfId="32090" xr:uid="{305FF5E9-EDEC-4470-8B75-763BE2091FA0}"/>
    <cellStyle name="40% - Accent2 2 2 3 3 3" xfId="26054" xr:uid="{4007409E-30B8-460F-A845-A5D0C3224EB7}"/>
    <cellStyle name="40% - Accent2 2 2 3 4" xfId="1369" xr:uid="{00000000-0005-0000-0000-00002A070000}"/>
    <cellStyle name="40% - Accent2 2 2 3 5" xfId="20103" xr:uid="{00000000-0005-0000-0000-00002B070000}"/>
    <cellStyle name="40% - Accent2 2 2 3 5 2" xfId="32087" xr:uid="{3B596685-33C1-442F-B40C-18609BAA3959}"/>
    <cellStyle name="40% - Accent2 2 2 3 6" xfId="26051" xr:uid="{2C3A5B92-5B16-4227-9E3D-805F77313425}"/>
    <cellStyle name="40% - Accent2 2 2 4" xfId="1370" xr:uid="{00000000-0005-0000-0000-00002C070000}"/>
    <cellStyle name="40% - Accent2 2 2 4 2" xfId="1371" xr:uid="{00000000-0005-0000-0000-00002D070000}"/>
    <cellStyle name="40% - Accent2 2 2 4 2 2" xfId="20108" xr:uid="{00000000-0005-0000-0000-00002E070000}"/>
    <cellStyle name="40% - Accent2 2 2 4 2 2 2" xfId="32092" xr:uid="{9D7F9AA8-7DF1-419A-B22F-278BAED89F9F}"/>
    <cellStyle name="40% - Accent2 2 2 4 2 3" xfId="26056" xr:uid="{E4EB6C64-C303-4D0A-A320-B8B5C1AF8654}"/>
    <cellStyle name="40% - Accent2 2 2 4 3" xfId="1372" xr:uid="{00000000-0005-0000-0000-00002F070000}"/>
    <cellStyle name="40% - Accent2 2 2 4 4" xfId="20107" xr:uid="{00000000-0005-0000-0000-000030070000}"/>
    <cellStyle name="40% - Accent2 2 2 4 4 2" xfId="32091" xr:uid="{6D69E60E-DBBC-4ABC-B0AD-566787D226D9}"/>
    <cellStyle name="40% - Accent2 2 2 4 5" xfId="26055" xr:uid="{2FBB9C07-4D6A-4F39-BE0A-2A6A848CAB25}"/>
    <cellStyle name="40% - Accent2 2 2 5" xfId="1373" xr:uid="{00000000-0005-0000-0000-000031070000}"/>
    <cellStyle name="40% - Accent2 2 2 5 2" xfId="1374" xr:uid="{00000000-0005-0000-0000-000032070000}"/>
    <cellStyle name="40% - Accent2 2 2 5 3" xfId="20109" xr:uid="{00000000-0005-0000-0000-000033070000}"/>
    <cellStyle name="40% - Accent2 2 2 5 3 2" xfId="32093" xr:uid="{45661E59-C9AF-421A-8594-CE901D4046B6}"/>
    <cellStyle name="40% - Accent2 2 2 5 4" xfId="26057" xr:uid="{EB26971E-3DD2-4CE0-A2F3-E7E958F88799}"/>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2 8 2" xfId="32086" xr:uid="{0B9F2084-9752-47C6-BC3C-45F221A221AC}"/>
    <cellStyle name="40% - Accent2 2 2 9" xfId="26050" xr:uid="{345CCA41-0270-4883-BBF7-EECF6580CBC1}"/>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2 2 2" xfId="32097" xr:uid="{5043DCD7-80B1-436B-877F-1418D5A91E3A}"/>
    <cellStyle name="40% - Accent2 3 2 2 2 2 3" xfId="26061" xr:uid="{5D2940BB-9F74-433D-B996-0E6305A59FC3}"/>
    <cellStyle name="40% - Accent2 3 2 2 2 3" xfId="1397" xr:uid="{00000000-0005-0000-0000-00004C070000}"/>
    <cellStyle name="40% - Accent2 3 2 2 2 4" xfId="20112" xr:uid="{00000000-0005-0000-0000-00004D070000}"/>
    <cellStyle name="40% - Accent2 3 2 2 2 4 2" xfId="32096" xr:uid="{24F07303-E403-4079-9037-B28529CF5981}"/>
    <cellStyle name="40% - Accent2 3 2 2 2 5" xfId="26060" xr:uid="{C6901321-AC19-4B21-A3C1-94BFE4427D6A}"/>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3 3 2" xfId="32098" xr:uid="{274F09B9-9A9F-44F2-99BC-A81C2E3303D2}"/>
    <cellStyle name="40% - Accent2 3 2 2 3 4" xfId="26062" xr:uid="{B21A5FC7-CE16-4133-98F9-5BF5E3F268B2}"/>
    <cellStyle name="40% - Accent2 3 2 2 4" xfId="1400" xr:uid="{00000000-0005-0000-0000-000051070000}"/>
    <cellStyle name="40% - Accent2 3 2 2 5" xfId="20111" xr:uid="{00000000-0005-0000-0000-000052070000}"/>
    <cellStyle name="40% - Accent2 3 2 2 5 2" xfId="32095" xr:uid="{6440A797-D467-4664-BBBC-FB907CBAA256}"/>
    <cellStyle name="40% - Accent2 3 2 2 6" xfId="26059" xr:uid="{6D89CEEA-24DE-4A60-B54C-5603C221777A}"/>
    <cellStyle name="40% - Accent2 3 2 3" xfId="1401" xr:uid="{00000000-0005-0000-0000-000053070000}"/>
    <cellStyle name="40% - Accent2 3 2 3 2" xfId="1402" xr:uid="{00000000-0005-0000-0000-000054070000}"/>
    <cellStyle name="40% - Accent2 3 2 3 2 2" xfId="20116" xr:uid="{00000000-0005-0000-0000-000055070000}"/>
    <cellStyle name="40% - Accent2 3 2 3 2 2 2" xfId="32100" xr:uid="{C728CC00-03BF-41A1-8488-6562A29C73C1}"/>
    <cellStyle name="40% - Accent2 3 2 3 2 3" xfId="26064" xr:uid="{A4F938F7-AB82-41C9-8F63-676DAA487B49}"/>
    <cellStyle name="40% - Accent2 3 2 3 3" xfId="1403" xr:uid="{00000000-0005-0000-0000-000056070000}"/>
    <cellStyle name="40% - Accent2 3 2 3 4" xfId="20115" xr:uid="{00000000-0005-0000-0000-000057070000}"/>
    <cellStyle name="40% - Accent2 3 2 3 4 2" xfId="32099" xr:uid="{9A91DC8C-68CC-44D4-8AE2-02DB306E9F11}"/>
    <cellStyle name="40% - Accent2 3 2 3 5" xfId="26063" xr:uid="{04D542FA-79D7-418E-927A-469E99B61B3E}"/>
    <cellStyle name="40% - Accent2 3 2 4" xfId="1404" xr:uid="{00000000-0005-0000-0000-000058070000}"/>
    <cellStyle name="40% - Accent2 3 2 4 2" xfId="1405" xr:uid="{00000000-0005-0000-0000-000059070000}"/>
    <cellStyle name="40% - Accent2 3 2 4 3" xfId="20117" xr:uid="{00000000-0005-0000-0000-00005A070000}"/>
    <cellStyle name="40% - Accent2 3 2 4 3 2" xfId="32101" xr:uid="{E6783BE5-903F-4B60-9B06-2A79CD325E5D}"/>
    <cellStyle name="40% - Accent2 3 2 4 4" xfId="26065" xr:uid="{0E048E91-E5CA-477A-BB4A-FC77620DD7EA}"/>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2 8 2" xfId="32094" xr:uid="{08399218-4A3A-452E-B063-7DB6E63F09E8}"/>
    <cellStyle name="40% - Accent2 3 2 9" xfId="26058" xr:uid="{EA3368F2-4B6F-4ADA-94E6-8734DDAC7E6C}"/>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2 2 2" xfId="32104" xr:uid="{75E9C07F-779E-4577-803A-0AF1467519E4}"/>
    <cellStyle name="40% - Accent2 3 3 2 2 3" xfId="26068" xr:uid="{3DC67F09-1E60-4B36-B19F-9F8D59365A9A}"/>
    <cellStyle name="40% - Accent2 3 3 2 3" xfId="20119" xr:uid="{00000000-0005-0000-0000-000065070000}"/>
    <cellStyle name="40% - Accent2 3 3 2 3 2" xfId="32103" xr:uid="{8E0F284F-4810-4F49-ADC9-58F587AFB0AC}"/>
    <cellStyle name="40% - Accent2 3 3 2 4" xfId="26067" xr:uid="{6046EFE4-A846-469A-A131-BB3FDA6B8230}"/>
    <cellStyle name="40% - Accent2 3 3 3" xfId="1414" xr:uid="{00000000-0005-0000-0000-000066070000}"/>
    <cellStyle name="40% - Accent2 3 3 3 2" xfId="20121" xr:uid="{00000000-0005-0000-0000-000067070000}"/>
    <cellStyle name="40% - Accent2 3 3 3 2 2" xfId="32105" xr:uid="{5DBB4F37-EEEB-47B3-8826-3A674835F897}"/>
    <cellStyle name="40% - Accent2 3 3 3 3" xfId="26069" xr:uid="{76407EA8-FF1F-4F91-BCA5-45162403ADF5}"/>
    <cellStyle name="40% - Accent2 3 3 4" xfId="1415" xr:uid="{00000000-0005-0000-0000-000068070000}"/>
    <cellStyle name="40% - Accent2 3 3 5" xfId="20118" xr:uid="{00000000-0005-0000-0000-000069070000}"/>
    <cellStyle name="40% - Accent2 3 3 5 2" xfId="32102" xr:uid="{CC8FF0A3-4241-42B0-B7CA-0D476F6F61F9}"/>
    <cellStyle name="40% - Accent2 3 3 6" xfId="26066" xr:uid="{ECC7FA5F-7652-4B4C-B69A-2B3F977C45E9}"/>
    <cellStyle name="40% - Accent2 3 4" xfId="1416" xr:uid="{00000000-0005-0000-0000-00006A070000}"/>
    <cellStyle name="40% - Accent2 3 4 2" xfId="1417" xr:uid="{00000000-0005-0000-0000-00006B070000}"/>
    <cellStyle name="40% - Accent2 3 4 2 2" xfId="20123" xr:uid="{00000000-0005-0000-0000-00006C070000}"/>
    <cellStyle name="40% - Accent2 3 4 2 2 2" xfId="32107" xr:uid="{386299D9-2826-48F9-9636-BF5A49E941C3}"/>
    <cellStyle name="40% - Accent2 3 4 2 3" xfId="26071" xr:uid="{44250E4B-B60B-4E77-B7B0-1601E23F0362}"/>
    <cellStyle name="40% - Accent2 3 4 3" xfId="1418" xr:uid="{00000000-0005-0000-0000-00006D070000}"/>
    <cellStyle name="40% - Accent2 3 4 4" xfId="20122" xr:uid="{00000000-0005-0000-0000-00006E070000}"/>
    <cellStyle name="40% - Accent2 3 4 4 2" xfId="32106" xr:uid="{3FF87FE7-4ACC-4008-99D2-BB0A7E5960AF}"/>
    <cellStyle name="40% - Accent2 3 4 5" xfId="26070" xr:uid="{EF7445EB-9291-4099-BC84-1110E7C7A80C}"/>
    <cellStyle name="40% - Accent2 3 5" xfId="1419" xr:uid="{00000000-0005-0000-0000-00006F070000}"/>
    <cellStyle name="40% - Accent2 3 5 2" xfId="1420" xr:uid="{00000000-0005-0000-0000-000070070000}"/>
    <cellStyle name="40% - Accent2 3 5 3" xfId="20124" xr:uid="{00000000-0005-0000-0000-000071070000}"/>
    <cellStyle name="40% - Accent2 3 5 3 2" xfId="32108" xr:uid="{54B83675-12CD-4C9E-BCC6-72662668DBD1}"/>
    <cellStyle name="40% - Accent2 3 5 4" xfId="26072" xr:uid="{A1E9B9D2-7BF6-469D-B85C-54CF0D135CB9}"/>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2 2 2" xfId="32112" xr:uid="{9443DB00-9D08-41C1-9369-6B63CCD50457}"/>
    <cellStyle name="40% - Accent2 4 2 2 2 2 3" xfId="26076" xr:uid="{6F307CF6-AD3A-4166-ACA5-EF65165AC142}"/>
    <cellStyle name="40% - Accent2 4 2 2 2 3" xfId="1433" xr:uid="{00000000-0005-0000-0000-00007F070000}"/>
    <cellStyle name="40% - Accent2 4 2 2 2 4" xfId="20127" xr:uid="{00000000-0005-0000-0000-000080070000}"/>
    <cellStyle name="40% - Accent2 4 2 2 2 4 2" xfId="32111" xr:uid="{DDECDC68-785E-4CA5-966D-B16ECF9E4901}"/>
    <cellStyle name="40% - Accent2 4 2 2 2 5" xfId="26075" xr:uid="{339E59B3-47FE-4560-82B3-C1C06AB9A68B}"/>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3 3 2" xfId="32113" xr:uid="{C0940721-D813-4B5E-9DFA-50A1D77480B6}"/>
    <cellStyle name="40% - Accent2 4 2 2 3 4" xfId="26077" xr:uid="{FB501400-C7F9-4DB2-B400-9E5640DBF67F}"/>
    <cellStyle name="40% - Accent2 4 2 2 4" xfId="1436" xr:uid="{00000000-0005-0000-0000-000084070000}"/>
    <cellStyle name="40% - Accent2 4 2 2 5" xfId="20126" xr:uid="{00000000-0005-0000-0000-000085070000}"/>
    <cellStyle name="40% - Accent2 4 2 2 5 2" xfId="32110" xr:uid="{4313201F-007F-4F74-A459-08CDEFC39A68}"/>
    <cellStyle name="40% - Accent2 4 2 2 6" xfId="26074" xr:uid="{1FCD3B06-FAC2-4E6B-A4DC-DC74DB0CACC8}"/>
    <cellStyle name="40% - Accent2 4 2 3" xfId="1437" xr:uid="{00000000-0005-0000-0000-000086070000}"/>
    <cellStyle name="40% - Accent2 4 2 3 2" xfId="1438" xr:uid="{00000000-0005-0000-0000-000087070000}"/>
    <cellStyle name="40% - Accent2 4 2 3 2 2" xfId="20131" xr:uid="{00000000-0005-0000-0000-000088070000}"/>
    <cellStyle name="40% - Accent2 4 2 3 2 2 2" xfId="32115" xr:uid="{C6D28371-07FE-4090-913F-4BC4EC9C1132}"/>
    <cellStyle name="40% - Accent2 4 2 3 2 3" xfId="26079" xr:uid="{D749AAD7-6F87-4BD8-AAC5-0208E609D13E}"/>
    <cellStyle name="40% - Accent2 4 2 3 3" xfId="1439" xr:uid="{00000000-0005-0000-0000-000089070000}"/>
    <cellStyle name="40% - Accent2 4 2 3 4" xfId="20130" xr:uid="{00000000-0005-0000-0000-00008A070000}"/>
    <cellStyle name="40% - Accent2 4 2 3 4 2" xfId="32114" xr:uid="{32568175-7FBB-4A46-89C9-EA1FCA49210D}"/>
    <cellStyle name="40% - Accent2 4 2 3 5" xfId="26078" xr:uid="{2CB9AC94-1237-43FB-A2D2-D32A1C6C8BCD}"/>
    <cellStyle name="40% - Accent2 4 2 4" xfId="1440" xr:uid="{00000000-0005-0000-0000-00008B070000}"/>
    <cellStyle name="40% - Accent2 4 2 4 2" xfId="1441" xr:uid="{00000000-0005-0000-0000-00008C070000}"/>
    <cellStyle name="40% - Accent2 4 2 4 3" xfId="20132" xr:uid="{00000000-0005-0000-0000-00008D070000}"/>
    <cellStyle name="40% - Accent2 4 2 4 3 2" xfId="32116" xr:uid="{B51CA8BC-496E-45BC-B343-AA69AD0CDD18}"/>
    <cellStyle name="40% - Accent2 4 2 4 4" xfId="26080" xr:uid="{7FA5C974-6A1F-4DBE-9605-05731B80F401}"/>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2 8 2" xfId="32109" xr:uid="{264809AE-60CD-45EB-9753-9F8EAC52A32F}"/>
    <cellStyle name="40% - Accent2 4 2 9" xfId="26073" xr:uid="{0282A6DE-A6C9-46C6-BEC9-E5FAB0E2803B}"/>
    <cellStyle name="40% - Accent2 4 3" xfId="1447" xr:uid="{00000000-0005-0000-0000-000094070000}"/>
    <cellStyle name="40% - Accent2 4 3 2" xfId="1448" xr:uid="{00000000-0005-0000-0000-000095070000}"/>
    <cellStyle name="40% - Accent2 4 3 2 2" xfId="20134" xr:uid="{00000000-0005-0000-0000-000096070000}"/>
    <cellStyle name="40% - Accent2 4 3 2 2 2" xfId="32118" xr:uid="{3D98418C-B48F-4BDF-B490-DDC38A723F5F}"/>
    <cellStyle name="40% - Accent2 4 3 2 3" xfId="26082" xr:uid="{F194BDB1-AAB2-4A89-B5E4-9B5C7C69F8C0}"/>
    <cellStyle name="40% - Accent2 4 3 3" xfId="1449" xr:uid="{00000000-0005-0000-0000-000097070000}"/>
    <cellStyle name="40% - Accent2 4 3 3 2" xfId="20135" xr:uid="{00000000-0005-0000-0000-000098070000}"/>
    <cellStyle name="40% - Accent2 4 3 3 2 2" xfId="32119" xr:uid="{17BBF89A-D94C-4440-9596-44DD2B091B1F}"/>
    <cellStyle name="40% - Accent2 4 3 3 3" xfId="26083" xr:uid="{C5A0ABAC-E11D-4586-8B7A-B5972A73A151}"/>
    <cellStyle name="40% - Accent2 4 3 4" xfId="1450" xr:uid="{00000000-0005-0000-0000-000099070000}"/>
    <cellStyle name="40% - Accent2 4 3 5" xfId="20133" xr:uid="{00000000-0005-0000-0000-00009A070000}"/>
    <cellStyle name="40% - Accent2 4 3 5 2" xfId="32117" xr:uid="{91863970-871F-4291-A8A4-F85E31993096}"/>
    <cellStyle name="40% - Accent2 4 3 6" xfId="26081" xr:uid="{E2A3102A-FE60-463E-B1B6-7B097145CA2E}"/>
    <cellStyle name="40% - Accent2 4 4" xfId="1451" xr:uid="{00000000-0005-0000-0000-00009B070000}"/>
    <cellStyle name="40% - Accent2 4 4 2" xfId="1452" xr:uid="{00000000-0005-0000-0000-00009C070000}"/>
    <cellStyle name="40% - Accent2 4 4 2 2" xfId="20137" xr:uid="{00000000-0005-0000-0000-00009D070000}"/>
    <cellStyle name="40% - Accent2 4 4 2 2 2" xfId="32121" xr:uid="{A88ABDC7-DC11-41DA-9005-C70C09343123}"/>
    <cellStyle name="40% - Accent2 4 4 2 3" xfId="26085" xr:uid="{DA338A8F-2E2A-48C4-8324-664ED7B934F8}"/>
    <cellStyle name="40% - Accent2 4 4 3" xfId="1453" xr:uid="{00000000-0005-0000-0000-00009E070000}"/>
    <cellStyle name="40% - Accent2 4 4 4" xfId="20136" xr:uid="{00000000-0005-0000-0000-00009F070000}"/>
    <cellStyle name="40% - Accent2 4 4 4 2" xfId="32120" xr:uid="{576FC75E-E2F4-4C73-B851-0FBC5DA6C81A}"/>
    <cellStyle name="40% - Accent2 4 4 5" xfId="26084" xr:uid="{8D8D32D5-BA0E-4A52-B1D6-8587B5FC877E}"/>
    <cellStyle name="40% - Accent2 4 5" xfId="1454" xr:uid="{00000000-0005-0000-0000-0000A0070000}"/>
    <cellStyle name="40% - Accent2 4 5 2" xfId="20138" xr:uid="{00000000-0005-0000-0000-0000A1070000}"/>
    <cellStyle name="40% - Accent2 4 5 2 2" xfId="32122" xr:uid="{F87EFF0F-C5A6-4F6A-A6F9-2EAF8E827B27}"/>
    <cellStyle name="40% - Accent2 4 5 3" xfId="26086" xr:uid="{2EB93EA6-C62F-4594-B652-02358E73E4F7}"/>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2 2 2" xfId="32124" xr:uid="{789864C7-9504-49A7-8CC4-38FF2D962D46}"/>
    <cellStyle name="40% - Accent2 5 2 2 3" xfId="26088" xr:uid="{04C215B9-C639-4367-9D02-2D8220675902}"/>
    <cellStyle name="40% - Accent2 5 2 3" xfId="1464" xr:uid="{00000000-0005-0000-0000-0000AC070000}"/>
    <cellStyle name="40% - Accent2 5 2 3 2" xfId="20141" xr:uid="{00000000-0005-0000-0000-0000AD070000}"/>
    <cellStyle name="40% - Accent2 5 2 3 2 2" xfId="32125" xr:uid="{15C0BB93-5C40-480A-9DA6-DA8025F39890}"/>
    <cellStyle name="40% - Accent2 5 2 3 3" xfId="26089" xr:uid="{12E6E0A0-C207-4D0B-8DA9-107E73C80E6C}"/>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2 2 2" xfId="32128" xr:uid="{BC9DFA41-E198-4B3D-B7B6-3D8A6A0F8654}"/>
    <cellStyle name="40% - Accent2 5 3 2 2 3" xfId="26092" xr:uid="{ACBA9901-B8F6-4553-A5C7-EDD123A111DF}"/>
    <cellStyle name="40% - Accent2 5 3 2 3" xfId="20143" xr:uid="{00000000-0005-0000-0000-0000B4070000}"/>
    <cellStyle name="40% - Accent2 5 3 2 3 2" xfId="32127" xr:uid="{896AB8BA-95DD-455B-A68A-F85ED25895EC}"/>
    <cellStyle name="40% - Accent2 5 3 2 4" xfId="26091" xr:uid="{D4B6EB0F-49AA-480C-B9EC-DA5890D962FB}"/>
    <cellStyle name="40% - Accent2 5 3 3" xfId="1470" xr:uid="{00000000-0005-0000-0000-0000B5070000}"/>
    <cellStyle name="40% - Accent2 5 3 3 2" xfId="20145" xr:uid="{00000000-0005-0000-0000-0000B6070000}"/>
    <cellStyle name="40% - Accent2 5 3 3 2 2" xfId="32129" xr:uid="{4FFC65B6-C88D-4307-821F-95AF0FAA15D2}"/>
    <cellStyle name="40% - Accent2 5 3 3 3" xfId="26093" xr:uid="{225F8416-21CF-4123-A4A1-D51DA32FC766}"/>
    <cellStyle name="40% - Accent2 5 3 4" xfId="1471" xr:uid="{00000000-0005-0000-0000-0000B7070000}"/>
    <cellStyle name="40% - Accent2 5 3 5" xfId="20142" xr:uid="{00000000-0005-0000-0000-0000B8070000}"/>
    <cellStyle name="40% - Accent2 5 3 5 2" xfId="32126" xr:uid="{232CDD2F-FDB7-4E85-B01C-546F011A3590}"/>
    <cellStyle name="40% - Accent2 5 3 6" xfId="26090" xr:uid="{BB83F339-FCEF-4608-862D-D4E5328F2AFC}"/>
    <cellStyle name="40% - Accent2 5 4" xfId="1472" xr:uid="{00000000-0005-0000-0000-0000B9070000}"/>
    <cellStyle name="40% - Accent2 5 4 2" xfId="1473" xr:uid="{00000000-0005-0000-0000-0000BA070000}"/>
    <cellStyle name="40% - Accent2 5 4 2 2" xfId="20147" xr:uid="{00000000-0005-0000-0000-0000BB070000}"/>
    <cellStyle name="40% - Accent2 5 4 2 2 2" xfId="32131" xr:uid="{997E7062-28CB-4159-9AFB-2A1548CB2E6B}"/>
    <cellStyle name="40% - Accent2 5 4 2 3" xfId="26095" xr:uid="{27A4D6F3-1ABE-41CE-B7FF-44B8415A2E8E}"/>
    <cellStyle name="40% - Accent2 5 4 3" xfId="20146" xr:uid="{00000000-0005-0000-0000-0000BC070000}"/>
    <cellStyle name="40% - Accent2 5 4 3 2" xfId="32130" xr:uid="{46660259-BAE6-4BAB-A8A5-85E800BBE9B3}"/>
    <cellStyle name="40% - Accent2 5 4 4" xfId="26094" xr:uid="{E6386A23-35EA-4204-BE55-398FED40D38C}"/>
    <cellStyle name="40% - Accent2 5 5" xfId="1474" xr:uid="{00000000-0005-0000-0000-0000BD070000}"/>
    <cellStyle name="40% - Accent2 5 5 2" xfId="20148" xr:uid="{00000000-0005-0000-0000-0000BE070000}"/>
    <cellStyle name="40% - Accent2 5 5 2 2" xfId="32132" xr:uid="{BC6FCFD3-9E3B-4659-BF34-61FB983D0DBA}"/>
    <cellStyle name="40% - Accent2 5 5 3" xfId="26096" xr:uid="{989E4761-BACF-4CD0-943D-0B2229E0BE56}"/>
    <cellStyle name="40% - Accent2 5 6" xfId="1475" xr:uid="{00000000-0005-0000-0000-0000BF070000}"/>
    <cellStyle name="40% - Accent2 5 7" xfId="20139" xr:uid="{00000000-0005-0000-0000-0000C0070000}"/>
    <cellStyle name="40% - Accent2 5 7 2" xfId="32123" xr:uid="{745B333C-A319-42E9-A486-CF6C508E7FA7}"/>
    <cellStyle name="40% - Accent2 5 8" xfId="26087" xr:uid="{21B7ABA6-E406-4744-B9CD-CF756AD7E405}"/>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2 2 2" xfId="32136" xr:uid="{D3B6B220-2BD1-4039-8C53-3AC557317D5F}"/>
    <cellStyle name="40% - Accent2 6 2 2 2 3" xfId="26100" xr:uid="{B24F99B2-31A1-4BCF-876C-5DE9DC217FC2}"/>
    <cellStyle name="40% - Accent2 6 2 2 3" xfId="20151" xr:uid="{00000000-0005-0000-0000-0000C6070000}"/>
    <cellStyle name="40% - Accent2 6 2 2 3 2" xfId="32135" xr:uid="{1634B453-9240-4E9B-8270-D07F43083B32}"/>
    <cellStyle name="40% - Accent2 6 2 2 4" xfId="26099" xr:uid="{78BCE816-43E8-4656-890E-34EF7439FDCC}"/>
    <cellStyle name="40% - Accent2 6 2 3" xfId="1480" xr:uid="{00000000-0005-0000-0000-0000C7070000}"/>
    <cellStyle name="40% - Accent2 6 2 3 2" xfId="20153" xr:uid="{00000000-0005-0000-0000-0000C8070000}"/>
    <cellStyle name="40% - Accent2 6 2 3 2 2" xfId="32137" xr:uid="{3EAF40B5-BC76-4AA4-ADC7-A64773D41A28}"/>
    <cellStyle name="40% - Accent2 6 2 3 3" xfId="26101" xr:uid="{D86BA4D2-90D2-4228-BB77-488E7B2C2022}"/>
    <cellStyle name="40% - Accent2 6 2 4" xfId="1481" xr:uid="{00000000-0005-0000-0000-0000C9070000}"/>
    <cellStyle name="40% - Accent2 6 2 5" xfId="20150" xr:uid="{00000000-0005-0000-0000-0000CA070000}"/>
    <cellStyle name="40% - Accent2 6 2 5 2" xfId="32134" xr:uid="{B9C3ACBC-9379-4B4F-8913-F0E980B4E71C}"/>
    <cellStyle name="40% - Accent2 6 2 6" xfId="26098" xr:uid="{93F04BD4-6DCC-48C3-A51C-82AB6539AD26}"/>
    <cellStyle name="40% - Accent2 6 3" xfId="1482" xr:uid="{00000000-0005-0000-0000-0000CB070000}"/>
    <cellStyle name="40% - Accent2 6 3 2" xfId="1483" xr:uid="{00000000-0005-0000-0000-0000CC070000}"/>
    <cellStyle name="40% - Accent2 6 3 2 2" xfId="20155" xr:uid="{00000000-0005-0000-0000-0000CD070000}"/>
    <cellStyle name="40% - Accent2 6 3 2 2 2" xfId="32139" xr:uid="{BD322B43-6F0C-4F87-A981-74578EF570FF}"/>
    <cellStyle name="40% - Accent2 6 3 2 3" xfId="26103" xr:uid="{F9D496B2-388B-4237-BD3C-B36E2F4F351C}"/>
    <cellStyle name="40% - Accent2 6 3 3" xfId="1484" xr:uid="{00000000-0005-0000-0000-0000CE070000}"/>
    <cellStyle name="40% - Accent2 6 3 4" xfId="20154" xr:uid="{00000000-0005-0000-0000-0000CF070000}"/>
    <cellStyle name="40% - Accent2 6 3 4 2" xfId="32138" xr:uid="{95C189A2-5928-433E-905A-F79629427F5E}"/>
    <cellStyle name="40% - Accent2 6 3 5" xfId="26102" xr:uid="{C721A337-83B9-4E1C-B912-44CAE39F679F}"/>
    <cellStyle name="40% - Accent2 6 4" xfId="1485" xr:uid="{00000000-0005-0000-0000-0000D0070000}"/>
    <cellStyle name="40% - Accent2 6 4 2" xfId="20156" xr:uid="{00000000-0005-0000-0000-0000D1070000}"/>
    <cellStyle name="40% - Accent2 6 4 2 2" xfId="32140" xr:uid="{E21CBFFB-290A-433F-B268-443DF5EEB1C8}"/>
    <cellStyle name="40% - Accent2 6 4 3" xfId="26104" xr:uid="{1C80AB9D-AD68-4514-887B-81006B85AD70}"/>
    <cellStyle name="40% - Accent2 6 5" xfId="1486" xr:uid="{00000000-0005-0000-0000-0000D2070000}"/>
    <cellStyle name="40% - Accent2 6 6" xfId="20149" xr:uid="{00000000-0005-0000-0000-0000D3070000}"/>
    <cellStyle name="40% - Accent2 6 6 2" xfId="32133" xr:uid="{DB04AD79-EF36-4A21-8A52-35C81B2ED597}"/>
    <cellStyle name="40% - Accent2 6 7" xfId="26097" xr:uid="{5533A942-B6CF-495C-B0ED-EEE93A129562}"/>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2 2 2" xfId="32144" xr:uid="{193158CB-DA6C-4B58-97CC-52D8F8192DF8}"/>
    <cellStyle name="40% - Accent2 7 2 2 2 3" xfId="26108" xr:uid="{AC94B996-55B4-4E36-945C-97CA25A0127D}"/>
    <cellStyle name="40% - Accent2 7 2 2 3" xfId="20159" xr:uid="{00000000-0005-0000-0000-0000D9070000}"/>
    <cellStyle name="40% - Accent2 7 2 2 3 2" xfId="32143" xr:uid="{B437DA0C-FFBF-452D-AEBB-0C14EC3D94DB}"/>
    <cellStyle name="40% - Accent2 7 2 2 4" xfId="26107" xr:uid="{BB0EEE39-BA8E-4421-BC2F-5FF4DFF9C968}"/>
    <cellStyle name="40% - Accent2 7 2 3" xfId="1491" xr:uid="{00000000-0005-0000-0000-0000DA070000}"/>
    <cellStyle name="40% - Accent2 7 2 3 2" xfId="20161" xr:uid="{00000000-0005-0000-0000-0000DB070000}"/>
    <cellStyle name="40% - Accent2 7 2 3 2 2" xfId="32145" xr:uid="{AF7CB8A3-A710-453F-BCAE-A63E9B47267C}"/>
    <cellStyle name="40% - Accent2 7 2 3 3" xfId="26109" xr:uid="{54EC1732-C05B-4EA7-B704-11A18EBDBED6}"/>
    <cellStyle name="40% - Accent2 7 2 4" xfId="20158" xr:uid="{00000000-0005-0000-0000-0000DC070000}"/>
    <cellStyle name="40% - Accent2 7 2 4 2" xfId="32142" xr:uid="{B700A534-7859-48D3-A918-76766BEDA359}"/>
    <cellStyle name="40% - Accent2 7 2 5" xfId="26106" xr:uid="{0AE5C2D3-1E3F-4E8A-B366-6C30BAA37609}"/>
    <cellStyle name="40% - Accent2 7 3" xfId="1492" xr:uid="{00000000-0005-0000-0000-0000DD070000}"/>
    <cellStyle name="40% - Accent2 7 3 2" xfId="1493" xr:uid="{00000000-0005-0000-0000-0000DE070000}"/>
    <cellStyle name="40% - Accent2 7 3 2 2" xfId="20163" xr:uid="{00000000-0005-0000-0000-0000DF070000}"/>
    <cellStyle name="40% - Accent2 7 3 2 2 2" xfId="32147" xr:uid="{4E1EBF14-ABA2-4E08-8459-DD4D1492D7D9}"/>
    <cellStyle name="40% - Accent2 7 3 2 3" xfId="26111" xr:uid="{11CD7A5F-ECE0-4EC7-856D-214841F6DF69}"/>
    <cellStyle name="40% - Accent2 7 3 3" xfId="20162" xr:uid="{00000000-0005-0000-0000-0000E0070000}"/>
    <cellStyle name="40% - Accent2 7 3 3 2" xfId="32146" xr:uid="{9245D471-B2C1-4E17-811C-2B90401A94AA}"/>
    <cellStyle name="40% - Accent2 7 3 4" xfId="26110" xr:uid="{2C6881B5-335C-4BB5-AC84-37CC72661558}"/>
    <cellStyle name="40% - Accent2 7 4" xfId="1494" xr:uid="{00000000-0005-0000-0000-0000E1070000}"/>
    <cellStyle name="40% - Accent2 7 4 2" xfId="20164" xr:uid="{00000000-0005-0000-0000-0000E2070000}"/>
    <cellStyle name="40% - Accent2 7 4 2 2" xfId="32148" xr:uid="{60653B14-D2D6-4073-B3DF-53EB5246F0FB}"/>
    <cellStyle name="40% - Accent2 7 4 3" xfId="26112" xr:uid="{AFD4FE93-75FE-43B6-BA54-97A64797D8B9}"/>
    <cellStyle name="40% - Accent2 7 5" xfId="1495" xr:uid="{00000000-0005-0000-0000-0000E3070000}"/>
    <cellStyle name="40% - Accent2 7 6" xfId="20157" xr:uid="{00000000-0005-0000-0000-0000E4070000}"/>
    <cellStyle name="40% - Accent2 7 6 2" xfId="32141" xr:uid="{C7AABC70-3C03-460C-9A69-6E7D207B09B8}"/>
    <cellStyle name="40% - Accent2 7 7" xfId="26105" xr:uid="{17E7DA76-DA42-4692-9BB8-8DC368CCE658}"/>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3 2 2" xfId="32149" xr:uid="{A0A41624-1C0A-4988-A67D-D086538C07DF}"/>
    <cellStyle name="40% - Accent2 8 3 3" xfId="26113" xr:uid="{6E5BEC7E-D7FD-443F-A77E-56210228548D}"/>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2 2 2" xfId="32150" xr:uid="{147047F6-E5B2-4E01-9DE0-44B10717F531}"/>
    <cellStyle name="40% - Accent2 9 2 3" xfId="26114" xr:uid="{CE0CA319-AD5E-4E80-BCDB-2FD68E3DA3D9}"/>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2 2 2" xfId="32151" xr:uid="{35E2F1B3-9901-4EC3-8A21-DD6D48715FC3}"/>
    <cellStyle name="40% - Accent3 10 2 3" xfId="26115" xr:uid="{870510B3-D056-47A3-A387-EAE90C6DEB5B}"/>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2 2 2" xfId="32155" xr:uid="{0C32766E-5CCC-4AFE-B110-1F3A01B81D6B}"/>
    <cellStyle name="40% - Accent3 2 2 3 2 2 3" xfId="26119" xr:uid="{00E9B318-FF2B-490E-A055-D12917527AD7}"/>
    <cellStyle name="40% - Accent3 2 2 3 2 3" xfId="20170" xr:uid="{00000000-0005-0000-0000-0000FE070000}"/>
    <cellStyle name="40% - Accent3 2 2 3 2 3 2" xfId="32154" xr:uid="{9D5DF34B-DD17-4527-B85F-2C903068007A}"/>
    <cellStyle name="40% - Accent3 2 2 3 2 4" xfId="26118" xr:uid="{0B16F148-5F5F-444B-A289-4A55CC9C9A32}"/>
    <cellStyle name="40% - Accent3 2 2 3 3" xfId="1517" xr:uid="{00000000-0005-0000-0000-0000FF070000}"/>
    <cellStyle name="40% - Accent3 2 2 3 3 2" xfId="20172" xr:uid="{00000000-0005-0000-0000-000000080000}"/>
    <cellStyle name="40% - Accent3 2 2 3 3 2 2" xfId="32156" xr:uid="{630F3F0E-FAAC-4495-A870-C0062A8C6369}"/>
    <cellStyle name="40% - Accent3 2 2 3 3 3" xfId="26120" xr:uid="{7B3082AA-34F4-4B28-8839-17117B0A0BE2}"/>
    <cellStyle name="40% - Accent3 2 2 3 4" xfId="1518" xr:uid="{00000000-0005-0000-0000-000001080000}"/>
    <cellStyle name="40% - Accent3 2 2 3 5" xfId="20169" xr:uid="{00000000-0005-0000-0000-000002080000}"/>
    <cellStyle name="40% - Accent3 2 2 3 5 2" xfId="32153" xr:uid="{CAB4AA37-4852-4A11-89FE-F491DDD3C25B}"/>
    <cellStyle name="40% - Accent3 2 2 3 6" xfId="26117" xr:uid="{37A33622-7FD4-4DA1-9D2F-0CC929E05A2A}"/>
    <cellStyle name="40% - Accent3 2 2 4" xfId="1519" xr:uid="{00000000-0005-0000-0000-000003080000}"/>
    <cellStyle name="40% - Accent3 2 2 4 2" xfId="1520" xr:uid="{00000000-0005-0000-0000-000004080000}"/>
    <cellStyle name="40% - Accent3 2 2 4 2 2" xfId="20174" xr:uid="{00000000-0005-0000-0000-000005080000}"/>
    <cellStyle name="40% - Accent3 2 2 4 2 2 2" xfId="32158" xr:uid="{6C2074CA-9AB6-4B88-9A6B-3B09E9A7D9A7}"/>
    <cellStyle name="40% - Accent3 2 2 4 2 3" xfId="26122" xr:uid="{9E1D3C9B-78DC-4CE7-B3B7-3733433FF62F}"/>
    <cellStyle name="40% - Accent3 2 2 4 3" xfId="1521" xr:uid="{00000000-0005-0000-0000-000006080000}"/>
    <cellStyle name="40% - Accent3 2 2 4 4" xfId="20173" xr:uid="{00000000-0005-0000-0000-000007080000}"/>
    <cellStyle name="40% - Accent3 2 2 4 4 2" xfId="32157" xr:uid="{17425AAD-5A2D-443D-922D-D22196C364E3}"/>
    <cellStyle name="40% - Accent3 2 2 4 5" xfId="26121" xr:uid="{6087E68D-C880-4028-98FF-BFFA73851194}"/>
    <cellStyle name="40% - Accent3 2 2 5" xfId="1522" xr:uid="{00000000-0005-0000-0000-000008080000}"/>
    <cellStyle name="40% - Accent3 2 2 5 2" xfId="1523" xr:uid="{00000000-0005-0000-0000-000009080000}"/>
    <cellStyle name="40% - Accent3 2 2 5 3" xfId="20175" xr:uid="{00000000-0005-0000-0000-00000A080000}"/>
    <cellStyle name="40% - Accent3 2 2 5 3 2" xfId="32159" xr:uid="{10F5EA47-AEEE-452F-9A3C-8F5B70FEB980}"/>
    <cellStyle name="40% - Accent3 2 2 5 4" xfId="26123" xr:uid="{60F1B2E6-A1C6-433C-8AAF-2689CDEBD528}"/>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2 8 2" xfId="32152" xr:uid="{2EFA9D70-6487-4400-857F-453414018421}"/>
    <cellStyle name="40% - Accent3 2 2 9" xfId="26116" xr:uid="{892904DD-8B5D-4B63-9B8D-F0AB6943F69D}"/>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2 5 2" xfId="32160" xr:uid="{8CF2B1B9-0335-4556-9A5F-C18EC6CDF50C}"/>
    <cellStyle name="40% - Accent3 2 3 2 6" xfId="26124" xr:uid="{718A51CE-AB54-4F06-835F-BF518100FB8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2 2 2" xfId="32164" xr:uid="{328F4E7A-B047-4CFF-B98D-B0CD65AC487F}"/>
    <cellStyle name="40% - Accent3 3 2 2 2 2 3" xfId="26128" xr:uid="{260B75B3-76BB-4F96-8620-B7590A903DFB}"/>
    <cellStyle name="40% - Accent3 3 2 2 2 3" xfId="1550" xr:uid="{00000000-0005-0000-0000-000028080000}"/>
    <cellStyle name="40% - Accent3 3 2 2 2 4" xfId="20179" xr:uid="{00000000-0005-0000-0000-000029080000}"/>
    <cellStyle name="40% - Accent3 3 2 2 2 4 2" xfId="32163" xr:uid="{01DAC301-1D24-4C34-A5E1-533B5933431B}"/>
    <cellStyle name="40% - Accent3 3 2 2 2 5" xfId="26127" xr:uid="{676E36CF-57D1-4388-997F-4234376E9445}"/>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3 3 2" xfId="32165" xr:uid="{62D9E796-092F-4DAF-99C4-107B71270058}"/>
    <cellStyle name="40% - Accent3 3 2 2 3 4" xfId="26129" xr:uid="{DDFC0742-B191-4515-A566-47032EE21BBD}"/>
    <cellStyle name="40% - Accent3 3 2 2 4" xfId="1553" xr:uid="{00000000-0005-0000-0000-00002D080000}"/>
    <cellStyle name="40% - Accent3 3 2 2 5" xfId="20178" xr:uid="{00000000-0005-0000-0000-00002E080000}"/>
    <cellStyle name="40% - Accent3 3 2 2 5 2" xfId="32162" xr:uid="{BCFFD5F6-ECA4-4897-8665-8F28AEDBA712}"/>
    <cellStyle name="40% - Accent3 3 2 2 6" xfId="26126" xr:uid="{9D23DA22-DF60-4236-B602-05F8DF3A5977}"/>
    <cellStyle name="40% - Accent3 3 2 3" xfId="1554" xr:uid="{00000000-0005-0000-0000-00002F080000}"/>
    <cellStyle name="40% - Accent3 3 2 3 2" xfId="1555" xr:uid="{00000000-0005-0000-0000-000030080000}"/>
    <cellStyle name="40% - Accent3 3 2 3 2 2" xfId="20183" xr:uid="{00000000-0005-0000-0000-000031080000}"/>
    <cellStyle name="40% - Accent3 3 2 3 2 2 2" xfId="32167" xr:uid="{046D2589-0277-49E5-AECC-14F1222D419E}"/>
    <cellStyle name="40% - Accent3 3 2 3 2 3" xfId="26131" xr:uid="{D7CCAE33-C6A0-4DA5-8A0A-95CADAA582AD}"/>
    <cellStyle name="40% - Accent3 3 2 3 3" xfId="1556" xr:uid="{00000000-0005-0000-0000-000032080000}"/>
    <cellStyle name="40% - Accent3 3 2 3 4" xfId="20182" xr:uid="{00000000-0005-0000-0000-000033080000}"/>
    <cellStyle name="40% - Accent3 3 2 3 4 2" xfId="32166" xr:uid="{53DC4CA9-F7C9-4641-B21A-38E52095D6A0}"/>
    <cellStyle name="40% - Accent3 3 2 3 5" xfId="26130" xr:uid="{BE0DE0DC-5F21-4041-9D12-416981727763}"/>
    <cellStyle name="40% - Accent3 3 2 4" xfId="1557" xr:uid="{00000000-0005-0000-0000-000034080000}"/>
    <cellStyle name="40% - Accent3 3 2 4 2" xfId="1558" xr:uid="{00000000-0005-0000-0000-000035080000}"/>
    <cellStyle name="40% - Accent3 3 2 4 3" xfId="20184" xr:uid="{00000000-0005-0000-0000-000036080000}"/>
    <cellStyle name="40% - Accent3 3 2 4 3 2" xfId="32168" xr:uid="{6A8D5529-C359-4D35-9A5C-A58EB33E3FE2}"/>
    <cellStyle name="40% - Accent3 3 2 4 4" xfId="26132" xr:uid="{C42E643C-360E-4C20-8B47-B127A48E5837}"/>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2 8 2" xfId="32161" xr:uid="{1B598A4D-6E1E-42C2-AD44-FBD21FE2A2CE}"/>
    <cellStyle name="40% - Accent3 3 2 9" xfId="26125" xr:uid="{51D99938-9D19-4E0E-8149-ACA469997A8A}"/>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2 2 2" xfId="32171" xr:uid="{C3EA1C5C-4456-4B6A-8CE3-499C14141699}"/>
    <cellStyle name="40% - Accent3 3 3 2 2 3" xfId="26135" xr:uid="{4FC2CED8-47C8-4440-B8ED-0B2D2F274DB3}"/>
    <cellStyle name="40% - Accent3 3 3 2 3" xfId="20186" xr:uid="{00000000-0005-0000-0000-000041080000}"/>
    <cellStyle name="40% - Accent3 3 3 2 3 2" xfId="32170" xr:uid="{74C4C2A8-7FBC-48A7-A703-3E820EBE6888}"/>
    <cellStyle name="40% - Accent3 3 3 2 4" xfId="26134" xr:uid="{D6BCE4C2-0ED6-4ED2-8B24-5ED68BB405CB}"/>
    <cellStyle name="40% - Accent3 3 3 3" xfId="1567" xr:uid="{00000000-0005-0000-0000-000042080000}"/>
    <cellStyle name="40% - Accent3 3 3 3 2" xfId="20188" xr:uid="{00000000-0005-0000-0000-000043080000}"/>
    <cellStyle name="40% - Accent3 3 3 3 2 2" xfId="32172" xr:uid="{259B2338-3C21-4E72-9995-2EC14FF0E896}"/>
    <cellStyle name="40% - Accent3 3 3 3 3" xfId="26136" xr:uid="{856BCC1D-A797-4AA1-9EE5-D860A32DB0BB}"/>
    <cellStyle name="40% - Accent3 3 3 4" xfId="1568" xr:uid="{00000000-0005-0000-0000-000044080000}"/>
    <cellStyle name="40% - Accent3 3 3 5" xfId="20185" xr:uid="{00000000-0005-0000-0000-000045080000}"/>
    <cellStyle name="40% - Accent3 3 3 5 2" xfId="32169" xr:uid="{BB48BDC7-8C76-4126-8F11-68251559B337}"/>
    <cellStyle name="40% - Accent3 3 3 6" xfId="26133" xr:uid="{7114DC76-7880-464B-B914-B300DED3DD6B}"/>
    <cellStyle name="40% - Accent3 3 4" xfId="1569" xr:uid="{00000000-0005-0000-0000-000046080000}"/>
    <cellStyle name="40% - Accent3 3 4 2" xfId="1570" xr:uid="{00000000-0005-0000-0000-000047080000}"/>
    <cellStyle name="40% - Accent3 3 4 2 2" xfId="20190" xr:uid="{00000000-0005-0000-0000-000048080000}"/>
    <cellStyle name="40% - Accent3 3 4 2 2 2" xfId="32174" xr:uid="{FF373766-0245-453B-A0A9-9E04980DED4C}"/>
    <cellStyle name="40% - Accent3 3 4 2 3" xfId="26138" xr:uid="{BE129F2F-3DA6-4196-BBBD-4626DEF40C32}"/>
    <cellStyle name="40% - Accent3 3 4 3" xfId="1571" xr:uid="{00000000-0005-0000-0000-000049080000}"/>
    <cellStyle name="40% - Accent3 3 4 4" xfId="20189" xr:uid="{00000000-0005-0000-0000-00004A080000}"/>
    <cellStyle name="40% - Accent3 3 4 4 2" xfId="32173" xr:uid="{D1A3398B-9D5F-49FA-97DE-C97754AFCCEC}"/>
    <cellStyle name="40% - Accent3 3 4 5" xfId="26137" xr:uid="{C177D46F-2A01-4570-B23D-2896660641EC}"/>
    <cellStyle name="40% - Accent3 3 5" xfId="1572" xr:uid="{00000000-0005-0000-0000-00004B080000}"/>
    <cellStyle name="40% - Accent3 3 5 2" xfId="1573" xr:uid="{00000000-0005-0000-0000-00004C080000}"/>
    <cellStyle name="40% - Accent3 3 5 3" xfId="20191" xr:uid="{00000000-0005-0000-0000-00004D080000}"/>
    <cellStyle name="40% - Accent3 3 5 3 2" xfId="32175" xr:uid="{7A77B2D9-6643-4E02-9711-6EDF6EEB3BA7}"/>
    <cellStyle name="40% - Accent3 3 5 4" xfId="26139" xr:uid="{0F498EC1-B360-4CCF-88E3-E6430D65E507}"/>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2 2 2" xfId="32179" xr:uid="{3C7D1DCD-9413-45F4-9F3D-C182629DCC17}"/>
    <cellStyle name="40% - Accent3 4 2 2 2 2 3" xfId="26143" xr:uid="{01FCA1E6-4636-4A14-9B17-4BEBA9649FB0}"/>
    <cellStyle name="40% - Accent3 4 2 2 2 3" xfId="1586" xr:uid="{00000000-0005-0000-0000-00005B080000}"/>
    <cellStyle name="40% - Accent3 4 2 2 2 4" xfId="20194" xr:uid="{00000000-0005-0000-0000-00005C080000}"/>
    <cellStyle name="40% - Accent3 4 2 2 2 4 2" xfId="32178" xr:uid="{0932D1E0-4C28-4161-B3C1-6DC095E84FB0}"/>
    <cellStyle name="40% - Accent3 4 2 2 2 5" xfId="26142" xr:uid="{42597EE5-822E-4D6B-BF76-4DF983DA01AA}"/>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3 3 2" xfId="32180" xr:uid="{CF4A5C08-0447-497F-890F-1C43E49C6383}"/>
    <cellStyle name="40% - Accent3 4 2 2 3 4" xfId="26144" xr:uid="{BF355A6B-362A-41C2-84D0-476519C21529}"/>
    <cellStyle name="40% - Accent3 4 2 2 4" xfId="1589" xr:uid="{00000000-0005-0000-0000-000060080000}"/>
    <cellStyle name="40% - Accent3 4 2 2 5" xfId="20193" xr:uid="{00000000-0005-0000-0000-000061080000}"/>
    <cellStyle name="40% - Accent3 4 2 2 5 2" xfId="32177" xr:uid="{1BC23749-D2A4-4AF7-B593-240B1A8C7876}"/>
    <cellStyle name="40% - Accent3 4 2 2 6" xfId="26141" xr:uid="{E2702688-F374-44A4-A25D-FFF9ED6FF599}"/>
    <cellStyle name="40% - Accent3 4 2 3" xfId="1590" xr:uid="{00000000-0005-0000-0000-000062080000}"/>
    <cellStyle name="40% - Accent3 4 2 3 2" xfId="1591" xr:uid="{00000000-0005-0000-0000-000063080000}"/>
    <cellStyle name="40% - Accent3 4 2 3 2 2" xfId="20198" xr:uid="{00000000-0005-0000-0000-000064080000}"/>
    <cellStyle name="40% - Accent3 4 2 3 2 2 2" xfId="32182" xr:uid="{C94B02B4-C4B6-43FF-96B9-08D97A5A27B6}"/>
    <cellStyle name="40% - Accent3 4 2 3 2 3" xfId="26146" xr:uid="{4E5CDBA6-5816-47CC-97E6-BA572DD46BED}"/>
    <cellStyle name="40% - Accent3 4 2 3 3" xfId="1592" xr:uid="{00000000-0005-0000-0000-000065080000}"/>
    <cellStyle name="40% - Accent3 4 2 3 4" xfId="20197" xr:uid="{00000000-0005-0000-0000-000066080000}"/>
    <cellStyle name="40% - Accent3 4 2 3 4 2" xfId="32181" xr:uid="{A6A34072-6F65-42F0-8584-4B2A424F7D75}"/>
    <cellStyle name="40% - Accent3 4 2 3 5" xfId="26145" xr:uid="{D001751B-43AC-4618-ABC8-7401B5BA6A9A}"/>
    <cellStyle name="40% - Accent3 4 2 4" xfId="1593" xr:uid="{00000000-0005-0000-0000-000067080000}"/>
    <cellStyle name="40% - Accent3 4 2 4 2" xfId="1594" xr:uid="{00000000-0005-0000-0000-000068080000}"/>
    <cellStyle name="40% - Accent3 4 2 4 3" xfId="20199" xr:uid="{00000000-0005-0000-0000-000069080000}"/>
    <cellStyle name="40% - Accent3 4 2 4 3 2" xfId="32183" xr:uid="{E4D11AB7-3772-46D9-8C13-D14ACE7CEFDB}"/>
    <cellStyle name="40% - Accent3 4 2 4 4" xfId="26147" xr:uid="{E049CDDD-ECD8-4848-B81E-C9F799F42639}"/>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2 8 2" xfId="32176" xr:uid="{3501B018-6C8D-4D6B-A726-774ED6CCD832}"/>
    <cellStyle name="40% - Accent3 4 2 9" xfId="26140" xr:uid="{80A44B28-6240-4051-A8D6-C93004E648CF}"/>
    <cellStyle name="40% - Accent3 4 3" xfId="1600" xr:uid="{00000000-0005-0000-0000-000070080000}"/>
    <cellStyle name="40% - Accent3 4 3 2" xfId="1601" xr:uid="{00000000-0005-0000-0000-000071080000}"/>
    <cellStyle name="40% - Accent3 4 3 2 2" xfId="20201" xr:uid="{00000000-0005-0000-0000-000072080000}"/>
    <cellStyle name="40% - Accent3 4 3 2 2 2" xfId="32185" xr:uid="{654E3FAB-41E1-4C66-A8F5-4C4B365E635B}"/>
    <cellStyle name="40% - Accent3 4 3 2 3" xfId="26149" xr:uid="{96428A4B-A4A8-4326-8CFE-A8523E59C1C2}"/>
    <cellStyle name="40% - Accent3 4 3 3" xfId="1602" xr:uid="{00000000-0005-0000-0000-000073080000}"/>
    <cellStyle name="40% - Accent3 4 3 3 2" xfId="20202" xr:uid="{00000000-0005-0000-0000-000074080000}"/>
    <cellStyle name="40% - Accent3 4 3 3 2 2" xfId="32186" xr:uid="{BFA3B8D1-AADF-4B2E-8A4C-04BC07C5F866}"/>
    <cellStyle name="40% - Accent3 4 3 3 3" xfId="26150" xr:uid="{5D0D7BDA-1FE4-4D8C-833B-328A37FA01D8}"/>
    <cellStyle name="40% - Accent3 4 3 4" xfId="1603" xr:uid="{00000000-0005-0000-0000-000075080000}"/>
    <cellStyle name="40% - Accent3 4 3 5" xfId="20200" xr:uid="{00000000-0005-0000-0000-000076080000}"/>
    <cellStyle name="40% - Accent3 4 3 5 2" xfId="32184" xr:uid="{CBBDDD3A-78E8-4E6F-BACA-0EC4DD7B9D60}"/>
    <cellStyle name="40% - Accent3 4 3 6" xfId="26148" xr:uid="{9BED33AF-2EAD-43B9-879A-5B0536BABBA7}"/>
    <cellStyle name="40% - Accent3 4 4" xfId="1604" xr:uid="{00000000-0005-0000-0000-000077080000}"/>
    <cellStyle name="40% - Accent3 4 4 2" xfId="1605" xr:uid="{00000000-0005-0000-0000-000078080000}"/>
    <cellStyle name="40% - Accent3 4 4 2 2" xfId="20204" xr:uid="{00000000-0005-0000-0000-000079080000}"/>
    <cellStyle name="40% - Accent3 4 4 2 2 2" xfId="32188" xr:uid="{04EE9B1B-EDBB-4F86-975A-CEF492B210A8}"/>
    <cellStyle name="40% - Accent3 4 4 2 3" xfId="26152" xr:uid="{0B3BCDB4-F225-4F7B-8A0C-24BF7D06821B}"/>
    <cellStyle name="40% - Accent3 4 4 3" xfId="1606" xr:uid="{00000000-0005-0000-0000-00007A080000}"/>
    <cellStyle name="40% - Accent3 4 4 4" xfId="20203" xr:uid="{00000000-0005-0000-0000-00007B080000}"/>
    <cellStyle name="40% - Accent3 4 4 4 2" xfId="32187" xr:uid="{D0AD8A8E-BD21-4753-A5D3-52D8C464D880}"/>
    <cellStyle name="40% - Accent3 4 4 5" xfId="26151" xr:uid="{703FE44D-09D2-4BCB-9901-D1210E71E972}"/>
    <cellStyle name="40% - Accent3 4 5" xfId="1607" xr:uid="{00000000-0005-0000-0000-00007C080000}"/>
    <cellStyle name="40% - Accent3 4 5 2" xfId="20205" xr:uid="{00000000-0005-0000-0000-00007D080000}"/>
    <cellStyle name="40% - Accent3 4 5 2 2" xfId="32189" xr:uid="{470E70EF-3712-4651-8F1D-69357B3C2CD5}"/>
    <cellStyle name="40% - Accent3 4 5 3" xfId="26153" xr:uid="{DF8FB590-B701-4A43-8259-02CB4E5FCB68}"/>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2 2 2" xfId="32193" xr:uid="{A0902191-227F-495C-9FDF-BFD059EFC312}"/>
    <cellStyle name="40% - Accent3 5 2 2 2 2 3" xfId="26157" xr:uid="{E38F2A06-6F0D-4A4E-82ED-137A5D397D96}"/>
    <cellStyle name="40% - Accent3 5 2 2 2 3" xfId="20208" xr:uid="{00000000-0005-0000-0000-00008A080000}"/>
    <cellStyle name="40% - Accent3 5 2 2 2 3 2" xfId="32192" xr:uid="{91E1D54A-9C7E-432B-AF2C-15B428D9CA97}"/>
    <cellStyle name="40% - Accent3 5 2 2 2 4" xfId="26156" xr:uid="{33A9915E-C5A7-4B0C-8930-863DA8DABEEA}"/>
    <cellStyle name="40% - Accent3 5 2 2 3" xfId="1619" xr:uid="{00000000-0005-0000-0000-00008B080000}"/>
    <cellStyle name="40% - Accent3 5 2 2 3 2" xfId="20210" xr:uid="{00000000-0005-0000-0000-00008C080000}"/>
    <cellStyle name="40% - Accent3 5 2 2 3 2 2" xfId="32194" xr:uid="{02CC2E59-8B04-4676-8308-75DD8DA42ABF}"/>
    <cellStyle name="40% - Accent3 5 2 2 3 3" xfId="26158" xr:uid="{2FC11978-F897-4AC6-94D5-AEBACB452151}"/>
    <cellStyle name="40% - Accent3 5 2 2 4" xfId="20207" xr:uid="{00000000-0005-0000-0000-00008D080000}"/>
    <cellStyle name="40% - Accent3 5 2 2 4 2" xfId="32191" xr:uid="{B66FACDE-958A-4541-AF2E-0722EE04E8BE}"/>
    <cellStyle name="40% - Accent3 5 2 2 5" xfId="26155" xr:uid="{A51B5E08-3FA1-46E3-98B2-11E526C5C9C1}"/>
    <cellStyle name="40% - Accent3 5 2 3" xfId="1620" xr:uid="{00000000-0005-0000-0000-00008E080000}"/>
    <cellStyle name="40% - Accent3 5 2 3 2" xfId="1621" xr:uid="{00000000-0005-0000-0000-00008F080000}"/>
    <cellStyle name="40% - Accent3 5 2 3 2 2" xfId="20212" xr:uid="{00000000-0005-0000-0000-000090080000}"/>
    <cellStyle name="40% - Accent3 5 2 3 2 2 2" xfId="32196" xr:uid="{0FCB1684-D33A-4EF7-9633-874D2C35BF34}"/>
    <cellStyle name="40% - Accent3 5 2 3 2 3" xfId="26160" xr:uid="{C657BD0F-B2BA-476A-B646-9FC1EE9E1BFA}"/>
    <cellStyle name="40% - Accent3 5 2 3 3" xfId="20211" xr:uid="{00000000-0005-0000-0000-000091080000}"/>
    <cellStyle name="40% - Accent3 5 2 3 3 2" xfId="32195" xr:uid="{5F366F96-740B-41DF-B6C2-09BEF12B809E}"/>
    <cellStyle name="40% - Accent3 5 2 3 4" xfId="26159" xr:uid="{B012EAB3-A1D2-437D-8306-E64CCD29D78D}"/>
    <cellStyle name="40% - Accent3 5 2 4" xfId="1622" xr:uid="{00000000-0005-0000-0000-000092080000}"/>
    <cellStyle name="40% - Accent3 5 2 4 2" xfId="20213" xr:uid="{00000000-0005-0000-0000-000093080000}"/>
    <cellStyle name="40% - Accent3 5 2 4 2 2" xfId="32197" xr:uid="{6EFECB53-92F5-4382-BF36-C44DD6ABD283}"/>
    <cellStyle name="40% - Accent3 5 2 4 3" xfId="26161" xr:uid="{A147BC07-F836-4344-9967-5362AB7BA96A}"/>
    <cellStyle name="40% - Accent3 5 2 5" xfId="1623" xr:uid="{00000000-0005-0000-0000-000094080000}"/>
    <cellStyle name="40% - Accent3 5 2 6" xfId="20206" xr:uid="{00000000-0005-0000-0000-000095080000}"/>
    <cellStyle name="40% - Accent3 5 2 6 2" xfId="32190" xr:uid="{C879C2A1-E032-40D5-A4FC-8E81A5D0B000}"/>
    <cellStyle name="40% - Accent3 5 2 7" xfId="26154" xr:uid="{F8AF5594-448A-424B-8A79-FA524C872165}"/>
    <cellStyle name="40% - Accent3 5 3" xfId="1624" xr:uid="{00000000-0005-0000-0000-000096080000}"/>
    <cellStyle name="40% - Accent3 5 3 2" xfId="1625" xr:uid="{00000000-0005-0000-0000-000097080000}"/>
    <cellStyle name="40% - Accent3 5 3 3" xfId="20214" xr:uid="{00000000-0005-0000-0000-000098080000}"/>
    <cellStyle name="40% - Accent3 5 3 3 2" xfId="32198" xr:uid="{DC05CDBF-47C4-4618-B877-D31FB41A1DA7}"/>
    <cellStyle name="40% - Accent3 5 3 4" xfId="26162" xr:uid="{FB73F14D-C402-4B07-85E1-2ECBABAF1F4E}"/>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2 2 2" xfId="32200" xr:uid="{5C39F236-B24E-4A3E-955E-06FD3C9ADD5B}"/>
    <cellStyle name="40% - Accent3 6 2 2 3" xfId="26164" xr:uid="{BA507D65-1118-44D6-AB34-BA4DD281D781}"/>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2 2 2" xfId="32203" xr:uid="{7AEA60B6-E85A-4D57-92DE-B4988CD8362C}"/>
    <cellStyle name="40% - Accent3 6 3 2 2 3" xfId="26167" xr:uid="{24ACDCE0-1464-4BF1-8A7F-3055A4F855A3}"/>
    <cellStyle name="40% - Accent3 6 3 2 3" xfId="20218" xr:uid="{00000000-0005-0000-0000-0000A5080000}"/>
    <cellStyle name="40% - Accent3 6 3 2 3 2" xfId="32202" xr:uid="{F3C59494-FED2-43BD-8059-687DB9264B46}"/>
    <cellStyle name="40% - Accent3 6 3 2 4" xfId="26166" xr:uid="{52090A47-E80A-4BD3-90AF-ED269B0C98CE}"/>
    <cellStyle name="40% - Accent3 6 3 3" xfId="1636" xr:uid="{00000000-0005-0000-0000-0000A6080000}"/>
    <cellStyle name="40% - Accent3 6 3 3 2" xfId="20220" xr:uid="{00000000-0005-0000-0000-0000A7080000}"/>
    <cellStyle name="40% - Accent3 6 3 3 2 2" xfId="32204" xr:uid="{88679DC7-407B-4664-8732-2A889A4F6CAB}"/>
    <cellStyle name="40% - Accent3 6 3 3 3" xfId="26168" xr:uid="{8421A3C6-ABC9-4E02-BC02-A71F831F41B9}"/>
    <cellStyle name="40% - Accent3 6 3 4" xfId="1637" xr:uid="{00000000-0005-0000-0000-0000A8080000}"/>
    <cellStyle name="40% - Accent3 6 3 5" xfId="20217" xr:uid="{00000000-0005-0000-0000-0000A9080000}"/>
    <cellStyle name="40% - Accent3 6 3 5 2" xfId="32201" xr:uid="{E9F3E781-4058-42DD-87A7-4BB5847FEEE2}"/>
    <cellStyle name="40% - Accent3 6 3 6" xfId="26165" xr:uid="{848E69C6-EF14-45BD-9701-F33EB50BD59F}"/>
    <cellStyle name="40% - Accent3 6 4" xfId="1638" xr:uid="{00000000-0005-0000-0000-0000AA080000}"/>
    <cellStyle name="40% - Accent3 6 4 2" xfId="1639" xr:uid="{00000000-0005-0000-0000-0000AB080000}"/>
    <cellStyle name="40% - Accent3 6 4 2 2" xfId="20222" xr:uid="{00000000-0005-0000-0000-0000AC080000}"/>
    <cellStyle name="40% - Accent3 6 4 2 2 2" xfId="32206" xr:uid="{4B3DC01A-6355-4A77-8296-14A1E8568659}"/>
    <cellStyle name="40% - Accent3 6 4 2 3" xfId="26170" xr:uid="{A7CB54C4-B893-46FD-8FF7-E492BC702052}"/>
    <cellStyle name="40% - Accent3 6 4 3" xfId="20221" xr:uid="{00000000-0005-0000-0000-0000AD080000}"/>
    <cellStyle name="40% - Accent3 6 4 3 2" xfId="32205" xr:uid="{426A4B6D-86B3-4D31-A23E-F56B704E3152}"/>
    <cellStyle name="40% - Accent3 6 4 4" xfId="26169" xr:uid="{F6B96A09-8B36-4D0A-9B77-B4AA242A6BCE}"/>
    <cellStyle name="40% - Accent3 6 5" xfId="1640" xr:uid="{00000000-0005-0000-0000-0000AE080000}"/>
    <cellStyle name="40% - Accent3 6 5 2" xfId="20223" xr:uid="{00000000-0005-0000-0000-0000AF080000}"/>
    <cellStyle name="40% - Accent3 6 5 2 2" xfId="32207" xr:uid="{902967CE-F6E9-4B44-969D-0E34914D9ADC}"/>
    <cellStyle name="40% - Accent3 6 5 3" xfId="26171" xr:uid="{7380A293-88AE-44CA-9EC9-EB9169CC19B4}"/>
    <cellStyle name="40% - Accent3 6 6" xfId="1641" xr:uid="{00000000-0005-0000-0000-0000B0080000}"/>
    <cellStyle name="40% - Accent3 6 7" xfId="20215" xr:uid="{00000000-0005-0000-0000-0000B1080000}"/>
    <cellStyle name="40% - Accent3 6 7 2" xfId="32199" xr:uid="{5419B1CD-9481-465B-915D-284FB1E591C8}"/>
    <cellStyle name="40% - Accent3 6 8" xfId="26163" xr:uid="{D55CF8B2-86E3-4F13-9442-DC151F235524}"/>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2 2 2" xfId="32211" xr:uid="{C380BAB7-C5FE-49E5-8F31-B40E1B3497AD}"/>
    <cellStyle name="40% - Accent3 7 2 2 2 3" xfId="26175" xr:uid="{D3E7A286-4BEE-475C-955B-920818C482A8}"/>
    <cellStyle name="40% - Accent3 7 2 2 3" xfId="20226" xr:uid="{00000000-0005-0000-0000-0000B7080000}"/>
    <cellStyle name="40% - Accent3 7 2 2 3 2" xfId="32210" xr:uid="{88F95EB4-3A79-4A6A-8CCA-5F33D7E51269}"/>
    <cellStyle name="40% - Accent3 7 2 2 4" xfId="26174" xr:uid="{55688F90-DFA3-49ED-A595-29D3DEB27DEF}"/>
    <cellStyle name="40% - Accent3 7 2 3" xfId="1646" xr:uid="{00000000-0005-0000-0000-0000B8080000}"/>
    <cellStyle name="40% - Accent3 7 2 3 2" xfId="20228" xr:uid="{00000000-0005-0000-0000-0000B9080000}"/>
    <cellStyle name="40% - Accent3 7 2 3 2 2" xfId="32212" xr:uid="{027CB514-851D-499E-8D9A-253D694B340D}"/>
    <cellStyle name="40% - Accent3 7 2 3 3" xfId="26176" xr:uid="{44288347-1A86-40AE-8063-1C30640CB5D6}"/>
    <cellStyle name="40% - Accent3 7 2 4" xfId="20225" xr:uid="{00000000-0005-0000-0000-0000BA080000}"/>
    <cellStyle name="40% - Accent3 7 2 4 2" xfId="32209" xr:uid="{5F99EDD3-9A1D-4F00-AE03-C6C9A16FD251}"/>
    <cellStyle name="40% - Accent3 7 2 5" xfId="26173" xr:uid="{D8F4B3DB-8F6F-42E4-A08A-E4863B9600AA}"/>
    <cellStyle name="40% - Accent3 7 3" xfId="1647" xr:uid="{00000000-0005-0000-0000-0000BB080000}"/>
    <cellStyle name="40% - Accent3 7 3 2" xfId="1648" xr:uid="{00000000-0005-0000-0000-0000BC080000}"/>
    <cellStyle name="40% - Accent3 7 3 2 2" xfId="20230" xr:uid="{00000000-0005-0000-0000-0000BD080000}"/>
    <cellStyle name="40% - Accent3 7 3 2 2 2" xfId="32214" xr:uid="{E31D6D3D-CAC4-4674-8782-6A7B79A44244}"/>
    <cellStyle name="40% - Accent3 7 3 2 3" xfId="26178" xr:uid="{3AF3A1B1-B0AB-4492-B9F3-02C965673E6F}"/>
    <cellStyle name="40% - Accent3 7 3 3" xfId="20229" xr:uid="{00000000-0005-0000-0000-0000BE080000}"/>
    <cellStyle name="40% - Accent3 7 3 3 2" xfId="32213" xr:uid="{3FA0A3D6-C203-456C-91F6-8AA5A51357FD}"/>
    <cellStyle name="40% - Accent3 7 3 4" xfId="26177" xr:uid="{014F6076-D194-44FE-9768-613096AA26EA}"/>
    <cellStyle name="40% - Accent3 7 4" xfId="1649" xr:uid="{00000000-0005-0000-0000-0000BF080000}"/>
    <cellStyle name="40% - Accent3 7 4 2" xfId="20231" xr:uid="{00000000-0005-0000-0000-0000C0080000}"/>
    <cellStyle name="40% - Accent3 7 4 2 2" xfId="32215" xr:uid="{63C783BE-2D5C-4E53-8F47-E87BF8087E14}"/>
    <cellStyle name="40% - Accent3 7 4 3" xfId="26179" xr:uid="{E46D58DF-38C1-4F0E-AD92-242B2F14DB46}"/>
    <cellStyle name="40% - Accent3 7 5" xfId="1650" xr:uid="{00000000-0005-0000-0000-0000C1080000}"/>
    <cellStyle name="40% - Accent3 7 6" xfId="20224" xr:uid="{00000000-0005-0000-0000-0000C2080000}"/>
    <cellStyle name="40% - Accent3 7 6 2" xfId="32208" xr:uid="{15A496F5-C8BB-4D07-820F-B485481A9B03}"/>
    <cellStyle name="40% - Accent3 7 7" xfId="26172" xr:uid="{5BCDB02E-9389-4572-A759-B2BB20E97B05}"/>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3 2 2" xfId="32216" xr:uid="{BB96F68C-F7AA-4C77-AE7B-3A4080079F61}"/>
    <cellStyle name="40% - Accent3 8 3 3" xfId="26180" xr:uid="{381AA75E-D0AA-440F-BF49-354E70C0D172}"/>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2 2 2" xfId="32217" xr:uid="{71FEABD7-515D-4BA7-BEF7-0255D90E1E41}"/>
    <cellStyle name="40% - Accent3 9 2 3" xfId="26181" xr:uid="{2F8CB2CF-3685-4CF0-8F63-D3CA12FDE03D}"/>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2 2 2" xfId="32218" xr:uid="{9684DFD0-FE8D-4B76-98FE-251AEF4D7BF7}"/>
    <cellStyle name="40% - Accent4 10 2 3" xfId="26182" xr:uid="{477EB935-AA2E-4135-A57A-E1A522331474}"/>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2 2 2" xfId="32222" xr:uid="{45C457BA-608E-4E34-BCD5-79F0CE1A5297}"/>
    <cellStyle name="40% - Accent4 2 2 3 2 2 3" xfId="26186" xr:uid="{F3BCFE23-1F9F-4273-84B6-20506BAFC4B0}"/>
    <cellStyle name="40% - Accent4 2 2 3 2 3" xfId="20237" xr:uid="{00000000-0005-0000-0000-0000DC080000}"/>
    <cellStyle name="40% - Accent4 2 2 3 2 3 2" xfId="32221" xr:uid="{7B6423AB-ED43-45D0-A24E-E5F065ED18B7}"/>
    <cellStyle name="40% - Accent4 2 2 3 2 4" xfId="26185" xr:uid="{FD4F1A7F-4576-4FEE-A2A9-95EB1EA2C112}"/>
    <cellStyle name="40% - Accent4 2 2 3 3" xfId="1672" xr:uid="{00000000-0005-0000-0000-0000DD080000}"/>
    <cellStyle name="40% - Accent4 2 2 3 3 2" xfId="20239" xr:uid="{00000000-0005-0000-0000-0000DE080000}"/>
    <cellStyle name="40% - Accent4 2 2 3 3 2 2" xfId="32223" xr:uid="{1D4E38C5-1E22-41CB-9176-B33492AED541}"/>
    <cellStyle name="40% - Accent4 2 2 3 3 3" xfId="26187" xr:uid="{777BABA3-C3D5-4611-991D-720EC7A141BE}"/>
    <cellStyle name="40% - Accent4 2 2 3 4" xfId="1673" xr:uid="{00000000-0005-0000-0000-0000DF080000}"/>
    <cellStyle name="40% - Accent4 2 2 3 5" xfId="20236" xr:uid="{00000000-0005-0000-0000-0000E0080000}"/>
    <cellStyle name="40% - Accent4 2 2 3 5 2" xfId="32220" xr:uid="{2767939B-91DF-4DD0-BF4A-BB63859D00CE}"/>
    <cellStyle name="40% - Accent4 2 2 3 6" xfId="26184" xr:uid="{9CD0E78B-1280-41D9-B33F-88B46C88AF66}"/>
    <cellStyle name="40% - Accent4 2 2 4" xfId="1674" xr:uid="{00000000-0005-0000-0000-0000E1080000}"/>
    <cellStyle name="40% - Accent4 2 2 4 2" xfId="1675" xr:uid="{00000000-0005-0000-0000-0000E2080000}"/>
    <cellStyle name="40% - Accent4 2 2 4 2 2" xfId="20241" xr:uid="{00000000-0005-0000-0000-0000E3080000}"/>
    <cellStyle name="40% - Accent4 2 2 4 2 2 2" xfId="32225" xr:uid="{AEFF4F88-5631-4100-BE67-5D2A2D65A39B}"/>
    <cellStyle name="40% - Accent4 2 2 4 2 3" xfId="26189" xr:uid="{030D753F-8ED4-4300-AE43-1634270DE378}"/>
    <cellStyle name="40% - Accent4 2 2 4 3" xfId="1676" xr:uid="{00000000-0005-0000-0000-0000E4080000}"/>
    <cellStyle name="40% - Accent4 2 2 4 4" xfId="20240" xr:uid="{00000000-0005-0000-0000-0000E5080000}"/>
    <cellStyle name="40% - Accent4 2 2 4 4 2" xfId="32224" xr:uid="{7AD3F08E-7275-410F-9BDE-B6AF5F5A124C}"/>
    <cellStyle name="40% - Accent4 2 2 4 5" xfId="26188" xr:uid="{BB34BFC8-704C-40F0-B93C-56B433C44217}"/>
    <cellStyle name="40% - Accent4 2 2 5" xfId="1677" xr:uid="{00000000-0005-0000-0000-0000E6080000}"/>
    <cellStyle name="40% - Accent4 2 2 5 2" xfId="1678" xr:uid="{00000000-0005-0000-0000-0000E7080000}"/>
    <cellStyle name="40% - Accent4 2 2 5 3" xfId="20242" xr:uid="{00000000-0005-0000-0000-0000E8080000}"/>
    <cellStyle name="40% - Accent4 2 2 5 3 2" xfId="32226" xr:uid="{8BED226B-B658-42E3-A75D-A0F7A172237A}"/>
    <cellStyle name="40% - Accent4 2 2 5 4" xfId="26190" xr:uid="{D52C40A8-9A11-498B-9A80-B733941884A8}"/>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2 8 2" xfId="32219" xr:uid="{0006EF0F-CA38-4A10-AFB8-D1944615D2CB}"/>
    <cellStyle name="40% - Accent4 2 2 9" xfId="26183" xr:uid="{C9FEAC66-B289-40B4-B544-478951C0ED49}"/>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2 5 2" xfId="32227" xr:uid="{9A3D67FF-C0D7-42EB-B053-BED489B7A29F}"/>
    <cellStyle name="40% - Accent4 2 3 2 6" xfId="26191" xr:uid="{665536C9-3865-418E-B4A2-7E2360B3C0FA}"/>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2 2 2" xfId="32231" xr:uid="{CC3EA408-4034-42A8-B4E5-5F25F3AF94C4}"/>
    <cellStyle name="40% - Accent4 3 2 2 2 2 3" xfId="26195" xr:uid="{A13DDA19-373E-4F8B-857F-0CD3AFFFE7FF}"/>
    <cellStyle name="40% - Accent4 3 2 2 2 3" xfId="1705" xr:uid="{00000000-0005-0000-0000-000006090000}"/>
    <cellStyle name="40% - Accent4 3 2 2 2 4" xfId="20246" xr:uid="{00000000-0005-0000-0000-000007090000}"/>
    <cellStyle name="40% - Accent4 3 2 2 2 4 2" xfId="32230" xr:uid="{CA8D6EDA-A3DA-4D58-AB62-06C0D2AA4756}"/>
    <cellStyle name="40% - Accent4 3 2 2 2 5" xfId="26194" xr:uid="{F4502E18-5619-45F2-A916-2D90D642EF5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3 3 2" xfId="32232" xr:uid="{1F22767B-14BF-4856-B2AA-7E38EC569D8C}"/>
    <cellStyle name="40% - Accent4 3 2 2 3 4" xfId="26196" xr:uid="{4AB7A7BA-F823-4689-BC66-E6410C987D48}"/>
    <cellStyle name="40% - Accent4 3 2 2 4" xfId="1708" xr:uid="{00000000-0005-0000-0000-00000B090000}"/>
    <cellStyle name="40% - Accent4 3 2 2 5" xfId="20245" xr:uid="{00000000-0005-0000-0000-00000C090000}"/>
    <cellStyle name="40% - Accent4 3 2 2 5 2" xfId="32229" xr:uid="{894C4EF1-FE99-4F64-A219-A671E63EE124}"/>
    <cellStyle name="40% - Accent4 3 2 2 6" xfId="26193" xr:uid="{60D34E21-CBC5-4494-AD53-0820FE5CCA0E}"/>
    <cellStyle name="40% - Accent4 3 2 3" xfId="1709" xr:uid="{00000000-0005-0000-0000-00000D090000}"/>
    <cellStyle name="40% - Accent4 3 2 3 2" xfId="1710" xr:uid="{00000000-0005-0000-0000-00000E090000}"/>
    <cellStyle name="40% - Accent4 3 2 3 2 2" xfId="20250" xr:uid="{00000000-0005-0000-0000-00000F090000}"/>
    <cellStyle name="40% - Accent4 3 2 3 2 2 2" xfId="32234" xr:uid="{EA5FB31D-9E0B-4EC4-8F78-CD7B04A0C536}"/>
    <cellStyle name="40% - Accent4 3 2 3 2 3" xfId="26198" xr:uid="{E6A97DBF-F9E4-41A9-9E34-38DAAF38B4BA}"/>
    <cellStyle name="40% - Accent4 3 2 3 3" xfId="1711" xr:uid="{00000000-0005-0000-0000-000010090000}"/>
    <cellStyle name="40% - Accent4 3 2 3 4" xfId="20249" xr:uid="{00000000-0005-0000-0000-000011090000}"/>
    <cellStyle name="40% - Accent4 3 2 3 4 2" xfId="32233" xr:uid="{E545D76F-786C-4C43-82FC-28874B0329C5}"/>
    <cellStyle name="40% - Accent4 3 2 3 5" xfId="26197" xr:uid="{338327D8-1706-4FD1-B592-A551212DDF35}"/>
    <cellStyle name="40% - Accent4 3 2 4" xfId="1712" xr:uid="{00000000-0005-0000-0000-000012090000}"/>
    <cellStyle name="40% - Accent4 3 2 4 2" xfId="1713" xr:uid="{00000000-0005-0000-0000-000013090000}"/>
    <cellStyle name="40% - Accent4 3 2 4 3" xfId="20251" xr:uid="{00000000-0005-0000-0000-000014090000}"/>
    <cellStyle name="40% - Accent4 3 2 4 3 2" xfId="32235" xr:uid="{FEDD7318-96EA-4F78-AFE5-D9217E925152}"/>
    <cellStyle name="40% - Accent4 3 2 4 4" xfId="26199" xr:uid="{963AB7E7-68D4-4E3D-A8AB-83654127A38D}"/>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2 8 2" xfId="32228" xr:uid="{7AE0C3CF-9EC7-4F94-AFDB-FACB3A6ED25C}"/>
    <cellStyle name="40% - Accent4 3 2 9" xfId="26192" xr:uid="{B747A57D-12F6-45FC-8641-BA0C38782A9A}"/>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2 2 2" xfId="32238" xr:uid="{D5F3A771-D5E1-46E7-98B6-356D99CAD4C6}"/>
    <cellStyle name="40% - Accent4 3 3 2 2 3" xfId="26202" xr:uid="{431F9919-D5EE-4C0F-A65F-6D341D6E6C65}"/>
    <cellStyle name="40% - Accent4 3 3 2 3" xfId="20253" xr:uid="{00000000-0005-0000-0000-00001F090000}"/>
    <cellStyle name="40% - Accent4 3 3 2 3 2" xfId="32237" xr:uid="{71FB5223-537A-4ABB-870F-8EEDE4BCE869}"/>
    <cellStyle name="40% - Accent4 3 3 2 4" xfId="26201" xr:uid="{09491B41-2C0D-4B3B-B18A-64BB1B4712E0}"/>
    <cellStyle name="40% - Accent4 3 3 3" xfId="1722" xr:uid="{00000000-0005-0000-0000-000020090000}"/>
    <cellStyle name="40% - Accent4 3 3 3 2" xfId="20255" xr:uid="{00000000-0005-0000-0000-000021090000}"/>
    <cellStyle name="40% - Accent4 3 3 3 2 2" xfId="32239" xr:uid="{406180EE-D189-4D02-A212-57D6EA375A21}"/>
    <cellStyle name="40% - Accent4 3 3 3 3" xfId="26203" xr:uid="{3A3A6468-3A7A-4CE1-87BA-901B651699C5}"/>
    <cellStyle name="40% - Accent4 3 3 4" xfId="1723" xr:uid="{00000000-0005-0000-0000-000022090000}"/>
    <cellStyle name="40% - Accent4 3 3 5" xfId="20252" xr:uid="{00000000-0005-0000-0000-000023090000}"/>
    <cellStyle name="40% - Accent4 3 3 5 2" xfId="32236" xr:uid="{E0DA272E-8309-47D0-9BBE-71A17B8C35E8}"/>
    <cellStyle name="40% - Accent4 3 3 6" xfId="26200" xr:uid="{8E707645-5432-48DB-AC62-70389057CEE7}"/>
    <cellStyle name="40% - Accent4 3 4" xfId="1724" xr:uid="{00000000-0005-0000-0000-000024090000}"/>
    <cellStyle name="40% - Accent4 3 4 2" xfId="1725" xr:uid="{00000000-0005-0000-0000-000025090000}"/>
    <cellStyle name="40% - Accent4 3 4 2 2" xfId="20257" xr:uid="{00000000-0005-0000-0000-000026090000}"/>
    <cellStyle name="40% - Accent4 3 4 2 2 2" xfId="32241" xr:uid="{BF3DA675-5A31-4CD0-AC96-1361A71CC2B4}"/>
    <cellStyle name="40% - Accent4 3 4 2 3" xfId="26205" xr:uid="{5F3A269E-CB07-4760-82EF-88071EEFD354}"/>
    <cellStyle name="40% - Accent4 3 4 3" xfId="1726" xr:uid="{00000000-0005-0000-0000-000027090000}"/>
    <cellStyle name="40% - Accent4 3 4 4" xfId="20256" xr:uid="{00000000-0005-0000-0000-000028090000}"/>
    <cellStyle name="40% - Accent4 3 4 4 2" xfId="32240" xr:uid="{450C697C-7B35-4761-B148-2A9116A05376}"/>
    <cellStyle name="40% - Accent4 3 4 5" xfId="26204" xr:uid="{D6455E3A-59F7-454C-A80C-B0388D8A18C2}"/>
    <cellStyle name="40% - Accent4 3 5" xfId="1727" xr:uid="{00000000-0005-0000-0000-000029090000}"/>
    <cellStyle name="40% - Accent4 3 5 2" xfId="1728" xr:uid="{00000000-0005-0000-0000-00002A090000}"/>
    <cellStyle name="40% - Accent4 3 5 3" xfId="20258" xr:uid="{00000000-0005-0000-0000-00002B090000}"/>
    <cellStyle name="40% - Accent4 3 5 3 2" xfId="32242" xr:uid="{DC692330-3DEB-4F2B-8700-E1564F628B56}"/>
    <cellStyle name="40% - Accent4 3 5 4" xfId="26206" xr:uid="{79B87E74-28CE-42A5-A260-C16301BE30F4}"/>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2 2 2" xfId="32246" xr:uid="{79E3C7F4-C57A-4982-8BB7-0E611DDC5144}"/>
    <cellStyle name="40% - Accent4 4 2 2 2 2 3" xfId="26210" xr:uid="{B7737C68-B4CC-4AC3-BB2C-A7E64AD5B324}"/>
    <cellStyle name="40% - Accent4 4 2 2 2 3" xfId="1741" xr:uid="{00000000-0005-0000-0000-000039090000}"/>
    <cellStyle name="40% - Accent4 4 2 2 2 4" xfId="20261" xr:uid="{00000000-0005-0000-0000-00003A090000}"/>
    <cellStyle name="40% - Accent4 4 2 2 2 4 2" xfId="32245" xr:uid="{1E1B8F5B-C5E7-4E1B-8E84-1633EC152566}"/>
    <cellStyle name="40% - Accent4 4 2 2 2 5" xfId="26209" xr:uid="{294F1D5A-9740-43E4-BD75-FAD30BC1B885}"/>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3 3 2" xfId="32247" xr:uid="{42B347D2-23BE-45DB-8EAF-AFBD96F9E86F}"/>
    <cellStyle name="40% - Accent4 4 2 2 3 4" xfId="26211" xr:uid="{9E263E92-5360-4C53-A391-AFDA9F4E8262}"/>
    <cellStyle name="40% - Accent4 4 2 2 4" xfId="1744" xr:uid="{00000000-0005-0000-0000-00003E090000}"/>
    <cellStyle name="40% - Accent4 4 2 2 5" xfId="20260" xr:uid="{00000000-0005-0000-0000-00003F090000}"/>
    <cellStyle name="40% - Accent4 4 2 2 5 2" xfId="32244" xr:uid="{2E928C33-BD2E-43C3-BD0E-C8EE5361D244}"/>
    <cellStyle name="40% - Accent4 4 2 2 6" xfId="26208" xr:uid="{9F448437-4519-46C0-BF51-F58AF6A8A2CE}"/>
    <cellStyle name="40% - Accent4 4 2 3" xfId="1745" xr:uid="{00000000-0005-0000-0000-000040090000}"/>
    <cellStyle name="40% - Accent4 4 2 3 2" xfId="1746" xr:uid="{00000000-0005-0000-0000-000041090000}"/>
    <cellStyle name="40% - Accent4 4 2 3 2 2" xfId="20265" xr:uid="{00000000-0005-0000-0000-000042090000}"/>
    <cellStyle name="40% - Accent4 4 2 3 2 2 2" xfId="32249" xr:uid="{EB405099-6990-43D1-ACD7-F64C79BB459E}"/>
    <cellStyle name="40% - Accent4 4 2 3 2 3" xfId="26213" xr:uid="{32FC4681-5B23-4BDB-BFEE-879729AF75A1}"/>
    <cellStyle name="40% - Accent4 4 2 3 3" xfId="1747" xr:uid="{00000000-0005-0000-0000-000043090000}"/>
    <cellStyle name="40% - Accent4 4 2 3 4" xfId="20264" xr:uid="{00000000-0005-0000-0000-000044090000}"/>
    <cellStyle name="40% - Accent4 4 2 3 4 2" xfId="32248" xr:uid="{5AD7F963-5213-4049-B9AA-26BB753759FC}"/>
    <cellStyle name="40% - Accent4 4 2 3 5" xfId="26212" xr:uid="{0A00FC7E-1ACD-45F3-91E9-2EBD55A95BDE}"/>
    <cellStyle name="40% - Accent4 4 2 4" xfId="1748" xr:uid="{00000000-0005-0000-0000-000045090000}"/>
    <cellStyle name="40% - Accent4 4 2 4 2" xfId="1749" xr:uid="{00000000-0005-0000-0000-000046090000}"/>
    <cellStyle name="40% - Accent4 4 2 4 3" xfId="20266" xr:uid="{00000000-0005-0000-0000-000047090000}"/>
    <cellStyle name="40% - Accent4 4 2 4 3 2" xfId="32250" xr:uid="{F56F5596-C1D6-4CA0-8689-DAF3447AEFB0}"/>
    <cellStyle name="40% - Accent4 4 2 4 4" xfId="26214" xr:uid="{C9CA0C7E-FAE3-4978-AA68-EAB32803E8F1}"/>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2 8 2" xfId="32243" xr:uid="{5F7BAA0C-0208-4D3B-A7B5-5B92DDB92756}"/>
    <cellStyle name="40% - Accent4 4 2 9" xfId="26207" xr:uid="{D22B25DB-91CF-4A5A-BA09-D6E673C17E07}"/>
    <cellStyle name="40% - Accent4 4 3" xfId="1755" xr:uid="{00000000-0005-0000-0000-00004E090000}"/>
    <cellStyle name="40% - Accent4 4 3 2" xfId="1756" xr:uid="{00000000-0005-0000-0000-00004F090000}"/>
    <cellStyle name="40% - Accent4 4 3 2 2" xfId="20268" xr:uid="{00000000-0005-0000-0000-000050090000}"/>
    <cellStyle name="40% - Accent4 4 3 2 2 2" xfId="32252" xr:uid="{DC143713-B485-42EC-90EB-C68F44F8375F}"/>
    <cellStyle name="40% - Accent4 4 3 2 3" xfId="26216" xr:uid="{B210B670-F22A-42F6-9DAC-FDB4629DAE1C}"/>
    <cellStyle name="40% - Accent4 4 3 3" xfId="1757" xr:uid="{00000000-0005-0000-0000-000051090000}"/>
    <cellStyle name="40% - Accent4 4 3 3 2" xfId="20269" xr:uid="{00000000-0005-0000-0000-000052090000}"/>
    <cellStyle name="40% - Accent4 4 3 3 2 2" xfId="32253" xr:uid="{FE2554AE-19FF-414D-BFBA-D11B1E0BE296}"/>
    <cellStyle name="40% - Accent4 4 3 3 3" xfId="26217" xr:uid="{0A2DFB36-D401-412F-A8C9-3B297D787D2C}"/>
    <cellStyle name="40% - Accent4 4 3 4" xfId="1758" xr:uid="{00000000-0005-0000-0000-000053090000}"/>
    <cellStyle name="40% - Accent4 4 3 5" xfId="20267" xr:uid="{00000000-0005-0000-0000-000054090000}"/>
    <cellStyle name="40% - Accent4 4 3 5 2" xfId="32251" xr:uid="{83CCC4C5-A07A-4B41-9E30-98BD4D42F2BC}"/>
    <cellStyle name="40% - Accent4 4 3 6" xfId="26215" xr:uid="{2953E504-C81D-47DA-A29D-60F2A2D3B6D8}"/>
    <cellStyle name="40% - Accent4 4 4" xfId="1759" xr:uid="{00000000-0005-0000-0000-000055090000}"/>
    <cellStyle name="40% - Accent4 4 4 2" xfId="1760" xr:uid="{00000000-0005-0000-0000-000056090000}"/>
    <cellStyle name="40% - Accent4 4 4 2 2" xfId="20271" xr:uid="{00000000-0005-0000-0000-000057090000}"/>
    <cellStyle name="40% - Accent4 4 4 2 2 2" xfId="32255" xr:uid="{4847D478-29CF-4C2C-85D3-E38F8ED528DF}"/>
    <cellStyle name="40% - Accent4 4 4 2 3" xfId="26219" xr:uid="{6E59EEB7-FB34-45A5-B547-A0C9CFECCCD5}"/>
    <cellStyle name="40% - Accent4 4 4 3" xfId="1761" xr:uid="{00000000-0005-0000-0000-000058090000}"/>
    <cellStyle name="40% - Accent4 4 4 4" xfId="20270" xr:uid="{00000000-0005-0000-0000-000059090000}"/>
    <cellStyle name="40% - Accent4 4 4 4 2" xfId="32254" xr:uid="{FBABF01A-D8AF-48DC-BC60-7969612F99A8}"/>
    <cellStyle name="40% - Accent4 4 4 5" xfId="26218" xr:uid="{07B28F7C-8F48-4A94-BCB4-AA546E676C7A}"/>
    <cellStyle name="40% - Accent4 4 5" xfId="1762" xr:uid="{00000000-0005-0000-0000-00005A090000}"/>
    <cellStyle name="40% - Accent4 4 5 2" xfId="20272" xr:uid="{00000000-0005-0000-0000-00005B090000}"/>
    <cellStyle name="40% - Accent4 4 5 2 2" xfId="32256" xr:uid="{613E4AFC-719B-4EDB-8E95-2DBEE68D433E}"/>
    <cellStyle name="40% - Accent4 4 5 3" xfId="26220" xr:uid="{40CE2890-45E1-4894-9371-72CC988CC756}"/>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2 2 2" xfId="32260" xr:uid="{8A1DFE70-DA3B-448D-B1B2-BBC7E798E28C}"/>
    <cellStyle name="40% - Accent4 5 2 2 2 2 3" xfId="26224" xr:uid="{1F8614A8-2121-42C6-9793-C5D420A2E904}"/>
    <cellStyle name="40% - Accent4 5 2 2 2 3" xfId="20275" xr:uid="{00000000-0005-0000-0000-000068090000}"/>
    <cellStyle name="40% - Accent4 5 2 2 2 3 2" xfId="32259" xr:uid="{785326AC-4583-4EB2-B6FE-17ABFD0817FB}"/>
    <cellStyle name="40% - Accent4 5 2 2 2 4" xfId="26223" xr:uid="{01033C78-1A5B-47E2-A0A7-831790A1B5B4}"/>
    <cellStyle name="40% - Accent4 5 2 2 3" xfId="1774" xr:uid="{00000000-0005-0000-0000-000069090000}"/>
    <cellStyle name="40% - Accent4 5 2 2 3 2" xfId="20277" xr:uid="{00000000-0005-0000-0000-00006A090000}"/>
    <cellStyle name="40% - Accent4 5 2 2 3 2 2" xfId="32261" xr:uid="{295BBCD3-93C9-42AE-BAE0-06B7844A666A}"/>
    <cellStyle name="40% - Accent4 5 2 2 3 3" xfId="26225" xr:uid="{F19F9F59-655D-4FFA-812E-7BABB4688968}"/>
    <cellStyle name="40% - Accent4 5 2 2 4" xfId="20274" xr:uid="{00000000-0005-0000-0000-00006B090000}"/>
    <cellStyle name="40% - Accent4 5 2 2 4 2" xfId="32258" xr:uid="{DA8E8813-33B9-46AE-A827-30AB30F1F578}"/>
    <cellStyle name="40% - Accent4 5 2 2 5" xfId="26222" xr:uid="{0057CA1E-3E32-47FD-A7C8-4EA4F4F1A96F}"/>
    <cellStyle name="40% - Accent4 5 2 3" xfId="1775" xr:uid="{00000000-0005-0000-0000-00006C090000}"/>
    <cellStyle name="40% - Accent4 5 2 3 2" xfId="1776" xr:uid="{00000000-0005-0000-0000-00006D090000}"/>
    <cellStyle name="40% - Accent4 5 2 3 2 2" xfId="20279" xr:uid="{00000000-0005-0000-0000-00006E090000}"/>
    <cellStyle name="40% - Accent4 5 2 3 2 2 2" xfId="32263" xr:uid="{59CDA588-C225-477C-A5EC-38AD12557CDA}"/>
    <cellStyle name="40% - Accent4 5 2 3 2 3" xfId="26227" xr:uid="{577572B5-250E-4289-AEA5-02D982066D55}"/>
    <cellStyle name="40% - Accent4 5 2 3 3" xfId="20278" xr:uid="{00000000-0005-0000-0000-00006F090000}"/>
    <cellStyle name="40% - Accent4 5 2 3 3 2" xfId="32262" xr:uid="{5F89209A-7E98-4F4A-B7DF-8DF198E960D2}"/>
    <cellStyle name="40% - Accent4 5 2 3 4" xfId="26226" xr:uid="{CC956D6D-5C6F-4C39-A1A0-72995FCBE1BD}"/>
    <cellStyle name="40% - Accent4 5 2 4" xfId="1777" xr:uid="{00000000-0005-0000-0000-000070090000}"/>
    <cellStyle name="40% - Accent4 5 2 4 2" xfId="20280" xr:uid="{00000000-0005-0000-0000-000071090000}"/>
    <cellStyle name="40% - Accent4 5 2 4 2 2" xfId="32264" xr:uid="{9488E2BD-EA0C-4289-A507-FD3D227E7A9D}"/>
    <cellStyle name="40% - Accent4 5 2 4 3" xfId="26228" xr:uid="{4FAB4648-1202-4EDE-A2D5-3638B045765C}"/>
    <cellStyle name="40% - Accent4 5 2 5" xfId="1778" xr:uid="{00000000-0005-0000-0000-000072090000}"/>
    <cellStyle name="40% - Accent4 5 2 6" xfId="20273" xr:uid="{00000000-0005-0000-0000-000073090000}"/>
    <cellStyle name="40% - Accent4 5 2 6 2" xfId="32257" xr:uid="{3ED78517-7E97-4FF3-9C12-34F9C96C181F}"/>
    <cellStyle name="40% - Accent4 5 2 7" xfId="26221" xr:uid="{D00DFCDF-0CDC-4E64-AB8A-DA426E2184C1}"/>
    <cellStyle name="40% - Accent4 5 3" xfId="1779" xr:uid="{00000000-0005-0000-0000-000074090000}"/>
    <cellStyle name="40% - Accent4 5 3 2" xfId="1780" xr:uid="{00000000-0005-0000-0000-000075090000}"/>
    <cellStyle name="40% - Accent4 5 3 3" xfId="20281" xr:uid="{00000000-0005-0000-0000-000076090000}"/>
    <cellStyle name="40% - Accent4 5 3 3 2" xfId="32265" xr:uid="{F73A7EE3-4796-470D-A426-0767C2AE2A68}"/>
    <cellStyle name="40% - Accent4 5 3 4" xfId="26229" xr:uid="{424796BE-5016-4158-9AD3-8A832675EB02}"/>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2 2 2" xfId="32267" xr:uid="{B013A05D-22A2-4218-A62B-6B157F39F432}"/>
    <cellStyle name="40% - Accent4 6 2 2 3" xfId="26231" xr:uid="{43E3CA9F-64DA-44D9-950B-8482AB375693}"/>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2 2 2" xfId="32270" xr:uid="{AC7D551B-E750-4BEE-8E85-4686A50E809B}"/>
    <cellStyle name="40% - Accent4 6 3 2 2 3" xfId="26234" xr:uid="{0395CFC2-9CED-46E3-AE1E-83B1471128FD}"/>
    <cellStyle name="40% - Accent4 6 3 2 3" xfId="20285" xr:uid="{00000000-0005-0000-0000-000083090000}"/>
    <cellStyle name="40% - Accent4 6 3 2 3 2" xfId="32269" xr:uid="{ED7D5FCA-273E-4F10-8468-AB443A0B1AB8}"/>
    <cellStyle name="40% - Accent4 6 3 2 4" xfId="26233" xr:uid="{1D274623-978A-405C-A67F-01C1F142E4E5}"/>
    <cellStyle name="40% - Accent4 6 3 3" xfId="1791" xr:uid="{00000000-0005-0000-0000-000084090000}"/>
    <cellStyle name="40% - Accent4 6 3 3 2" xfId="20287" xr:uid="{00000000-0005-0000-0000-000085090000}"/>
    <cellStyle name="40% - Accent4 6 3 3 2 2" xfId="32271" xr:uid="{30862E86-D621-4269-BB75-D8CAF894C294}"/>
    <cellStyle name="40% - Accent4 6 3 3 3" xfId="26235" xr:uid="{A5C3C978-B14C-4F71-9875-ACA9F8FDE1F7}"/>
    <cellStyle name="40% - Accent4 6 3 4" xfId="1792" xr:uid="{00000000-0005-0000-0000-000086090000}"/>
    <cellStyle name="40% - Accent4 6 3 5" xfId="20284" xr:uid="{00000000-0005-0000-0000-000087090000}"/>
    <cellStyle name="40% - Accent4 6 3 5 2" xfId="32268" xr:uid="{27E0A67F-8BBA-453F-9E4D-56A1DEA44274}"/>
    <cellStyle name="40% - Accent4 6 3 6" xfId="26232" xr:uid="{C3613345-0EC9-4795-9761-B4CFA940E203}"/>
    <cellStyle name="40% - Accent4 6 4" xfId="1793" xr:uid="{00000000-0005-0000-0000-000088090000}"/>
    <cellStyle name="40% - Accent4 6 4 2" xfId="1794" xr:uid="{00000000-0005-0000-0000-000089090000}"/>
    <cellStyle name="40% - Accent4 6 4 2 2" xfId="20289" xr:uid="{00000000-0005-0000-0000-00008A090000}"/>
    <cellStyle name="40% - Accent4 6 4 2 2 2" xfId="32273" xr:uid="{C9D1319A-30DB-445E-A3F4-3B83D82CCA0F}"/>
    <cellStyle name="40% - Accent4 6 4 2 3" xfId="26237" xr:uid="{F249F969-B916-487F-B82F-F89EE1634E2B}"/>
    <cellStyle name="40% - Accent4 6 4 3" xfId="20288" xr:uid="{00000000-0005-0000-0000-00008B090000}"/>
    <cellStyle name="40% - Accent4 6 4 3 2" xfId="32272" xr:uid="{337B90AB-AC15-4F3D-886C-5BE260FF7603}"/>
    <cellStyle name="40% - Accent4 6 4 4" xfId="26236" xr:uid="{B4D32A67-37BE-4CCB-AD57-D4FA87C51FFF}"/>
    <cellStyle name="40% - Accent4 6 5" xfId="1795" xr:uid="{00000000-0005-0000-0000-00008C090000}"/>
    <cellStyle name="40% - Accent4 6 5 2" xfId="20290" xr:uid="{00000000-0005-0000-0000-00008D090000}"/>
    <cellStyle name="40% - Accent4 6 5 2 2" xfId="32274" xr:uid="{ABDE5D84-8809-48AE-A476-6BC06AF6627C}"/>
    <cellStyle name="40% - Accent4 6 5 3" xfId="26238" xr:uid="{A659EE64-7DF2-4B02-B7D2-DF2F18856964}"/>
    <cellStyle name="40% - Accent4 6 6" xfId="1796" xr:uid="{00000000-0005-0000-0000-00008E090000}"/>
    <cellStyle name="40% - Accent4 6 7" xfId="20282" xr:uid="{00000000-0005-0000-0000-00008F090000}"/>
    <cellStyle name="40% - Accent4 6 7 2" xfId="32266" xr:uid="{AD3FC41D-7C0E-4B69-80EF-858AAB6DF200}"/>
    <cellStyle name="40% - Accent4 6 8" xfId="26230" xr:uid="{52255280-642D-4F71-8266-1CA4F39BA9FF}"/>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2 2 2" xfId="32278" xr:uid="{851E268E-450D-457E-B38D-037C03BD342D}"/>
    <cellStyle name="40% - Accent4 7 2 2 2 3" xfId="26242" xr:uid="{37F34723-D807-43F2-B14C-4B4D94751F08}"/>
    <cellStyle name="40% - Accent4 7 2 2 3" xfId="20293" xr:uid="{00000000-0005-0000-0000-000095090000}"/>
    <cellStyle name="40% - Accent4 7 2 2 3 2" xfId="32277" xr:uid="{472003A4-9C04-403D-A755-2C663690DC12}"/>
    <cellStyle name="40% - Accent4 7 2 2 4" xfId="26241" xr:uid="{B31FEBD4-0AEB-43EC-AF80-231841F5A62C}"/>
    <cellStyle name="40% - Accent4 7 2 3" xfId="1801" xr:uid="{00000000-0005-0000-0000-000096090000}"/>
    <cellStyle name="40% - Accent4 7 2 3 2" xfId="20295" xr:uid="{00000000-0005-0000-0000-000097090000}"/>
    <cellStyle name="40% - Accent4 7 2 3 2 2" xfId="32279" xr:uid="{B2EA5D5E-4F3A-4A28-9C6A-D5CFDE76D4F9}"/>
    <cellStyle name="40% - Accent4 7 2 3 3" xfId="26243" xr:uid="{B81860D3-416D-4F96-9E23-DACEBDDBA766}"/>
    <cellStyle name="40% - Accent4 7 2 4" xfId="20292" xr:uid="{00000000-0005-0000-0000-000098090000}"/>
    <cellStyle name="40% - Accent4 7 2 4 2" xfId="32276" xr:uid="{91C0FD17-3863-4EB6-8D38-3CA6820DF314}"/>
    <cellStyle name="40% - Accent4 7 2 5" xfId="26240" xr:uid="{7C625101-F05E-4034-B037-2E7C576A5670}"/>
    <cellStyle name="40% - Accent4 7 3" xfId="1802" xr:uid="{00000000-0005-0000-0000-000099090000}"/>
    <cellStyle name="40% - Accent4 7 3 2" xfId="1803" xr:uid="{00000000-0005-0000-0000-00009A090000}"/>
    <cellStyle name="40% - Accent4 7 3 2 2" xfId="20297" xr:uid="{00000000-0005-0000-0000-00009B090000}"/>
    <cellStyle name="40% - Accent4 7 3 2 2 2" xfId="32281" xr:uid="{511D512C-B929-496F-AA0C-C96CD126E8BB}"/>
    <cellStyle name="40% - Accent4 7 3 2 3" xfId="26245" xr:uid="{DB8DF179-44FD-4322-9CCC-1D87EDE707C0}"/>
    <cellStyle name="40% - Accent4 7 3 3" xfId="20296" xr:uid="{00000000-0005-0000-0000-00009C090000}"/>
    <cellStyle name="40% - Accent4 7 3 3 2" xfId="32280" xr:uid="{C93A3952-4CC2-47F1-A822-139522EB6E5D}"/>
    <cellStyle name="40% - Accent4 7 3 4" xfId="26244" xr:uid="{6A536EFC-AF8B-4875-8119-A4516E8CC76B}"/>
    <cellStyle name="40% - Accent4 7 4" xfId="1804" xr:uid="{00000000-0005-0000-0000-00009D090000}"/>
    <cellStyle name="40% - Accent4 7 4 2" xfId="20298" xr:uid="{00000000-0005-0000-0000-00009E090000}"/>
    <cellStyle name="40% - Accent4 7 4 2 2" xfId="32282" xr:uid="{FA0F4AAF-01A2-4736-ADBB-2088076DEBEB}"/>
    <cellStyle name="40% - Accent4 7 4 3" xfId="26246" xr:uid="{DCEBD7D2-06B4-43EA-9218-1D63C1433536}"/>
    <cellStyle name="40% - Accent4 7 5" xfId="1805" xr:uid="{00000000-0005-0000-0000-00009F090000}"/>
    <cellStyle name="40% - Accent4 7 6" xfId="20291" xr:uid="{00000000-0005-0000-0000-0000A0090000}"/>
    <cellStyle name="40% - Accent4 7 6 2" xfId="32275" xr:uid="{DEC17005-AE9F-42A3-AA6D-14E512674ABD}"/>
    <cellStyle name="40% - Accent4 7 7" xfId="26239" xr:uid="{4E976D2A-2870-431C-84D9-E428A864948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3 2 2" xfId="32283" xr:uid="{737EE457-6C1D-4F67-A838-7240CA854158}"/>
    <cellStyle name="40% - Accent4 8 3 3" xfId="26247" xr:uid="{A92B37E8-A77B-41FD-9A9F-56EFCCCB0841}"/>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2 2 2" xfId="32284" xr:uid="{C0C86DF5-9FC2-4E7A-BDC8-5C6AD043185A}"/>
    <cellStyle name="40% - Accent4 9 2 3" xfId="26248" xr:uid="{39CE764F-8C8A-437E-888F-3451E87F8828}"/>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2 2 2" xfId="32285" xr:uid="{5A8FA6F0-B1EA-409F-BA7C-CA776EB616DB}"/>
    <cellStyle name="40% - Accent5 10 2 3" xfId="26249" xr:uid="{349BD910-1401-492A-9B13-80910DC2D31D}"/>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2 2 2" xfId="32289" xr:uid="{9AFF75DB-3516-430E-B473-ECC02E72582E}"/>
    <cellStyle name="40% - Accent5 2 2 3 2 2 3" xfId="26253" xr:uid="{538ED392-8419-4A7F-BCB2-9B35C42F6E22}"/>
    <cellStyle name="40% - Accent5 2 2 3 2 3" xfId="20304" xr:uid="{00000000-0005-0000-0000-0000BA090000}"/>
    <cellStyle name="40% - Accent5 2 2 3 2 3 2" xfId="32288" xr:uid="{B62DFB8D-1DFD-4D06-B834-4D6317B97B64}"/>
    <cellStyle name="40% - Accent5 2 2 3 2 4" xfId="26252" xr:uid="{5FEB4658-2DAF-42FE-8629-345B231A0DC2}"/>
    <cellStyle name="40% - Accent5 2 2 3 3" xfId="1827" xr:uid="{00000000-0005-0000-0000-0000BB090000}"/>
    <cellStyle name="40% - Accent5 2 2 3 3 2" xfId="20306" xr:uid="{00000000-0005-0000-0000-0000BC090000}"/>
    <cellStyle name="40% - Accent5 2 2 3 3 2 2" xfId="32290" xr:uid="{F673547A-0B29-41CA-B18A-A2EA8E1B8183}"/>
    <cellStyle name="40% - Accent5 2 2 3 3 3" xfId="26254" xr:uid="{C1A6F665-3929-4F40-8E98-554FFE33DFBE}"/>
    <cellStyle name="40% - Accent5 2 2 3 4" xfId="1828" xr:uid="{00000000-0005-0000-0000-0000BD090000}"/>
    <cellStyle name="40% - Accent5 2 2 3 5" xfId="20303" xr:uid="{00000000-0005-0000-0000-0000BE090000}"/>
    <cellStyle name="40% - Accent5 2 2 3 5 2" xfId="32287" xr:uid="{9E2F30F9-37C4-4945-9461-CF4D4E5DF1C2}"/>
    <cellStyle name="40% - Accent5 2 2 3 6" xfId="26251" xr:uid="{E33D786B-D73B-4DB6-BE2E-074FA42E1E26}"/>
    <cellStyle name="40% - Accent5 2 2 4" xfId="1829" xr:uid="{00000000-0005-0000-0000-0000BF090000}"/>
    <cellStyle name="40% - Accent5 2 2 4 2" xfId="1830" xr:uid="{00000000-0005-0000-0000-0000C0090000}"/>
    <cellStyle name="40% - Accent5 2 2 4 2 2" xfId="20308" xr:uid="{00000000-0005-0000-0000-0000C1090000}"/>
    <cellStyle name="40% - Accent5 2 2 4 2 2 2" xfId="32292" xr:uid="{A8CD558B-FDBD-483D-B21B-03EA9CE9F60B}"/>
    <cellStyle name="40% - Accent5 2 2 4 2 3" xfId="26256" xr:uid="{6583A40A-2390-4057-BC69-58CC7F120CF6}"/>
    <cellStyle name="40% - Accent5 2 2 4 3" xfId="1831" xr:uid="{00000000-0005-0000-0000-0000C2090000}"/>
    <cellStyle name="40% - Accent5 2 2 4 4" xfId="20307" xr:uid="{00000000-0005-0000-0000-0000C3090000}"/>
    <cellStyle name="40% - Accent5 2 2 4 4 2" xfId="32291" xr:uid="{88CA66F3-AAAF-4D02-9BFF-AE898048B91E}"/>
    <cellStyle name="40% - Accent5 2 2 4 5" xfId="26255" xr:uid="{67B3FF15-7502-4E6E-91B7-FD4A9CC98180}"/>
    <cellStyle name="40% - Accent5 2 2 5" xfId="1832" xr:uid="{00000000-0005-0000-0000-0000C4090000}"/>
    <cellStyle name="40% - Accent5 2 2 5 2" xfId="1833" xr:uid="{00000000-0005-0000-0000-0000C5090000}"/>
    <cellStyle name="40% - Accent5 2 2 5 3" xfId="20309" xr:uid="{00000000-0005-0000-0000-0000C6090000}"/>
    <cellStyle name="40% - Accent5 2 2 5 3 2" xfId="32293" xr:uid="{D4C4629B-368C-49AC-BC18-B75F2B070716}"/>
    <cellStyle name="40% - Accent5 2 2 5 4" xfId="26257" xr:uid="{A2AA420F-A6E6-41BB-8AFC-B59A2778E1CC}"/>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2 8 2" xfId="32286" xr:uid="{11E66AF3-3877-490A-9459-0586F1579EE2}"/>
    <cellStyle name="40% - Accent5 2 2 9" xfId="26250" xr:uid="{D21F38FC-CFE8-4B5D-BA16-5F11F33D0367}"/>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2 2 2" xfId="32297" xr:uid="{93AD6C4F-4590-44A9-AE26-478C049E630A}"/>
    <cellStyle name="40% - Accent5 3 2 2 2 2 3" xfId="26261" xr:uid="{5F89DA43-B637-47AF-9318-A9B437A10A3B}"/>
    <cellStyle name="40% - Accent5 3 2 2 2 3" xfId="1856" xr:uid="{00000000-0005-0000-0000-0000DF090000}"/>
    <cellStyle name="40% - Accent5 3 2 2 2 4" xfId="20312" xr:uid="{00000000-0005-0000-0000-0000E0090000}"/>
    <cellStyle name="40% - Accent5 3 2 2 2 4 2" xfId="32296" xr:uid="{AEA00F69-BB37-4094-8C35-0AFACE9A9856}"/>
    <cellStyle name="40% - Accent5 3 2 2 2 5" xfId="26260" xr:uid="{C22CE5AA-975C-4D47-8253-97CC4785124C}"/>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3 3 2" xfId="32298" xr:uid="{65E6549B-94B0-405B-8229-92B93E84B29E}"/>
    <cellStyle name="40% - Accent5 3 2 2 3 4" xfId="26262" xr:uid="{7328AEEE-14E8-43AE-AE63-D38905170D58}"/>
    <cellStyle name="40% - Accent5 3 2 2 4" xfId="1859" xr:uid="{00000000-0005-0000-0000-0000E4090000}"/>
    <cellStyle name="40% - Accent5 3 2 2 5" xfId="20311" xr:uid="{00000000-0005-0000-0000-0000E5090000}"/>
    <cellStyle name="40% - Accent5 3 2 2 5 2" xfId="32295" xr:uid="{E33BD40A-15DA-4BF6-BBE7-162CD08F6775}"/>
    <cellStyle name="40% - Accent5 3 2 2 6" xfId="26259" xr:uid="{06A897DD-A4F1-43D0-9648-8EAFEA7EAE9F}"/>
    <cellStyle name="40% - Accent5 3 2 3" xfId="1860" xr:uid="{00000000-0005-0000-0000-0000E6090000}"/>
    <cellStyle name="40% - Accent5 3 2 3 2" xfId="1861" xr:uid="{00000000-0005-0000-0000-0000E7090000}"/>
    <cellStyle name="40% - Accent5 3 2 3 2 2" xfId="20316" xr:uid="{00000000-0005-0000-0000-0000E8090000}"/>
    <cellStyle name="40% - Accent5 3 2 3 2 2 2" xfId="32300" xr:uid="{9DAC7A00-0638-4F9C-A871-C8A56E8846E0}"/>
    <cellStyle name="40% - Accent5 3 2 3 2 3" xfId="26264" xr:uid="{B945546F-8FFA-4F75-8D8F-440E0CA384CA}"/>
    <cellStyle name="40% - Accent5 3 2 3 3" xfId="1862" xr:uid="{00000000-0005-0000-0000-0000E9090000}"/>
    <cellStyle name="40% - Accent5 3 2 3 4" xfId="20315" xr:uid="{00000000-0005-0000-0000-0000EA090000}"/>
    <cellStyle name="40% - Accent5 3 2 3 4 2" xfId="32299" xr:uid="{1E5CBFAE-3414-4C83-AD98-AD92F7699705}"/>
    <cellStyle name="40% - Accent5 3 2 3 5" xfId="26263" xr:uid="{CC247E59-518B-404D-B22C-EF33D1C7205F}"/>
    <cellStyle name="40% - Accent5 3 2 4" xfId="1863" xr:uid="{00000000-0005-0000-0000-0000EB090000}"/>
    <cellStyle name="40% - Accent5 3 2 4 2" xfId="1864" xr:uid="{00000000-0005-0000-0000-0000EC090000}"/>
    <cellStyle name="40% - Accent5 3 2 4 3" xfId="20317" xr:uid="{00000000-0005-0000-0000-0000ED090000}"/>
    <cellStyle name="40% - Accent5 3 2 4 3 2" xfId="32301" xr:uid="{9F46E2C2-9E5C-4848-B014-0076A73F46BF}"/>
    <cellStyle name="40% - Accent5 3 2 4 4" xfId="26265" xr:uid="{422A354D-3930-4AEC-B7D9-20046C5A14C1}"/>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2 8 2" xfId="32294" xr:uid="{B0215E7E-8888-481D-B9A4-2FACB64E9907}"/>
    <cellStyle name="40% - Accent5 3 2 9" xfId="26258" xr:uid="{8C31FC4E-9000-4B52-9F56-ADC55034743D}"/>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2 2 2" xfId="32304" xr:uid="{D6989AAA-8393-458D-B6A4-43BC7FC530AD}"/>
    <cellStyle name="40% - Accent5 3 3 2 2 3" xfId="26268" xr:uid="{721415D5-6160-425E-949A-B3B4F19A6ADD}"/>
    <cellStyle name="40% - Accent5 3 3 2 3" xfId="20319" xr:uid="{00000000-0005-0000-0000-0000F8090000}"/>
    <cellStyle name="40% - Accent5 3 3 2 3 2" xfId="32303" xr:uid="{8C823732-3914-4E2D-8025-9ABFD3350895}"/>
    <cellStyle name="40% - Accent5 3 3 2 4" xfId="26267" xr:uid="{13EF9C88-DA1C-48F1-AB00-2886E668F02C}"/>
    <cellStyle name="40% - Accent5 3 3 3" xfId="1873" xr:uid="{00000000-0005-0000-0000-0000F9090000}"/>
    <cellStyle name="40% - Accent5 3 3 3 2" xfId="20321" xr:uid="{00000000-0005-0000-0000-0000FA090000}"/>
    <cellStyle name="40% - Accent5 3 3 3 2 2" xfId="32305" xr:uid="{EEF44AD1-CCAB-4157-86C3-A54219D23042}"/>
    <cellStyle name="40% - Accent5 3 3 3 3" xfId="26269" xr:uid="{D691AB26-73C2-4C26-A57F-978A9798834E}"/>
    <cellStyle name="40% - Accent5 3 3 4" xfId="1874" xr:uid="{00000000-0005-0000-0000-0000FB090000}"/>
    <cellStyle name="40% - Accent5 3 3 5" xfId="20318" xr:uid="{00000000-0005-0000-0000-0000FC090000}"/>
    <cellStyle name="40% - Accent5 3 3 5 2" xfId="32302" xr:uid="{7D24A0C5-65B8-47CC-BAC8-F8765D13A8FB}"/>
    <cellStyle name="40% - Accent5 3 3 6" xfId="26266" xr:uid="{E7349054-7E25-48E6-9BDC-65CF69C45CD1}"/>
    <cellStyle name="40% - Accent5 3 4" xfId="1875" xr:uid="{00000000-0005-0000-0000-0000FD090000}"/>
    <cellStyle name="40% - Accent5 3 4 2" xfId="1876" xr:uid="{00000000-0005-0000-0000-0000FE090000}"/>
    <cellStyle name="40% - Accent5 3 4 2 2" xfId="20323" xr:uid="{00000000-0005-0000-0000-0000FF090000}"/>
    <cellStyle name="40% - Accent5 3 4 2 2 2" xfId="32307" xr:uid="{FF7291ED-396A-4786-B0C1-4F7E2FEB1C4B}"/>
    <cellStyle name="40% - Accent5 3 4 2 3" xfId="26271" xr:uid="{D6978F5F-4230-4860-8A3E-E6544721CCFE}"/>
    <cellStyle name="40% - Accent5 3 4 3" xfId="1877" xr:uid="{00000000-0005-0000-0000-0000000A0000}"/>
    <cellStyle name="40% - Accent5 3 4 4" xfId="20322" xr:uid="{00000000-0005-0000-0000-0000010A0000}"/>
    <cellStyle name="40% - Accent5 3 4 4 2" xfId="32306" xr:uid="{49D27FDD-1569-4434-98EA-00FE1323750A}"/>
    <cellStyle name="40% - Accent5 3 4 5" xfId="26270" xr:uid="{1955C0E5-0A37-4D8E-A45E-4BBB3FB0DFA1}"/>
    <cellStyle name="40% - Accent5 3 5" xfId="1878" xr:uid="{00000000-0005-0000-0000-0000020A0000}"/>
    <cellStyle name="40% - Accent5 3 5 2" xfId="1879" xr:uid="{00000000-0005-0000-0000-0000030A0000}"/>
    <cellStyle name="40% - Accent5 3 5 3" xfId="20324" xr:uid="{00000000-0005-0000-0000-0000040A0000}"/>
    <cellStyle name="40% - Accent5 3 5 3 2" xfId="32308" xr:uid="{34802D51-4043-4BC3-ADA4-13D3D2EB7CBB}"/>
    <cellStyle name="40% - Accent5 3 5 4" xfId="26272" xr:uid="{FA767DA9-BC6E-4A3E-BB07-4BCF39BE4048}"/>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2 2 2" xfId="32312" xr:uid="{95332B06-4CB1-439D-8C25-6D79061189B9}"/>
    <cellStyle name="40% - Accent5 4 2 2 2 2 3" xfId="26276" xr:uid="{6DAE42C8-3200-4433-B6F4-75F149C6C76C}"/>
    <cellStyle name="40% - Accent5 4 2 2 2 3" xfId="1892" xr:uid="{00000000-0005-0000-0000-0000120A0000}"/>
    <cellStyle name="40% - Accent5 4 2 2 2 4" xfId="20327" xr:uid="{00000000-0005-0000-0000-0000130A0000}"/>
    <cellStyle name="40% - Accent5 4 2 2 2 4 2" xfId="32311" xr:uid="{438B14BC-FD56-4A3F-A79F-BA1CBD63AD65}"/>
    <cellStyle name="40% - Accent5 4 2 2 2 5" xfId="26275" xr:uid="{613EE7D7-6870-4D20-B4DF-6A5AF645DC16}"/>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3 3 2" xfId="32313" xr:uid="{EEDAE849-D053-4093-918D-4F11D0D49EBF}"/>
    <cellStyle name="40% - Accent5 4 2 2 3 4" xfId="26277" xr:uid="{CBE6533D-9400-42C8-9A47-8B53315B406F}"/>
    <cellStyle name="40% - Accent5 4 2 2 4" xfId="1895" xr:uid="{00000000-0005-0000-0000-0000170A0000}"/>
    <cellStyle name="40% - Accent5 4 2 2 5" xfId="20326" xr:uid="{00000000-0005-0000-0000-0000180A0000}"/>
    <cellStyle name="40% - Accent5 4 2 2 5 2" xfId="32310" xr:uid="{3FA4B8EA-6B16-43E7-9809-1776366881F2}"/>
    <cellStyle name="40% - Accent5 4 2 2 6" xfId="26274" xr:uid="{FF6853EA-54D6-45DD-A242-BDF727FBABF8}"/>
    <cellStyle name="40% - Accent5 4 2 3" xfId="1896" xr:uid="{00000000-0005-0000-0000-0000190A0000}"/>
    <cellStyle name="40% - Accent5 4 2 3 2" xfId="1897" xr:uid="{00000000-0005-0000-0000-00001A0A0000}"/>
    <cellStyle name="40% - Accent5 4 2 3 2 2" xfId="20331" xr:uid="{00000000-0005-0000-0000-00001B0A0000}"/>
    <cellStyle name="40% - Accent5 4 2 3 2 2 2" xfId="32315" xr:uid="{73180F11-B860-48E0-8BCD-9F3CBF02A061}"/>
    <cellStyle name="40% - Accent5 4 2 3 2 3" xfId="26279" xr:uid="{3C2223EC-B98A-46DB-BFE2-C1C070A8567C}"/>
    <cellStyle name="40% - Accent5 4 2 3 3" xfId="1898" xr:uid="{00000000-0005-0000-0000-00001C0A0000}"/>
    <cellStyle name="40% - Accent5 4 2 3 4" xfId="20330" xr:uid="{00000000-0005-0000-0000-00001D0A0000}"/>
    <cellStyle name="40% - Accent5 4 2 3 4 2" xfId="32314" xr:uid="{60EAE3D0-2A5A-4C38-8254-DAAA5CCD3B8B}"/>
    <cellStyle name="40% - Accent5 4 2 3 5" xfId="26278" xr:uid="{611A9AD4-7EB0-44B2-8094-DEECF95C0F47}"/>
    <cellStyle name="40% - Accent5 4 2 4" xfId="1899" xr:uid="{00000000-0005-0000-0000-00001E0A0000}"/>
    <cellStyle name="40% - Accent5 4 2 4 2" xfId="1900" xr:uid="{00000000-0005-0000-0000-00001F0A0000}"/>
    <cellStyle name="40% - Accent5 4 2 4 3" xfId="20332" xr:uid="{00000000-0005-0000-0000-0000200A0000}"/>
    <cellStyle name="40% - Accent5 4 2 4 3 2" xfId="32316" xr:uid="{3B025BBE-61A2-4F6C-9C0D-B3A17EE32694}"/>
    <cellStyle name="40% - Accent5 4 2 4 4" xfId="26280" xr:uid="{9F1D2927-7089-4845-83A8-74AD62902FC6}"/>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2 8 2" xfId="32309" xr:uid="{46E38601-564E-402D-877C-76C756F3C812}"/>
    <cellStyle name="40% - Accent5 4 2 9" xfId="26273" xr:uid="{7F31214A-0770-4817-BA73-AF41150F86EA}"/>
    <cellStyle name="40% - Accent5 4 3" xfId="1906" xr:uid="{00000000-0005-0000-0000-0000270A0000}"/>
    <cellStyle name="40% - Accent5 4 3 2" xfId="1907" xr:uid="{00000000-0005-0000-0000-0000280A0000}"/>
    <cellStyle name="40% - Accent5 4 3 2 2" xfId="20334" xr:uid="{00000000-0005-0000-0000-0000290A0000}"/>
    <cellStyle name="40% - Accent5 4 3 2 2 2" xfId="32318" xr:uid="{23F1A576-0B42-492A-921C-F3808522BD4F}"/>
    <cellStyle name="40% - Accent5 4 3 2 3" xfId="26282" xr:uid="{44760054-08FA-4119-87AC-3C31B1D5FBF9}"/>
    <cellStyle name="40% - Accent5 4 3 3" xfId="1908" xr:uid="{00000000-0005-0000-0000-00002A0A0000}"/>
    <cellStyle name="40% - Accent5 4 3 3 2" xfId="20335" xr:uid="{00000000-0005-0000-0000-00002B0A0000}"/>
    <cellStyle name="40% - Accent5 4 3 3 2 2" xfId="32319" xr:uid="{694365CD-2331-4DE0-B3FC-CEBF681018C0}"/>
    <cellStyle name="40% - Accent5 4 3 3 3" xfId="26283" xr:uid="{EFE889FA-D3F7-4F7C-AC2D-CFE8FA13A2EE}"/>
    <cellStyle name="40% - Accent5 4 3 4" xfId="1909" xr:uid="{00000000-0005-0000-0000-00002C0A0000}"/>
    <cellStyle name="40% - Accent5 4 3 5" xfId="20333" xr:uid="{00000000-0005-0000-0000-00002D0A0000}"/>
    <cellStyle name="40% - Accent5 4 3 5 2" xfId="32317" xr:uid="{7F068FEB-2A0D-4F38-B1AA-EFDCE4C91346}"/>
    <cellStyle name="40% - Accent5 4 3 6" xfId="26281" xr:uid="{A232B3E7-6DA4-45CF-B9F0-21D4FF1209E3}"/>
    <cellStyle name="40% - Accent5 4 4" xfId="1910" xr:uid="{00000000-0005-0000-0000-00002E0A0000}"/>
    <cellStyle name="40% - Accent5 4 4 2" xfId="1911" xr:uid="{00000000-0005-0000-0000-00002F0A0000}"/>
    <cellStyle name="40% - Accent5 4 4 2 2" xfId="20337" xr:uid="{00000000-0005-0000-0000-0000300A0000}"/>
    <cellStyle name="40% - Accent5 4 4 2 2 2" xfId="32321" xr:uid="{8072AECC-26E2-4C87-BE47-1D12FEF9D010}"/>
    <cellStyle name="40% - Accent5 4 4 2 3" xfId="26285" xr:uid="{77D98A48-2290-4A5A-BB68-115A7F5E32FD}"/>
    <cellStyle name="40% - Accent5 4 4 3" xfId="1912" xr:uid="{00000000-0005-0000-0000-0000310A0000}"/>
    <cellStyle name="40% - Accent5 4 4 4" xfId="20336" xr:uid="{00000000-0005-0000-0000-0000320A0000}"/>
    <cellStyle name="40% - Accent5 4 4 4 2" xfId="32320" xr:uid="{1F018EE1-4D61-450F-AE74-8C16BC6EEBBF}"/>
    <cellStyle name="40% - Accent5 4 4 5" xfId="26284" xr:uid="{B1B73A6B-F92C-493E-AA27-74F28BE121D8}"/>
    <cellStyle name="40% - Accent5 4 5" xfId="1913" xr:uid="{00000000-0005-0000-0000-0000330A0000}"/>
    <cellStyle name="40% - Accent5 4 5 2" xfId="20338" xr:uid="{00000000-0005-0000-0000-0000340A0000}"/>
    <cellStyle name="40% - Accent5 4 5 2 2" xfId="32322" xr:uid="{1228BB21-D723-4011-A4DC-96BD61239770}"/>
    <cellStyle name="40% - Accent5 4 5 3" xfId="26286" xr:uid="{D975FE21-8D65-4A27-8931-16BBC1374DFE}"/>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2 2 2" xfId="32324" xr:uid="{D1337B40-D62B-42BB-BA0A-E40DE8C15F58}"/>
    <cellStyle name="40% - Accent5 5 2 2 3" xfId="26288" xr:uid="{724E05CF-CD4D-4217-85E8-B7328FCD3162}"/>
    <cellStyle name="40% - Accent5 5 2 3" xfId="1923" xr:uid="{00000000-0005-0000-0000-00003F0A0000}"/>
    <cellStyle name="40% - Accent5 5 2 3 2" xfId="20341" xr:uid="{00000000-0005-0000-0000-0000400A0000}"/>
    <cellStyle name="40% - Accent5 5 2 3 2 2" xfId="32325" xr:uid="{BEAB4440-512A-4B87-98E5-107CAFE840C7}"/>
    <cellStyle name="40% - Accent5 5 2 3 3" xfId="26289" xr:uid="{46F3B7DB-C47A-4AE0-A441-C471FDFBB66C}"/>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2 2 2" xfId="32328" xr:uid="{C1876C39-5DC7-418A-BC1B-E11EB91DB36F}"/>
    <cellStyle name="40% - Accent5 5 3 2 2 3" xfId="26292" xr:uid="{562EC55B-7B57-4F05-A59E-FC33B221E715}"/>
    <cellStyle name="40% - Accent5 5 3 2 3" xfId="20343" xr:uid="{00000000-0005-0000-0000-0000470A0000}"/>
    <cellStyle name="40% - Accent5 5 3 2 3 2" xfId="32327" xr:uid="{AAA4A397-56EC-48B2-A4DA-EAAB88AD0498}"/>
    <cellStyle name="40% - Accent5 5 3 2 4" xfId="26291" xr:uid="{2E93C3E8-61AB-4766-BB66-12A7200CE0DF}"/>
    <cellStyle name="40% - Accent5 5 3 3" xfId="1929" xr:uid="{00000000-0005-0000-0000-0000480A0000}"/>
    <cellStyle name="40% - Accent5 5 3 3 2" xfId="20345" xr:uid="{00000000-0005-0000-0000-0000490A0000}"/>
    <cellStyle name="40% - Accent5 5 3 3 2 2" xfId="32329" xr:uid="{9B122C36-9A91-46AB-B6B3-E83D6FFCD959}"/>
    <cellStyle name="40% - Accent5 5 3 3 3" xfId="26293" xr:uid="{AFF922C8-F1B0-4A49-8E7C-A4BEF57A43F4}"/>
    <cellStyle name="40% - Accent5 5 3 4" xfId="1930" xr:uid="{00000000-0005-0000-0000-00004A0A0000}"/>
    <cellStyle name="40% - Accent5 5 3 5" xfId="20342" xr:uid="{00000000-0005-0000-0000-00004B0A0000}"/>
    <cellStyle name="40% - Accent5 5 3 5 2" xfId="32326" xr:uid="{946315B8-CFBD-4AA0-8D68-80376FFA160C}"/>
    <cellStyle name="40% - Accent5 5 3 6" xfId="26290" xr:uid="{702BB6D2-9DDF-4B3C-8DBB-99805B227FCA}"/>
    <cellStyle name="40% - Accent5 5 4" xfId="1931" xr:uid="{00000000-0005-0000-0000-00004C0A0000}"/>
    <cellStyle name="40% - Accent5 5 4 2" xfId="1932" xr:uid="{00000000-0005-0000-0000-00004D0A0000}"/>
    <cellStyle name="40% - Accent5 5 4 2 2" xfId="20347" xr:uid="{00000000-0005-0000-0000-00004E0A0000}"/>
    <cellStyle name="40% - Accent5 5 4 2 2 2" xfId="32331" xr:uid="{AF4CB471-E3E1-46E2-93D4-39FD80928081}"/>
    <cellStyle name="40% - Accent5 5 4 2 3" xfId="26295" xr:uid="{3FCEBDC8-530B-4CD5-A3AB-77BACC72ACCF}"/>
    <cellStyle name="40% - Accent5 5 4 3" xfId="20346" xr:uid="{00000000-0005-0000-0000-00004F0A0000}"/>
    <cellStyle name="40% - Accent5 5 4 3 2" xfId="32330" xr:uid="{715C9C95-6589-46DF-BF22-F595FB159D8F}"/>
    <cellStyle name="40% - Accent5 5 4 4" xfId="26294" xr:uid="{2C8CE026-3837-4A82-8F32-E29B448D1576}"/>
    <cellStyle name="40% - Accent5 5 5" xfId="1933" xr:uid="{00000000-0005-0000-0000-0000500A0000}"/>
    <cellStyle name="40% - Accent5 5 5 2" xfId="20348" xr:uid="{00000000-0005-0000-0000-0000510A0000}"/>
    <cellStyle name="40% - Accent5 5 5 2 2" xfId="32332" xr:uid="{C63AA069-8DE5-41DD-8405-B98F51C5757E}"/>
    <cellStyle name="40% - Accent5 5 5 3" xfId="26296" xr:uid="{E49C4728-CE05-4B8D-A92D-84D762C56525}"/>
    <cellStyle name="40% - Accent5 5 6" xfId="1934" xr:uid="{00000000-0005-0000-0000-0000520A0000}"/>
    <cellStyle name="40% - Accent5 5 7" xfId="20339" xr:uid="{00000000-0005-0000-0000-0000530A0000}"/>
    <cellStyle name="40% - Accent5 5 7 2" xfId="32323" xr:uid="{D73D61AB-81F1-4A2A-A892-17DABDD8D156}"/>
    <cellStyle name="40% - Accent5 5 8" xfId="26287" xr:uid="{0DCCEE97-A4AE-4D7E-94C4-8D8B78D4121A}"/>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2 2 2" xfId="32336" xr:uid="{A411BCBA-325C-428E-9126-497AC119BFDC}"/>
    <cellStyle name="40% - Accent5 6 2 2 2 3" xfId="26300" xr:uid="{2131D234-F865-4C3B-ABF0-7F5FA092FF6E}"/>
    <cellStyle name="40% - Accent5 6 2 2 3" xfId="20351" xr:uid="{00000000-0005-0000-0000-0000590A0000}"/>
    <cellStyle name="40% - Accent5 6 2 2 3 2" xfId="32335" xr:uid="{62CBE9E1-97C8-4F13-A617-1E15F329CCE1}"/>
    <cellStyle name="40% - Accent5 6 2 2 4" xfId="26299" xr:uid="{48965CD3-615E-4227-8441-70ED1E994E3C}"/>
    <cellStyle name="40% - Accent5 6 2 3" xfId="1939" xr:uid="{00000000-0005-0000-0000-00005A0A0000}"/>
    <cellStyle name="40% - Accent5 6 2 3 2" xfId="20353" xr:uid="{00000000-0005-0000-0000-00005B0A0000}"/>
    <cellStyle name="40% - Accent5 6 2 3 2 2" xfId="32337" xr:uid="{48FD1E02-585C-4D29-A032-2A170A5C5AEB}"/>
    <cellStyle name="40% - Accent5 6 2 3 3" xfId="26301" xr:uid="{4A5FCA50-37A6-4E9D-9AE1-96602C851C60}"/>
    <cellStyle name="40% - Accent5 6 2 4" xfId="1940" xr:uid="{00000000-0005-0000-0000-00005C0A0000}"/>
    <cellStyle name="40% - Accent5 6 2 5" xfId="20350" xr:uid="{00000000-0005-0000-0000-00005D0A0000}"/>
    <cellStyle name="40% - Accent5 6 2 5 2" xfId="32334" xr:uid="{65654937-1FB5-48E3-B916-D31BBBA66F08}"/>
    <cellStyle name="40% - Accent5 6 2 6" xfId="26298" xr:uid="{FEBD4251-FCEC-407D-AE48-1D357AEB405A}"/>
    <cellStyle name="40% - Accent5 6 3" xfId="1941" xr:uid="{00000000-0005-0000-0000-00005E0A0000}"/>
    <cellStyle name="40% - Accent5 6 3 2" xfId="1942" xr:uid="{00000000-0005-0000-0000-00005F0A0000}"/>
    <cellStyle name="40% - Accent5 6 3 2 2" xfId="20355" xr:uid="{00000000-0005-0000-0000-0000600A0000}"/>
    <cellStyle name="40% - Accent5 6 3 2 2 2" xfId="32339" xr:uid="{40AF3FF2-EE7E-4FF7-B448-3EBAC63B5408}"/>
    <cellStyle name="40% - Accent5 6 3 2 3" xfId="26303" xr:uid="{B8B857B0-F920-488E-9EFD-649B863CAF0B}"/>
    <cellStyle name="40% - Accent5 6 3 3" xfId="1943" xr:uid="{00000000-0005-0000-0000-0000610A0000}"/>
    <cellStyle name="40% - Accent5 6 3 4" xfId="20354" xr:uid="{00000000-0005-0000-0000-0000620A0000}"/>
    <cellStyle name="40% - Accent5 6 3 4 2" xfId="32338" xr:uid="{6F01D29E-DEF6-45C7-8D6B-6BDF341EC94C}"/>
    <cellStyle name="40% - Accent5 6 3 5" xfId="26302" xr:uid="{ECC40341-1CAA-4D68-BA74-99434706EE47}"/>
    <cellStyle name="40% - Accent5 6 4" xfId="1944" xr:uid="{00000000-0005-0000-0000-0000630A0000}"/>
    <cellStyle name="40% - Accent5 6 4 2" xfId="20356" xr:uid="{00000000-0005-0000-0000-0000640A0000}"/>
    <cellStyle name="40% - Accent5 6 4 2 2" xfId="32340" xr:uid="{5D8D42E5-09B4-48E6-BCF6-C689BC2121CE}"/>
    <cellStyle name="40% - Accent5 6 4 3" xfId="26304" xr:uid="{7851BA97-2F72-4B23-A204-08A95487FB70}"/>
    <cellStyle name="40% - Accent5 6 5" xfId="1945" xr:uid="{00000000-0005-0000-0000-0000650A0000}"/>
    <cellStyle name="40% - Accent5 6 6" xfId="20349" xr:uid="{00000000-0005-0000-0000-0000660A0000}"/>
    <cellStyle name="40% - Accent5 6 6 2" xfId="32333" xr:uid="{B395A012-B187-4860-B294-66A57BE48850}"/>
    <cellStyle name="40% - Accent5 6 7" xfId="26297" xr:uid="{1AD3B9F4-4000-4234-82C8-D66D01795889}"/>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2 2 2" xfId="32344" xr:uid="{66EBEC19-D66C-424B-98FC-432413F553FA}"/>
    <cellStyle name="40% - Accent5 7 2 2 2 3" xfId="26308" xr:uid="{5E787410-4523-4B6D-90B8-0D4871AD933C}"/>
    <cellStyle name="40% - Accent5 7 2 2 3" xfId="20359" xr:uid="{00000000-0005-0000-0000-00006C0A0000}"/>
    <cellStyle name="40% - Accent5 7 2 2 3 2" xfId="32343" xr:uid="{836B44B7-06E4-417D-A5D2-8E671C34D861}"/>
    <cellStyle name="40% - Accent5 7 2 2 4" xfId="26307" xr:uid="{8227B1F8-7842-44FB-B852-410FBFD6BB1B}"/>
    <cellStyle name="40% - Accent5 7 2 3" xfId="1950" xr:uid="{00000000-0005-0000-0000-00006D0A0000}"/>
    <cellStyle name="40% - Accent5 7 2 3 2" xfId="20361" xr:uid="{00000000-0005-0000-0000-00006E0A0000}"/>
    <cellStyle name="40% - Accent5 7 2 3 2 2" xfId="32345" xr:uid="{6FB441B2-9ECD-4869-93F4-BDC8A5BAB2C4}"/>
    <cellStyle name="40% - Accent5 7 2 3 3" xfId="26309" xr:uid="{F92407B3-D4F6-4B0E-9993-159ED313ED29}"/>
    <cellStyle name="40% - Accent5 7 2 4" xfId="20358" xr:uid="{00000000-0005-0000-0000-00006F0A0000}"/>
    <cellStyle name="40% - Accent5 7 2 4 2" xfId="32342" xr:uid="{268D272D-43F6-40ED-B976-6087343AB358}"/>
    <cellStyle name="40% - Accent5 7 2 5" xfId="26306" xr:uid="{BBC43180-0967-45A5-BC95-44277D2A729F}"/>
    <cellStyle name="40% - Accent5 7 3" xfId="1951" xr:uid="{00000000-0005-0000-0000-0000700A0000}"/>
    <cellStyle name="40% - Accent5 7 3 2" xfId="1952" xr:uid="{00000000-0005-0000-0000-0000710A0000}"/>
    <cellStyle name="40% - Accent5 7 3 2 2" xfId="20363" xr:uid="{00000000-0005-0000-0000-0000720A0000}"/>
    <cellStyle name="40% - Accent5 7 3 2 2 2" xfId="32347" xr:uid="{83C5039B-0B8D-4F7F-A83A-FB1C5CB02377}"/>
    <cellStyle name="40% - Accent5 7 3 2 3" xfId="26311" xr:uid="{9D62A064-373D-494C-86A4-3384041DC299}"/>
    <cellStyle name="40% - Accent5 7 3 3" xfId="20362" xr:uid="{00000000-0005-0000-0000-0000730A0000}"/>
    <cellStyle name="40% - Accent5 7 3 3 2" xfId="32346" xr:uid="{3775F0BE-B847-4E44-AF90-0648723304A0}"/>
    <cellStyle name="40% - Accent5 7 3 4" xfId="26310" xr:uid="{02C1D572-2CE1-48A8-887E-74B408E9DAC4}"/>
    <cellStyle name="40% - Accent5 7 4" xfId="1953" xr:uid="{00000000-0005-0000-0000-0000740A0000}"/>
    <cellStyle name="40% - Accent5 7 4 2" xfId="20364" xr:uid="{00000000-0005-0000-0000-0000750A0000}"/>
    <cellStyle name="40% - Accent5 7 4 2 2" xfId="32348" xr:uid="{6053BE6D-DD8A-4476-9B57-4B466E20229E}"/>
    <cellStyle name="40% - Accent5 7 4 3" xfId="26312" xr:uid="{92D4B472-09BF-4D32-B44E-85A4EA7C0734}"/>
    <cellStyle name="40% - Accent5 7 5" xfId="1954" xr:uid="{00000000-0005-0000-0000-0000760A0000}"/>
    <cellStyle name="40% - Accent5 7 6" xfId="20357" xr:uid="{00000000-0005-0000-0000-0000770A0000}"/>
    <cellStyle name="40% - Accent5 7 6 2" xfId="32341" xr:uid="{1E64097B-C662-4208-BA3C-95ED9F5376E0}"/>
    <cellStyle name="40% - Accent5 7 7" xfId="26305" xr:uid="{EC5F2326-00AE-4AB1-A378-C353544B4B77}"/>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3 2 2" xfId="32349" xr:uid="{8CCFACD7-ACBD-44EB-9B09-35D20798518A}"/>
    <cellStyle name="40% - Accent5 8 3 3" xfId="26313" xr:uid="{EAD10D5E-9875-4EE0-BB85-7BFE8070B2D1}"/>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2 2 2" xfId="32350" xr:uid="{6C1CE55B-B76B-4B40-AD53-D9C8CF5C2B46}"/>
    <cellStyle name="40% - Accent5 9 2 3" xfId="26314" xr:uid="{47DF3780-7A1E-411E-B566-B8047E02E473}"/>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2 2 2" xfId="32351" xr:uid="{01E71B44-5940-4BF2-B5D2-90593EB41579}"/>
    <cellStyle name="40% - Accent6 10 2 3" xfId="26315" xr:uid="{15483AC8-60E1-4429-B6B8-EC647F69CE07}"/>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2 2 2" xfId="32355" xr:uid="{D8E087FC-BE9E-4CD2-BF8E-2C1EF6F1563D}"/>
    <cellStyle name="40% - Accent6 2 2 3 2 2 3" xfId="26319" xr:uid="{F05DA624-7D0A-4AB3-8DA8-9A356D51050A}"/>
    <cellStyle name="40% - Accent6 2 2 3 2 3" xfId="20370" xr:uid="{00000000-0005-0000-0000-0000910A0000}"/>
    <cellStyle name="40% - Accent6 2 2 3 2 3 2" xfId="32354" xr:uid="{57C0880F-8D74-47AC-B630-823C5A0BF4B9}"/>
    <cellStyle name="40% - Accent6 2 2 3 2 4" xfId="26318" xr:uid="{E2A0456B-6A0B-43FB-860C-96C650B924D6}"/>
    <cellStyle name="40% - Accent6 2 2 3 3" xfId="1976" xr:uid="{00000000-0005-0000-0000-0000920A0000}"/>
    <cellStyle name="40% - Accent6 2 2 3 3 2" xfId="20372" xr:uid="{00000000-0005-0000-0000-0000930A0000}"/>
    <cellStyle name="40% - Accent6 2 2 3 3 2 2" xfId="32356" xr:uid="{46C61AFD-13BD-436B-B3A5-0CBAB1732104}"/>
    <cellStyle name="40% - Accent6 2 2 3 3 3" xfId="26320" xr:uid="{732CFC3C-8854-499B-8D4B-10B5044A1608}"/>
    <cellStyle name="40% - Accent6 2 2 3 4" xfId="1977" xr:uid="{00000000-0005-0000-0000-0000940A0000}"/>
    <cellStyle name="40% - Accent6 2 2 3 5" xfId="20369" xr:uid="{00000000-0005-0000-0000-0000950A0000}"/>
    <cellStyle name="40% - Accent6 2 2 3 5 2" xfId="32353" xr:uid="{94A3EA38-AD1F-4AE7-AC67-DB021746246F}"/>
    <cellStyle name="40% - Accent6 2 2 3 6" xfId="26317" xr:uid="{4CE8D19A-7C29-4A51-9D2D-B34A6A1DD992}"/>
    <cellStyle name="40% - Accent6 2 2 4" xfId="1978" xr:uid="{00000000-0005-0000-0000-0000960A0000}"/>
    <cellStyle name="40% - Accent6 2 2 4 2" xfId="1979" xr:uid="{00000000-0005-0000-0000-0000970A0000}"/>
    <cellStyle name="40% - Accent6 2 2 4 2 2" xfId="20374" xr:uid="{00000000-0005-0000-0000-0000980A0000}"/>
    <cellStyle name="40% - Accent6 2 2 4 2 2 2" xfId="32358" xr:uid="{9D739A65-52EC-4620-BB40-91E00D316658}"/>
    <cellStyle name="40% - Accent6 2 2 4 2 3" xfId="26322" xr:uid="{D0AF9B2F-97F1-448F-8FC4-A2523531C21A}"/>
    <cellStyle name="40% - Accent6 2 2 4 3" xfId="1980" xr:uid="{00000000-0005-0000-0000-0000990A0000}"/>
    <cellStyle name="40% - Accent6 2 2 4 4" xfId="20373" xr:uid="{00000000-0005-0000-0000-00009A0A0000}"/>
    <cellStyle name="40% - Accent6 2 2 4 4 2" xfId="32357" xr:uid="{BAA56881-E14B-434F-8B3A-0C2E29E3A65A}"/>
    <cellStyle name="40% - Accent6 2 2 4 5" xfId="26321" xr:uid="{918A7BB6-B3D0-477F-BDFE-8B78F90A8C8B}"/>
    <cellStyle name="40% - Accent6 2 2 5" xfId="1981" xr:uid="{00000000-0005-0000-0000-00009B0A0000}"/>
    <cellStyle name="40% - Accent6 2 2 5 2" xfId="1982" xr:uid="{00000000-0005-0000-0000-00009C0A0000}"/>
    <cellStyle name="40% - Accent6 2 2 5 3" xfId="20375" xr:uid="{00000000-0005-0000-0000-00009D0A0000}"/>
    <cellStyle name="40% - Accent6 2 2 5 3 2" xfId="32359" xr:uid="{357CF1BD-34F8-4D63-BD7B-90B57E89809D}"/>
    <cellStyle name="40% - Accent6 2 2 5 4" xfId="26323" xr:uid="{A8C3DCD4-2B34-4774-BB82-68F77D67441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2 8 2" xfId="32352" xr:uid="{9E05FCBC-3FB8-442A-B3D3-7C5452DF044D}"/>
    <cellStyle name="40% - Accent6 2 2 9" xfId="26316" xr:uid="{849B2480-B61A-4E8E-802C-4705759B61C5}"/>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2 5 2" xfId="32360" xr:uid="{D9E42C95-2369-4C77-8FBA-316BE224856D}"/>
    <cellStyle name="40% - Accent6 2 3 2 6" xfId="26324" xr:uid="{F315A831-828E-49C6-891D-7D733A316F16}"/>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2 2 2" xfId="32364" xr:uid="{35003894-7FFC-40B8-A9F2-9BB0286CA323}"/>
    <cellStyle name="40% - Accent6 3 2 2 2 2 3" xfId="26328" xr:uid="{780949EB-5DC4-46C3-AB92-067263EFEC22}"/>
    <cellStyle name="40% - Accent6 3 2 2 2 3" xfId="2009" xr:uid="{00000000-0005-0000-0000-0000BB0A0000}"/>
    <cellStyle name="40% - Accent6 3 2 2 2 4" xfId="20379" xr:uid="{00000000-0005-0000-0000-0000BC0A0000}"/>
    <cellStyle name="40% - Accent6 3 2 2 2 4 2" xfId="32363" xr:uid="{89BCDEBC-7268-44D2-919B-702FBC72721C}"/>
    <cellStyle name="40% - Accent6 3 2 2 2 5" xfId="26327" xr:uid="{ADFEB337-D809-4F36-A36F-6124060FE81E}"/>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3 3 2" xfId="32365" xr:uid="{34B8B9BF-7F13-41FD-945B-288C5A6C4293}"/>
    <cellStyle name="40% - Accent6 3 2 2 3 4" xfId="26329" xr:uid="{18E5F164-9C8F-47A7-AAB9-666B09B5D60E}"/>
    <cellStyle name="40% - Accent6 3 2 2 4" xfId="2012" xr:uid="{00000000-0005-0000-0000-0000C00A0000}"/>
    <cellStyle name="40% - Accent6 3 2 2 5" xfId="20378" xr:uid="{00000000-0005-0000-0000-0000C10A0000}"/>
    <cellStyle name="40% - Accent6 3 2 2 5 2" xfId="32362" xr:uid="{A5729B5C-44CD-4923-BA5A-B09A61E65AF8}"/>
    <cellStyle name="40% - Accent6 3 2 2 6" xfId="26326" xr:uid="{98D2B386-C97A-4E3F-A1EB-D8B579C5B2D4}"/>
    <cellStyle name="40% - Accent6 3 2 3" xfId="2013" xr:uid="{00000000-0005-0000-0000-0000C20A0000}"/>
    <cellStyle name="40% - Accent6 3 2 3 2" xfId="2014" xr:uid="{00000000-0005-0000-0000-0000C30A0000}"/>
    <cellStyle name="40% - Accent6 3 2 3 2 2" xfId="20383" xr:uid="{00000000-0005-0000-0000-0000C40A0000}"/>
    <cellStyle name="40% - Accent6 3 2 3 2 2 2" xfId="32367" xr:uid="{7F7775C3-CA15-4914-B28A-AAD1CB3BE36A}"/>
    <cellStyle name="40% - Accent6 3 2 3 2 3" xfId="26331" xr:uid="{9CF22277-7AF5-41EC-9851-A198941B8B45}"/>
    <cellStyle name="40% - Accent6 3 2 3 3" xfId="2015" xr:uid="{00000000-0005-0000-0000-0000C50A0000}"/>
    <cellStyle name="40% - Accent6 3 2 3 4" xfId="20382" xr:uid="{00000000-0005-0000-0000-0000C60A0000}"/>
    <cellStyle name="40% - Accent6 3 2 3 4 2" xfId="32366" xr:uid="{C50D61F2-24F9-488C-81C4-9AE0162FFA11}"/>
    <cellStyle name="40% - Accent6 3 2 3 5" xfId="26330" xr:uid="{085CCE1B-903B-499F-9594-86F3198E6265}"/>
    <cellStyle name="40% - Accent6 3 2 4" xfId="2016" xr:uid="{00000000-0005-0000-0000-0000C70A0000}"/>
    <cellStyle name="40% - Accent6 3 2 4 2" xfId="2017" xr:uid="{00000000-0005-0000-0000-0000C80A0000}"/>
    <cellStyle name="40% - Accent6 3 2 4 3" xfId="20384" xr:uid="{00000000-0005-0000-0000-0000C90A0000}"/>
    <cellStyle name="40% - Accent6 3 2 4 3 2" xfId="32368" xr:uid="{0F063DC6-BE30-43AF-9240-D37CBC07CDDA}"/>
    <cellStyle name="40% - Accent6 3 2 4 4" xfId="26332" xr:uid="{D3B56ACF-AC65-4630-850F-AD337796B48E}"/>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2 8 2" xfId="32361" xr:uid="{DF3F1CEF-6A15-421A-BAED-3C4CC46E8DFD}"/>
    <cellStyle name="40% - Accent6 3 2 9" xfId="26325" xr:uid="{5807B340-3915-4409-8522-4F95598BA14B}"/>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2 2 2" xfId="32371" xr:uid="{FE3BAEBF-BCC4-4A4C-8E06-C31F4E4538EF}"/>
    <cellStyle name="40% - Accent6 3 3 2 2 3" xfId="26335" xr:uid="{2A023655-270F-4A0F-B5F5-A304DB58CCD1}"/>
    <cellStyle name="40% - Accent6 3 3 2 3" xfId="20386" xr:uid="{00000000-0005-0000-0000-0000D40A0000}"/>
    <cellStyle name="40% - Accent6 3 3 2 3 2" xfId="32370" xr:uid="{D201D98A-1048-4DA0-BA30-225BB2D455CD}"/>
    <cellStyle name="40% - Accent6 3 3 2 4" xfId="26334" xr:uid="{612D8075-EB0C-4E2F-99B8-9BFE7D8706BC}"/>
    <cellStyle name="40% - Accent6 3 3 3" xfId="2026" xr:uid="{00000000-0005-0000-0000-0000D50A0000}"/>
    <cellStyle name="40% - Accent6 3 3 3 2" xfId="20388" xr:uid="{00000000-0005-0000-0000-0000D60A0000}"/>
    <cellStyle name="40% - Accent6 3 3 3 2 2" xfId="32372" xr:uid="{E72DE779-2486-480D-9C65-E271F0C26D71}"/>
    <cellStyle name="40% - Accent6 3 3 3 3" xfId="26336" xr:uid="{39D3E548-419C-41CB-9E5E-F406471449D4}"/>
    <cellStyle name="40% - Accent6 3 3 4" xfId="2027" xr:uid="{00000000-0005-0000-0000-0000D70A0000}"/>
    <cellStyle name="40% - Accent6 3 3 5" xfId="20385" xr:uid="{00000000-0005-0000-0000-0000D80A0000}"/>
    <cellStyle name="40% - Accent6 3 3 5 2" xfId="32369" xr:uid="{8B32B921-1121-4E61-B38D-9817BBBAB524}"/>
    <cellStyle name="40% - Accent6 3 3 6" xfId="26333" xr:uid="{8CCE0F55-886B-4615-9D0A-6B9E83F2EBF3}"/>
    <cellStyle name="40% - Accent6 3 4" xfId="2028" xr:uid="{00000000-0005-0000-0000-0000D90A0000}"/>
    <cellStyle name="40% - Accent6 3 4 2" xfId="2029" xr:uid="{00000000-0005-0000-0000-0000DA0A0000}"/>
    <cellStyle name="40% - Accent6 3 4 2 2" xfId="20390" xr:uid="{00000000-0005-0000-0000-0000DB0A0000}"/>
    <cellStyle name="40% - Accent6 3 4 2 2 2" xfId="32374" xr:uid="{7D887A47-B9DB-494D-BBDA-EC8B7621049A}"/>
    <cellStyle name="40% - Accent6 3 4 2 3" xfId="26338" xr:uid="{802880DD-06C5-40F8-8AB5-A8C142F4D5BA}"/>
    <cellStyle name="40% - Accent6 3 4 3" xfId="2030" xr:uid="{00000000-0005-0000-0000-0000DC0A0000}"/>
    <cellStyle name="40% - Accent6 3 4 4" xfId="20389" xr:uid="{00000000-0005-0000-0000-0000DD0A0000}"/>
    <cellStyle name="40% - Accent6 3 4 4 2" xfId="32373" xr:uid="{77F0C4CF-DB27-4DF9-8FCD-7864913C27F9}"/>
    <cellStyle name="40% - Accent6 3 4 5" xfId="26337" xr:uid="{B450144C-7C93-43E9-A7C1-F408BDBB8EAD}"/>
    <cellStyle name="40% - Accent6 3 5" xfId="2031" xr:uid="{00000000-0005-0000-0000-0000DE0A0000}"/>
    <cellStyle name="40% - Accent6 3 5 2" xfId="2032" xr:uid="{00000000-0005-0000-0000-0000DF0A0000}"/>
    <cellStyle name="40% - Accent6 3 5 3" xfId="20391" xr:uid="{00000000-0005-0000-0000-0000E00A0000}"/>
    <cellStyle name="40% - Accent6 3 5 3 2" xfId="32375" xr:uid="{CFA4A3F3-2725-4A2D-B1B2-85C52844ECDB}"/>
    <cellStyle name="40% - Accent6 3 5 4" xfId="26339" xr:uid="{B03297CA-BAC6-48EA-9C5B-F58DAA0D5AAE}"/>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2 2 2" xfId="32379" xr:uid="{E9B6A93C-0D2E-4CFD-B741-1FA384E4FCD9}"/>
    <cellStyle name="40% - Accent6 4 2 2 2 2 3" xfId="26343" xr:uid="{6F7CCE18-52A3-4AF3-AC68-10433293EA3B}"/>
    <cellStyle name="40% - Accent6 4 2 2 2 3" xfId="2045" xr:uid="{00000000-0005-0000-0000-0000EE0A0000}"/>
    <cellStyle name="40% - Accent6 4 2 2 2 4" xfId="20394" xr:uid="{00000000-0005-0000-0000-0000EF0A0000}"/>
    <cellStyle name="40% - Accent6 4 2 2 2 4 2" xfId="32378" xr:uid="{7FE5AAE5-73F4-48A7-8BF4-BC998CF59A77}"/>
    <cellStyle name="40% - Accent6 4 2 2 2 5" xfId="26342" xr:uid="{3B4A260B-AFAF-457A-9304-F8D154D3C43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3 3 2" xfId="32380" xr:uid="{AA44EC31-99BB-46C9-BFC1-01ECCF930111}"/>
    <cellStyle name="40% - Accent6 4 2 2 3 4" xfId="26344" xr:uid="{B107C944-7076-4F38-92E0-CF847DBD0366}"/>
    <cellStyle name="40% - Accent6 4 2 2 4" xfId="2048" xr:uid="{00000000-0005-0000-0000-0000F30A0000}"/>
    <cellStyle name="40% - Accent6 4 2 2 5" xfId="20393" xr:uid="{00000000-0005-0000-0000-0000F40A0000}"/>
    <cellStyle name="40% - Accent6 4 2 2 5 2" xfId="32377" xr:uid="{A71C9D4D-932C-4B4F-ACC4-7868FE098CE3}"/>
    <cellStyle name="40% - Accent6 4 2 2 6" xfId="26341" xr:uid="{211CE256-A203-4E62-886A-1070A438991D}"/>
    <cellStyle name="40% - Accent6 4 2 3" xfId="2049" xr:uid="{00000000-0005-0000-0000-0000F50A0000}"/>
    <cellStyle name="40% - Accent6 4 2 3 2" xfId="2050" xr:uid="{00000000-0005-0000-0000-0000F60A0000}"/>
    <cellStyle name="40% - Accent6 4 2 3 2 2" xfId="20398" xr:uid="{00000000-0005-0000-0000-0000F70A0000}"/>
    <cellStyle name="40% - Accent6 4 2 3 2 2 2" xfId="32382" xr:uid="{3B9FC469-B14B-47F7-B5B5-5FA5A4C6006D}"/>
    <cellStyle name="40% - Accent6 4 2 3 2 3" xfId="26346" xr:uid="{AD84564F-F562-47AE-B55C-83C998F3B7BB}"/>
    <cellStyle name="40% - Accent6 4 2 3 3" xfId="2051" xr:uid="{00000000-0005-0000-0000-0000F80A0000}"/>
    <cellStyle name="40% - Accent6 4 2 3 4" xfId="20397" xr:uid="{00000000-0005-0000-0000-0000F90A0000}"/>
    <cellStyle name="40% - Accent6 4 2 3 4 2" xfId="32381" xr:uid="{C0076514-952A-4D7D-98B9-2C67A89C81EE}"/>
    <cellStyle name="40% - Accent6 4 2 3 5" xfId="26345" xr:uid="{C8ECE36E-91C6-454E-A5A6-9401037D3122}"/>
    <cellStyle name="40% - Accent6 4 2 4" xfId="2052" xr:uid="{00000000-0005-0000-0000-0000FA0A0000}"/>
    <cellStyle name="40% - Accent6 4 2 4 2" xfId="2053" xr:uid="{00000000-0005-0000-0000-0000FB0A0000}"/>
    <cellStyle name="40% - Accent6 4 2 4 3" xfId="20399" xr:uid="{00000000-0005-0000-0000-0000FC0A0000}"/>
    <cellStyle name="40% - Accent6 4 2 4 3 2" xfId="32383" xr:uid="{AC8EA9F7-294E-4A17-B0B3-B481DA87756D}"/>
    <cellStyle name="40% - Accent6 4 2 4 4" xfId="26347" xr:uid="{12EA0277-5FAD-4971-8F97-2C05F95431F8}"/>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2 8 2" xfId="32376" xr:uid="{45D21A42-47A1-452A-BE21-BF27BE32DB51}"/>
    <cellStyle name="40% - Accent6 4 2 9" xfId="26340" xr:uid="{EC700782-D792-4A1D-B88E-7AFC9C2A8C75}"/>
    <cellStyle name="40% - Accent6 4 3" xfId="2059" xr:uid="{00000000-0005-0000-0000-0000030B0000}"/>
    <cellStyle name="40% - Accent6 4 3 2" xfId="2060" xr:uid="{00000000-0005-0000-0000-0000040B0000}"/>
    <cellStyle name="40% - Accent6 4 3 2 2" xfId="20401" xr:uid="{00000000-0005-0000-0000-0000050B0000}"/>
    <cellStyle name="40% - Accent6 4 3 2 2 2" xfId="32385" xr:uid="{80B93B81-BCB9-4112-8CB3-DF649F443817}"/>
    <cellStyle name="40% - Accent6 4 3 2 3" xfId="26349" xr:uid="{394BD7C8-DE1F-4AEB-956F-B3528563FBF9}"/>
    <cellStyle name="40% - Accent6 4 3 3" xfId="2061" xr:uid="{00000000-0005-0000-0000-0000060B0000}"/>
    <cellStyle name="40% - Accent6 4 3 3 2" xfId="20402" xr:uid="{00000000-0005-0000-0000-0000070B0000}"/>
    <cellStyle name="40% - Accent6 4 3 3 2 2" xfId="32386" xr:uid="{436C6898-5726-4B34-B02F-861215972C5B}"/>
    <cellStyle name="40% - Accent6 4 3 3 3" xfId="26350" xr:uid="{F253A8EF-1985-4A2D-A735-E47E61B718D9}"/>
    <cellStyle name="40% - Accent6 4 3 4" xfId="2062" xr:uid="{00000000-0005-0000-0000-0000080B0000}"/>
    <cellStyle name="40% - Accent6 4 3 5" xfId="20400" xr:uid="{00000000-0005-0000-0000-0000090B0000}"/>
    <cellStyle name="40% - Accent6 4 3 5 2" xfId="32384" xr:uid="{73DDC333-CCC1-457D-99D4-68E019746D16}"/>
    <cellStyle name="40% - Accent6 4 3 6" xfId="26348" xr:uid="{B89E3A81-2849-4196-8272-58286ECC2E1D}"/>
    <cellStyle name="40% - Accent6 4 4" xfId="2063" xr:uid="{00000000-0005-0000-0000-00000A0B0000}"/>
    <cellStyle name="40% - Accent6 4 4 2" xfId="2064" xr:uid="{00000000-0005-0000-0000-00000B0B0000}"/>
    <cellStyle name="40% - Accent6 4 4 2 2" xfId="20404" xr:uid="{00000000-0005-0000-0000-00000C0B0000}"/>
    <cellStyle name="40% - Accent6 4 4 2 2 2" xfId="32388" xr:uid="{73988B23-0BDF-4CF4-A6B8-CDEFCDAFFE16}"/>
    <cellStyle name="40% - Accent6 4 4 2 3" xfId="26352" xr:uid="{01D97037-D157-4DDE-B506-89FF1091B312}"/>
    <cellStyle name="40% - Accent6 4 4 3" xfId="2065" xr:uid="{00000000-0005-0000-0000-00000D0B0000}"/>
    <cellStyle name="40% - Accent6 4 4 4" xfId="20403" xr:uid="{00000000-0005-0000-0000-00000E0B0000}"/>
    <cellStyle name="40% - Accent6 4 4 4 2" xfId="32387" xr:uid="{3369CF7F-D4E7-4F72-8B71-D9A689D210D0}"/>
    <cellStyle name="40% - Accent6 4 4 5" xfId="26351" xr:uid="{2C7150FE-0500-4108-A29A-20D8477BA713}"/>
    <cellStyle name="40% - Accent6 4 5" xfId="2066" xr:uid="{00000000-0005-0000-0000-00000F0B0000}"/>
    <cellStyle name="40% - Accent6 4 5 2" xfId="20405" xr:uid="{00000000-0005-0000-0000-0000100B0000}"/>
    <cellStyle name="40% - Accent6 4 5 2 2" xfId="32389" xr:uid="{F80966C6-7F0F-4A7D-8208-0602BDC9D6F6}"/>
    <cellStyle name="40% - Accent6 4 5 3" xfId="26353" xr:uid="{C5DBF8EC-6203-4A84-8E7B-FBCAB16716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2 2 2" xfId="32393" xr:uid="{BB45B40B-6C90-4589-A2C2-1D37BC668D0F}"/>
    <cellStyle name="40% - Accent6 5 2 2 2 2 3" xfId="26357" xr:uid="{BF93F8E4-F285-4181-8F0C-9B8747CD4FE1}"/>
    <cellStyle name="40% - Accent6 5 2 2 2 3" xfId="20408" xr:uid="{00000000-0005-0000-0000-00001D0B0000}"/>
    <cellStyle name="40% - Accent6 5 2 2 2 3 2" xfId="32392" xr:uid="{775B2691-CD14-499C-B5B8-9F00829C45ED}"/>
    <cellStyle name="40% - Accent6 5 2 2 2 4" xfId="26356" xr:uid="{36A87C18-63AF-4736-A1FD-B77E67378288}"/>
    <cellStyle name="40% - Accent6 5 2 2 3" xfId="2078" xr:uid="{00000000-0005-0000-0000-00001E0B0000}"/>
    <cellStyle name="40% - Accent6 5 2 2 3 2" xfId="20410" xr:uid="{00000000-0005-0000-0000-00001F0B0000}"/>
    <cellStyle name="40% - Accent6 5 2 2 3 2 2" xfId="32394" xr:uid="{F425D5E3-E532-4943-A9A4-D1AC4FE7330C}"/>
    <cellStyle name="40% - Accent6 5 2 2 3 3" xfId="26358" xr:uid="{C0B1A996-2183-4DCA-97F6-7B5D21F43497}"/>
    <cellStyle name="40% - Accent6 5 2 2 4" xfId="20407" xr:uid="{00000000-0005-0000-0000-0000200B0000}"/>
    <cellStyle name="40% - Accent6 5 2 2 4 2" xfId="32391" xr:uid="{890B918E-C416-4A24-8B4D-C68DF44E7191}"/>
    <cellStyle name="40% - Accent6 5 2 2 5" xfId="26355" xr:uid="{9F953FE6-3014-46B2-AEB3-889A4B52022C}"/>
    <cellStyle name="40% - Accent6 5 2 3" xfId="2079" xr:uid="{00000000-0005-0000-0000-0000210B0000}"/>
    <cellStyle name="40% - Accent6 5 2 3 2" xfId="2080" xr:uid="{00000000-0005-0000-0000-0000220B0000}"/>
    <cellStyle name="40% - Accent6 5 2 3 2 2" xfId="20412" xr:uid="{00000000-0005-0000-0000-0000230B0000}"/>
    <cellStyle name="40% - Accent6 5 2 3 2 2 2" xfId="32396" xr:uid="{A2B05570-FB40-48E0-9222-91666F8900B1}"/>
    <cellStyle name="40% - Accent6 5 2 3 2 3" xfId="26360" xr:uid="{4D507B64-C72B-4714-AEFF-8C81C22E6F43}"/>
    <cellStyle name="40% - Accent6 5 2 3 3" xfId="20411" xr:uid="{00000000-0005-0000-0000-0000240B0000}"/>
    <cellStyle name="40% - Accent6 5 2 3 3 2" xfId="32395" xr:uid="{D5DA6767-8EDB-44E9-96DE-25530AD50CEE}"/>
    <cellStyle name="40% - Accent6 5 2 3 4" xfId="26359" xr:uid="{54DDEFF4-BD46-4768-90B7-96A56864CD92}"/>
    <cellStyle name="40% - Accent6 5 2 4" xfId="2081" xr:uid="{00000000-0005-0000-0000-0000250B0000}"/>
    <cellStyle name="40% - Accent6 5 2 4 2" xfId="20413" xr:uid="{00000000-0005-0000-0000-0000260B0000}"/>
    <cellStyle name="40% - Accent6 5 2 4 2 2" xfId="32397" xr:uid="{C9A66034-52F5-4370-85C6-89AB7982928A}"/>
    <cellStyle name="40% - Accent6 5 2 4 3" xfId="26361" xr:uid="{B8EAC3E9-EAD2-45E9-AB54-C627354749EC}"/>
    <cellStyle name="40% - Accent6 5 2 5" xfId="2082" xr:uid="{00000000-0005-0000-0000-0000270B0000}"/>
    <cellStyle name="40% - Accent6 5 2 6" xfId="20406" xr:uid="{00000000-0005-0000-0000-0000280B0000}"/>
    <cellStyle name="40% - Accent6 5 2 6 2" xfId="32390" xr:uid="{EC415246-B6EF-480B-AD06-35A75515D780}"/>
    <cellStyle name="40% - Accent6 5 2 7" xfId="26354" xr:uid="{196F7871-12A4-43B2-BE36-EB23F9FA920D}"/>
    <cellStyle name="40% - Accent6 5 3" xfId="2083" xr:uid="{00000000-0005-0000-0000-0000290B0000}"/>
    <cellStyle name="40% - Accent6 5 3 2" xfId="2084" xr:uid="{00000000-0005-0000-0000-00002A0B0000}"/>
    <cellStyle name="40% - Accent6 5 3 3" xfId="20414" xr:uid="{00000000-0005-0000-0000-00002B0B0000}"/>
    <cellStyle name="40% - Accent6 5 3 3 2" xfId="32398" xr:uid="{315108C8-E68B-48F9-B97C-08823BB44A9E}"/>
    <cellStyle name="40% - Accent6 5 3 4" xfId="26362" xr:uid="{B36B72B7-D56F-497A-84BB-315A7F1A9251}"/>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2 2 2" xfId="32400" xr:uid="{89C7052C-0267-4CC4-89AA-BAE9C9A51727}"/>
    <cellStyle name="40% - Accent6 6 2 2 3" xfId="26364" xr:uid="{94AE4E1E-CA08-4CB1-B287-E525AE477FCF}"/>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2 2 2" xfId="32403" xr:uid="{2F6AEA05-5645-4BC2-BEB8-9043A547125A}"/>
    <cellStyle name="40% - Accent6 6 3 2 2 3" xfId="26367" xr:uid="{BEB3B7B5-E72E-4D7F-B5A7-E650F1BE5FDC}"/>
    <cellStyle name="40% - Accent6 6 3 2 3" xfId="20418" xr:uid="{00000000-0005-0000-0000-0000380B0000}"/>
    <cellStyle name="40% - Accent6 6 3 2 3 2" xfId="32402" xr:uid="{BD1B6A50-EB21-493D-8082-EE9332A8DC6E}"/>
    <cellStyle name="40% - Accent6 6 3 2 4" xfId="26366" xr:uid="{76EC4076-AD95-4E75-B074-F0CD71E7B05B}"/>
    <cellStyle name="40% - Accent6 6 3 3" xfId="2095" xr:uid="{00000000-0005-0000-0000-0000390B0000}"/>
    <cellStyle name="40% - Accent6 6 3 3 2" xfId="20420" xr:uid="{00000000-0005-0000-0000-00003A0B0000}"/>
    <cellStyle name="40% - Accent6 6 3 3 2 2" xfId="32404" xr:uid="{A04290F3-3AA2-44A1-AD1C-27F2D724D583}"/>
    <cellStyle name="40% - Accent6 6 3 3 3" xfId="26368" xr:uid="{77FDAAC6-41DC-46CA-87E4-3277A398499F}"/>
    <cellStyle name="40% - Accent6 6 3 4" xfId="2096" xr:uid="{00000000-0005-0000-0000-00003B0B0000}"/>
    <cellStyle name="40% - Accent6 6 3 5" xfId="20417" xr:uid="{00000000-0005-0000-0000-00003C0B0000}"/>
    <cellStyle name="40% - Accent6 6 3 5 2" xfId="32401" xr:uid="{850D8CAC-CF2D-430E-A315-F5C22916B06C}"/>
    <cellStyle name="40% - Accent6 6 3 6" xfId="26365" xr:uid="{0E4A37A7-B0E5-4ADA-8D90-64D7F8EB5E10}"/>
    <cellStyle name="40% - Accent6 6 4" xfId="2097" xr:uid="{00000000-0005-0000-0000-00003D0B0000}"/>
    <cellStyle name="40% - Accent6 6 4 2" xfId="2098" xr:uid="{00000000-0005-0000-0000-00003E0B0000}"/>
    <cellStyle name="40% - Accent6 6 4 2 2" xfId="20422" xr:uid="{00000000-0005-0000-0000-00003F0B0000}"/>
    <cellStyle name="40% - Accent6 6 4 2 2 2" xfId="32406" xr:uid="{0578FD28-9F85-4216-857F-34B06235802C}"/>
    <cellStyle name="40% - Accent6 6 4 2 3" xfId="26370" xr:uid="{9FFC8724-0D0B-4C80-8E58-8E87D01B4233}"/>
    <cellStyle name="40% - Accent6 6 4 3" xfId="20421" xr:uid="{00000000-0005-0000-0000-0000400B0000}"/>
    <cellStyle name="40% - Accent6 6 4 3 2" xfId="32405" xr:uid="{1099112D-B085-41CB-965A-DE0432CCC479}"/>
    <cellStyle name="40% - Accent6 6 4 4" xfId="26369" xr:uid="{0F09B9DB-C695-4890-8964-0CD071F455F5}"/>
    <cellStyle name="40% - Accent6 6 5" xfId="2099" xr:uid="{00000000-0005-0000-0000-0000410B0000}"/>
    <cellStyle name="40% - Accent6 6 5 2" xfId="20423" xr:uid="{00000000-0005-0000-0000-0000420B0000}"/>
    <cellStyle name="40% - Accent6 6 5 2 2" xfId="32407" xr:uid="{38A3AA11-FBB9-4729-87A1-99102FEAA453}"/>
    <cellStyle name="40% - Accent6 6 5 3" xfId="26371" xr:uid="{4F64036C-6F54-4137-8882-5E0EC35A8779}"/>
    <cellStyle name="40% - Accent6 6 6" xfId="2100" xr:uid="{00000000-0005-0000-0000-0000430B0000}"/>
    <cellStyle name="40% - Accent6 6 7" xfId="20415" xr:uid="{00000000-0005-0000-0000-0000440B0000}"/>
    <cellStyle name="40% - Accent6 6 7 2" xfId="32399" xr:uid="{5C636C88-E8A8-47A8-9EAC-2020B4ABFCC5}"/>
    <cellStyle name="40% - Accent6 6 8" xfId="26363" xr:uid="{D83BFD3C-937B-471E-9985-8ACFB4B8BFC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2 2 2" xfId="32411" xr:uid="{861BB061-3C0D-46ED-9D05-65CE5AE4580D}"/>
    <cellStyle name="40% - Accent6 7 2 2 2 3" xfId="26375" xr:uid="{E07059CA-6510-4F50-8AA3-03259DD65899}"/>
    <cellStyle name="40% - Accent6 7 2 2 3" xfId="20426" xr:uid="{00000000-0005-0000-0000-00004A0B0000}"/>
    <cellStyle name="40% - Accent6 7 2 2 3 2" xfId="32410" xr:uid="{97ED51C8-3560-4FDC-B1A5-E1A7F71F10F9}"/>
    <cellStyle name="40% - Accent6 7 2 2 4" xfId="26374" xr:uid="{A13EEF68-5033-458F-944D-6D1E6A0A7F68}"/>
    <cellStyle name="40% - Accent6 7 2 3" xfId="2105" xr:uid="{00000000-0005-0000-0000-00004B0B0000}"/>
    <cellStyle name="40% - Accent6 7 2 3 2" xfId="20428" xr:uid="{00000000-0005-0000-0000-00004C0B0000}"/>
    <cellStyle name="40% - Accent6 7 2 3 2 2" xfId="32412" xr:uid="{6B496AE2-78B7-4590-93E2-4EA4F3711ED2}"/>
    <cellStyle name="40% - Accent6 7 2 3 3" xfId="26376" xr:uid="{1C4C904B-815E-4733-990E-68103B3E6673}"/>
    <cellStyle name="40% - Accent6 7 2 4" xfId="20425" xr:uid="{00000000-0005-0000-0000-00004D0B0000}"/>
    <cellStyle name="40% - Accent6 7 2 4 2" xfId="32409" xr:uid="{F02DAF31-1E16-4F08-9DC5-FF3283451402}"/>
    <cellStyle name="40% - Accent6 7 2 5" xfId="26373" xr:uid="{3E17992C-CFDA-4423-A3CB-2E192B74782D}"/>
    <cellStyle name="40% - Accent6 7 3" xfId="2106" xr:uid="{00000000-0005-0000-0000-00004E0B0000}"/>
    <cellStyle name="40% - Accent6 7 3 2" xfId="2107" xr:uid="{00000000-0005-0000-0000-00004F0B0000}"/>
    <cellStyle name="40% - Accent6 7 3 2 2" xfId="20430" xr:uid="{00000000-0005-0000-0000-0000500B0000}"/>
    <cellStyle name="40% - Accent6 7 3 2 2 2" xfId="32414" xr:uid="{DB48B9DF-6577-4922-8C3D-C9AD1AE9153C}"/>
    <cellStyle name="40% - Accent6 7 3 2 3" xfId="26378" xr:uid="{2B037AAE-7CA6-4982-81E6-969C4FA4FEB2}"/>
    <cellStyle name="40% - Accent6 7 3 3" xfId="20429" xr:uid="{00000000-0005-0000-0000-0000510B0000}"/>
    <cellStyle name="40% - Accent6 7 3 3 2" xfId="32413" xr:uid="{9C3B5728-3A45-4AB6-8CDC-452CF6739E49}"/>
    <cellStyle name="40% - Accent6 7 3 4" xfId="26377" xr:uid="{B63AD58C-B8E9-4ED2-ADE0-06190BD039A4}"/>
    <cellStyle name="40% - Accent6 7 4" xfId="2108" xr:uid="{00000000-0005-0000-0000-0000520B0000}"/>
    <cellStyle name="40% - Accent6 7 4 2" xfId="20431" xr:uid="{00000000-0005-0000-0000-0000530B0000}"/>
    <cellStyle name="40% - Accent6 7 4 2 2" xfId="32415" xr:uid="{F109CBC0-7EDA-4C52-A864-33D893EDE1F9}"/>
    <cellStyle name="40% - Accent6 7 4 3" xfId="26379" xr:uid="{7DE6BD27-198A-4D63-90FF-E15E5A50768E}"/>
    <cellStyle name="40% - Accent6 7 5" xfId="2109" xr:uid="{00000000-0005-0000-0000-0000540B0000}"/>
    <cellStyle name="40% - Accent6 7 6" xfId="20424" xr:uid="{00000000-0005-0000-0000-0000550B0000}"/>
    <cellStyle name="40% - Accent6 7 6 2" xfId="32408" xr:uid="{276AE6DE-5902-47DD-AE39-C4096C71F38D}"/>
    <cellStyle name="40% - Accent6 7 7" xfId="26372" xr:uid="{134FDFF6-1A3A-452C-871C-88542D40FFD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3 2 2" xfId="32416" xr:uid="{D9EA2960-3F11-40AE-A219-380CAEC7E195}"/>
    <cellStyle name="40% - Accent6 8 3 3" xfId="26380" xr:uid="{E9AFBCE8-CFD5-48C5-B104-0D5C3E77B772}"/>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2 2 2" xfId="32417" xr:uid="{5E8750C1-6782-4ABE-B493-D63EF98728AF}"/>
    <cellStyle name="40% - Accent6 9 2 3" xfId="26381" xr:uid="{FCF5512E-F591-4D87-906D-D55288826485}"/>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 2" xfId="27355" xr:uid="{A9F1A8D8-E803-4978-BB57-D74ABA20D517}"/>
    <cellStyle name="A_green 3" xfId="37591" xr:uid="{431ACB9B-ADD3-43FD-8FC8-307B82352ED5}"/>
    <cellStyle name="A_green 4" xfId="26433" xr:uid="{4208FF5F-B14E-4648-B4B8-B7598868926B}"/>
    <cellStyle name="A_green_NCSC1003" xfId="2273" xr:uid="{00000000-0005-0000-0000-0000FB0B0000}"/>
    <cellStyle name="A_green_NCSC1003 2" xfId="27354" xr:uid="{8D2EB208-B239-41AA-8454-D8C4370A3B16}"/>
    <cellStyle name="A_green_NCSC1003 3" xfId="26432" xr:uid="{110B5196-6599-4E02-B24D-75C7233D355F}"/>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ROst 2" xfId="26385" xr:uid="{E2DF697F-4EB3-470C-82FC-FDABBFE42991}"/>
    <cellStyle name="acerROst 3" xfId="27081" xr:uid="{AB6E3A47-5404-44CA-97EB-10DBC86E4FFA}"/>
    <cellStyle name="acerROst 4" xfId="37590" xr:uid="{17D9EE4B-3FB0-4008-A61B-76CB1669AE53}"/>
    <cellStyle name="aceryesterdayig" xfId="2466" xr:uid="{00000000-0005-0000-0000-0000BC0C0000}"/>
    <cellStyle name="aceryesterdayig 2" xfId="26386" xr:uid="{652EA701-5324-400C-AAB4-F8B124CDB4BD}"/>
    <cellStyle name="aceryesterdayig 3" xfId="27078" xr:uid="{4664D217-D1FE-4536-80CD-BB27E2EADDC8}"/>
    <cellStyle name="aceryesterdayig 4" xfId="37619" xr:uid="{256DE3A5-F9E8-487F-BC76-1F2CFB60896B}"/>
    <cellStyle name="aceryesterdayLastr," xfId="2467" xr:uid="{00000000-0005-0000-0000-0000BD0C0000}"/>
    <cellStyle name="aceryesterdayLastr, 2" xfId="27070" xr:uid="{4356E1CB-3608-4E18-9B5D-5EF7ADCBDAC9}"/>
    <cellStyle name="aceryesterdayLastr, 3" xfId="26431" xr:uid="{6609B2F2-CB3B-4FB3-B22D-B6C447D0FE11}"/>
    <cellStyle name="acetomorrowROLa" xfId="2468" xr:uid="{00000000-0005-0000-0000-0000BE0C0000}"/>
    <cellStyle name="acetomorrowROLa 2" xfId="26387" xr:uid="{2568B9F2-25AA-4D08-A095-F18AC7B4A50D}"/>
    <cellStyle name="acetomorrowROLa 3" xfId="27009" xr:uid="{8F0E8181-258C-4D83-8BBC-0E9E159E5E37}"/>
    <cellStyle name="acetomorrowROLa 4" xfId="37589" xr:uid="{99715C15-7F1C-48AF-BD6A-38EF1B5488F7}"/>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2 3 2" xfId="26803" xr:uid="{19D02FD3-F131-46B2-ABB5-24A7B7256E4C}"/>
    <cellStyle name="Calculation 2 2 3 3" xfId="26429" xr:uid="{909227CD-5F61-4FAB-8299-7994E3F8883E}"/>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5 2" xfId="26786" xr:uid="{B1A0687F-E0F5-49DA-B9CC-8C74AEA9E25F}"/>
    <cellStyle name="Calculation 2 5 3" xfId="26428" xr:uid="{548DA1C4-95F4-4FB6-8C76-697136126D12}"/>
    <cellStyle name="Calculation 2 6" xfId="2541" xr:uid="{00000000-0005-0000-0000-0000070D0000}"/>
    <cellStyle name="Calculation 2 6 2" xfId="26783" xr:uid="{C2824F04-E357-4B37-A59D-594E4AFA993E}"/>
    <cellStyle name="Calculation 2 6 3" xfId="29751" xr:uid="{A47EF123-153A-413D-9568-4E61F724A92C}"/>
    <cellStyle name="Calculation 2 7" xfId="26810" xr:uid="{A3332E50-1F27-4975-B98F-EF6C574424EE}"/>
    <cellStyle name="Calculation 2 8" xfId="26430" xr:uid="{3C452D8D-9D40-42E5-85CF-1888F81B0CF6}"/>
    <cellStyle name="Calculation 3" xfId="2542" xr:uid="{00000000-0005-0000-0000-0000080D0000}"/>
    <cellStyle name="Calculation 3 2" xfId="2543" xr:uid="{00000000-0005-0000-0000-0000090D0000}"/>
    <cellStyle name="Calculation 3 2 2" xfId="2544" xr:uid="{00000000-0005-0000-0000-00000A0D0000}"/>
    <cellStyle name="Calculation 3 2 2 2" xfId="26733" xr:uid="{7F29E9BE-E59E-4BED-8006-9561786A19EE}"/>
    <cellStyle name="Calculation 3 2 2 3" xfId="26426" xr:uid="{7908C673-3451-4641-A397-A88C20EF53AD}"/>
    <cellStyle name="Calculation 3 2 3" xfId="26734" xr:uid="{205AEB40-3B14-46A4-A389-247EB1CFE27E}"/>
    <cellStyle name="Calculation 3 2 4" xfId="29741" xr:uid="{82FB6F78-0139-46BC-8F76-F7A424A15E9B}"/>
    <cellStyle name="Calculation 3 3" xfId="2545" xr:uid="{00000000-0005-0000-0000-00000B0D0000}"/>
    <cellStyle name="Calculation 3 4" xfId="2546" xr:uid="{00000000-0005-0000-0000-00000C0D0000}"/>
    <cellStyle name="Calculation 3 4 2" xfId="26731" xr:uid="{DCD6680F-62F2-4E65-8557-5BECB211322F}"/>
    <cellStyle name="Calculation 3 4 3" xfId="29731" xr:uid="{5BC45A37-A360-4A6E-9FBD-276A9491417B}"/>
    <cellStyle name="Calculation 3 5" xfId="26735" xr:uid="{9C29ECEB-9667-494D-8621-478D99A0C23C}"/>
    <cellStyle name="Calculation 3 6" xfId="26427" xr:uid="{AE40C5F2-A8BB-4026-AE6B-2741D56400E6}"/>
    <cellStyle name="Calculation 4" xfId="2547" xr:uid="{00000000-0005-0000-0000-00000D0D0000}"/>
    <cellStyle name="Calculation 4 2" xfId="2548" xr:uid="{00000000-0005-0000-0000-00000E0D0000}"/>
    <cellStyle name="Calculation 4 2 2" xfId="2549" xr:uid="{00000000-0005-0000-0000-00000F0D0000}"/>
    <cellStyle name="Calculation 4 2 2 2" xfId="26727" xr:uid="{A02CBBE5-472F-4647-9EAA-0BB543F05D34}"/>
    <cellStyle name="Calculation 4 2 2 3" xfId="26424" xr:uid="{251871ED-5FCC-4495-B08B-A778AFBBC2D2}"/>
    <cellStyle name="Calculation 4 3" xfId="2550" xr:uid="{00000000-0005-0000-0000-0000100D0000}"/>
    <cellStyle name="Calculation 4 3 2" xfId="26726" xr:uid="{0FCFAC63-C8A3-4524-8EC1-79A073FF9867}"/>
    <cellStyle name="Calculation 4 3 3" xfId="26423" xr:uid="{E463526A-C0F5-4CF8-A7FC-3BBB8C97BB81}"/>
    <cellStyle name="Calculation 4 4" xfId="26729" xr:uid="{645EF902-FEDC-4D79-897C-E8E54BDC65F7}"/>
    <cellStyle name="Calculation 4 5" xfId="26425" xr:uid="{E7710383-027A-454F-9219-DEC635FE872D}"/>
    <cellStyle name="Calculation 5" xfId="2551" xr:uid="{00000000-0005-0000-0000-0000110D0000}"/>
    <cellStyle name="Calculation 5 2" xfId="2552" xr:uid="{00000000-0005-0000-0000-0000120D0000}"/>
    <cellStyle name="Calculation 5 2 2" xfId="26724" xr:uid="{08B43E30-C925-4241-93D0-3351D3F2CE65}"/>
    <cellStyle name="Calculation 5 2 3" xfId="26422" xr:uid="{B7840713-6F52-4948-98C0-CDECFFD80EEF}"/>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2 2 2" xfId="26390" xr:uid="{4F4D14C1-298C-4B75-B6B0-2141D0965B77}"/>
    <cellStyle name="captionItem (cntr) 2 2 3" xfId="26715" xr:uid="{B0B360E4-F74D-4C80-AC20-A0336291ABAB}"/>
    <cellStyle name="captionItem (cntr) 2 2 4" xfId="37586" xr:uid="{A25159F8-7002-41EA-A2B8-07BFF531FA11}"/>
    <cellStyle name="captionItem (cntr) 2 3" xfId="26389" xr:uid="{2C26C75D-64D2-4675-BFA2-DC277DE4D67A}"/>
    <cellStyle name="captionItem (cntr) 2 4" xfId="26717" xr:uid="{BC6F73E2-A366-4F53-BF4A-5A9376A7365C}"/>
    <cellStyle name="captionItem (cntr) 2 5" xfId="37587" xr:uid="{4797CA07-6700-4377-842F-490E5BA396ED}"/>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2 2 2" xfId="26393" xr:uid="{2EFA28E9-A686-4E91-890A-0062829C6DF3}"/>
    <cellStyle name="captionItem (cntr) 3 2 2 3" xfId="26710" xr:uid="{59C483E5-70D2-416A-B286-814EBFD8E641}"/>
    <cellStyle name="captionItem (cntr) 3 2 2 4" xfId="37583" xr:uid="{177658FB-6B57-4B94-8C26-5F2FDBE84E8F}"/>
    <cellStyle name="captionItem (cntr) 3 2 3" xfId="26392" xr:uid="{C0A6B17E-B4D8-40E8-9ABF-DFE01827CF35}"/>
    <cellStyle name="captionItem (cntr) 3 2 4" xfId="26711" xr:uid="{EB098EF7-4EE1-482E-A026-BDC075DC015D}"/>
    <cellStyle name="captionItem (cntr) 3 2 5" xfId="37584" xr:uid="{7547A601-1B40-44FE-982E-E2256F0E49DF}"/>
    <cellStyle name="captionItem (cntr) 3 3" xfId="2565" xr:uid="{00000000-0005-0000-0000-00001F0D0000}"/>
    <cellStyle name="captionItem (cntr) 3 3 2" xfId="26394" xr:uid="{A4321A79-B759-45EF-ADAE-6A1B7282F950}"/>
    <cellStyle name="captionItem (cntr) 3 3 3" xfId="26709" xr:uid="{C2F3C039-5399-4215-9A5B-61F587A25B46}"/>
    <cellStyle name="captionItem (cntr) 3 3 4" xfId="37618" xr:uid="{8C03E1C1-2C89-4DD9-AD54-4D1AFC1F43C6}"/>
    <cellStyle name="captionItem (cntr) 3 4" xfId="26391" xr:uid="{FF8A9C02-C486-499C-878F-93BBA53605C1}"/>
    <cellStyle name="captionItem (cntr) 3 5" xfId="26714" xr:uid="{3FCB0271-F129-46BC-BB80-1720E9BC0CAE}"/>
    <cellStyle name="captionItem (cntr) 3 6" xfId="37585" xr:uid="{14C7CC59-2E93-4EB0-8D62-2F24C15537A7}"/>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2 2 2" xfId="26397" xr:uid="{6E15D4CF-6CE2-4F51-BEDF-2CA0D933A72A}"/>
    <cellStyle name="captionItem (cntr) 4 2 2 3" xfId="26644" xr:uid="{41C90D36-2FBE-469B-8E1E-54FF1F0B8CC7}"/>
    <cellStyle name="captionItem (cntr) 4 2 2 4" xfId="37580" xr:uid="{30B7F323-22B6-4766-89C0-A402218DE186}"/>
    <cellStyle name="captionItem (cntr) 4 2 3" xfId="26396" xr:uid="{5A43F657-055A-4306-810A-97E4419AB54C}"/>
    <cellStyle name="captionItem (cntr) 4 2 4" xfId="26666" xr:uid="{3A6FB599-E2BA-45F2-847B-4D1131726C4E}"/>
    <cellStyle name="captionItem (cntr) 4 2 5" xfId="37581" xr:uid="{B59002E1-32F8-4A2B-A68F-F582BF005C5B}"/>
    <cellStyle name="captionItem (cntr) 4 3" xfId="2569" xr:uid="{00000000-0005-0000-0000-0000230D0000}"/>
    <cellStyle name="captionItem (cntr) 4 3 2" xfId="26398" xr:uid="{6789999A-D5A9-4CAE-8282-B27BCF8483CD}"/>
    <cellStyle name="captionItem (cntr) 4 3 3" xfId="26620" xr:uid="{039D6A8A-EAB7-4A98-A835-07F08A19A4B9}"/>
    <cellStyle name="captionItem (cntr) 4 3 4" xfId="37579" xr:uid="{BF5374D2-AEFC-4C3E-AF9E-C003770CA68E}"/>
    <cellStyle name="captionItem (cntr) 4 4" xfId="26395" xr:uid="{7F4AF8D0-916B-4A04-9330-84B52363F83D}"/>
    <cellStyle name="captionItem (cntr) 4 5" xfId="26682" xr:uid="{C5AB099C-B45E-45B4-90FE-4B388880F69C}"/>
    <cellStyle name="captionItem (cntr) 4 6" xfId="37582" xr:uid="{82C99B3D-660B-4039-B1B4-1F3FE5728368}"/>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2 2 2" xfId="26401" xr:uid="{6DE409D2-8DE0-49EB-822E-EA1BC1FBAC44}"/>
    <cellStyle name="captionItem (cntr) 5 2 2 3" xfId="26491" xr:uid="{F15266FF-8EED-4B67-BA08-FD1A5EDBCB43}"/>
    <cellStyle name="captionItem (cntr) 5 2 2 4" xfId="37577" xr:uid="{4D97CD19-67E9-4CE6-8E90-422BC11B9250}"/>
    <cellStyle name="captionItem (cntr) 5 2 3" xfId="26400" xr:uid="{2226A1D5-7CC4-4F90-A68D-85FD10DF009E}"/>
    <cellStyle name="captionItem (cntr) 5 2 4" xfId="26535" xr:uid="{0667F273-15D5-43E0-9045-B193DE564390}"/>
    <cellStyle name="captionItem (cntr) 5 2 5" xfId="37617" xr:uid="{8A66C885-E5F5-4606-A24A-10499A97CA55}"/>
    <cellStyle name="captionItem (cntr) 5 3" xfId="2573" xr:uid="{00000000-0005-0000-0000-0000270D0000}"/>
    <cellStyle name="captionItem (cntr) 5 3 2" xfId="26402" xr:uid="{7DBD00F1-A83B-404E-A4A2-9E4E544C444D}"/>
    <cellStyle name="captionItem (cntr) 5 3 3" xfId="26490" xr:uid="{032076F4-02D6-4268-80C9-76226D0CB38F}"/>
    <cellStyle name="captionItem (cntr) 5 3 4" xfId="37616" xr:uid="{F4D9F194-9072-4E5A-8799-DC1760114315}"/>
    <cellStyle name="captionItem (cntr) 5 4" xfId="26399" xr:uid="{DCB41CF8-2F90-4B7B-ADFC-B2E06C8E120D}"/>
    <cellStyle name="captionItem (cntr) 5 5" xfId="26580" xr:uid="{963BC177-64B1-48BF-960D-AE66271F44E8}"/>
    <cellStyle name="captionItem (cntr) 5 6" xfId="37578" xr:uid="{E715D06E-2D54-4C7D-897B-86084BE82667}"/>
    <cellStyle name="captionItem (cntr) 6" xfId="2574" xr:uid="{00000000-0005-0000-0000-0000280D0000}"/>
    <cellStyle name="captionItem (cntr) 6 2" xfId="26403" xr:uid="{81A6FA00-C6F7-4697-A34F-9870C75B9354}"/>
    <cellStyle name="captionItem (cntr) 6 3" xfId="26488" xr:uid="{CCD6FA6E-E746-4E95-BF88-FA5BC0BE2C3A}"/>
    <cellStyle name="captionItem (cntr) 6 4" xfId="37576" xr:uid="{F8E616EE-943E-4447-A9BE-4701A97EE82C}"/>
    <cellStyle name="captionItem (cntr) 7" xfId="26388" xr:uid="{B8FF288B-7571-4BC4-8191-5908E62B7478}"/>
    <cellStyle name="captionItem (cntr) 8" xfId="26719" xr:uid="{E13B6E52-75B1-42A8-8969-F8F27209A880}"/>
    <cellStyle name="captionItem (cntr) 9" xfId="37588" xr:uid="{DF2AF667-145E-4456-BE35-B1CADC503BA1}"/>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xfId="25573" builtinId="3"/>
    <cellStyle name="Comma  - Style1" xfId="2669" xr:uid="{00000000-0005-0000-0000-0000880D0000}"/>
    <cellStyle name="Comma  - Style1 2" xfId="2670" xr:uid="{00000000-0005-0000-0000-0000890D0000}"/>
    <cellStyle name="Comma  - Style1 3" xfId="2671" xr:uid="{00000000-0005-0000-0000-00008A0D0000}"/>
    <cellStyle name="Comma  - Style1 3 2" xfId="2672" xr:uid="{00000000-0005-0000-0000-00008B0D0000}"/>
    <cellStyle name="Comma  - Style1 4" xfId="2673" xr:uid="{00000000-0005-0000-0000-00008C0D0000}"/>
    <cellStyle name="Comma  - Style1 5" xfId="2674" xr:uid="{00000000-0005-0000-0000-00008D0D0000}"/>
    <cellStyle name="Comma  - Style2" xfId="2675" xr:uid="{00000000-0005-0000-0000-00008E0D0000}"/>
    <cellStyle name="Comma  - Style2 2" xfId="2676" xr:uid="{00000000-0005-0000-0000-00008F0D0000}"/>
    <cellStyle name="Comma  - Style2 3" xfId="2677" xr:uid="{00000000-0005-0000-0000-0000900D0000}"/>
    <cellStyle name="Comma  - Style2 3 2" xfId="2678" xr:uid="{00000000-0005-0000-0000-0000910D0000}"/>
    <cellStyle name="Comma  - Style2 4" xfId="2679" xr:uid="{00000000-0005-0000-0000-0000920D0000}"/>
    <cellStyle name="Comma  - Style2 5" xfId="2680" xr:uid="{00000000-0005-0000-0000-0000930D0000}"/>
    <cellStyle name="Comma  - Style3" xfId="2681" xr:uid="{00000000-0005-0000-0000-0000940D0000}"/>
    <cellStyle name="Comma  - Style3 2" xfId="2682" xr:uid="{00000000-0005-0000-0000-0000950D0000}"/>
    <cellStyle name="Comma  - Style3 3" xfId="2683" xr:uid="{00000000-0005-0000-0000-0000960D0000}"/>
    <cellStyle name="Comma  - Style3 3 2" xfId="2684" xr:uid="{00000000-0005-0000-0000-0000970D0000}"/>
    <cellStyle name="Comma  - Style3 4" xfId="2685" xr:uid="{00000000-0005-0000-0000-0000980D0000}"/>
    <cellStyle name="Comma  - Style3 5" xfId="2686" xr:uid="{00000000-0005-0000-0000-0000990D0000}"/>
    <cellStyle name="Comma  - Style4" xfId="2687" xr:uid="{00000000-0005-0000-0000-00009A0D0000}"/>
    <cellStyle name="Comma  - Style4 2" xfId="2688" xr:uid="{00000000-0005-0000-0000-00009B0D0000}"/>
    <cellStyle name="Comma  - Style4 3" xfId="2689" xr:uid="{00000000-0005-0000-0000-00009C0D0000}"/>
    <cellStyle name="Comma  - Style4 3 2" xfId="2690" xr:uid="{00000000-0005-0000-0000-00009D0D0000}"/>
    <cellStyle name="Comma  - Style4 4" xfId="2691" xr:uid="{00000000-0005-0000-0000-00009E0D0000}"/>
    <cellStyle name="Comma  - Style4 5" xfId="2692" xr:uid="{00000000-0005-0000-0000-00009F0D0000}"/>
    <cellStyle name="Comma  - Style5" xfId="2693" xr:uid="{00000000-0005-0000-0000-0000A00D0000}"/>
    <cellStyle name="Comma  - Style5 2" xfId="2694" xr:uid="{00000000-0005-0000-0000-0000A10D0000}"/>
    <cellStyle name="Comma  - Style5 3" xfId="2695" xr:uid="{00000000-0005-0000-0000-0000A20D0000}"/>
    <cellStyle name="Comma  - Style5 3 2" xfId="2696" xr:uid="{00000000-0005-0000-0000-0000A30D0000}"/>
    <cellStyle name="Comma  - Style5 4" xfId="2697" xr:uid="{00000000-0005-0000-0000-0000A40D0000}"/>
    <cellStyle name="Comma  - Style5 5" xfId="2698" xr:uid="{00000000-0005-0000-0000-0000A50D0000}"/>
    <cellStyle name="Comma  - Style6" xfId="2699" xr:uid="{00000000-0005-0000-0000-0000A60D0000}"/>
    <cellStyle name="Comma  - Style6 2" xfId="2700" xr:uid="{00000000-0005-0000-0000-0000A70D0000}"/>
    <cellStyle name="Comma  - Style6 3" xfId="2701" xr:uid="{00000000-0005-0000-0000-0000A80D0000}"/>
    <cellStyle name="Comma  - Style6 3 2" xfId="2702" xr:uid="{00000000-0005-0000-0000-0000A90D0000}"/>
    <cellStyle name="Comma  - Style6 4" xfId="2703" xr:uid="{00000000-0005-0000-0000-0000AA0D0000}"/>
    <cellStyle name="Comma  - Style6 5" xfId="2704" xr:uid="{00000000-0005-0000-0000-0000AB0D0000}"/>
    <cellStyle name="Comma  - Style7" xfId="2705" xr:uid="{00000000-0005-0000-0000-0000AC0D0000}"/>
    <cellStyle name="Comma  - Style7 2" xfId="2706" xr:uid="{00000000-0005-0000-0000-0000AD0D0000}"/>
    <cellStyle name="Comma  - Style7 3" xfId="2707" xr:uid="{00000000-0005-0000-0000-0000AE0D0000}"/>
    <cellStyle name="Comma  - Style7 3 2" xfId="2708" xr:uid="{00000000-0005-0000-0000-0000AF0D0000}"/>
    <cellStyle name="Comma  - Style7 4" xfId="2709" xr:uid="{00000000-0005-0000-0000-0000B00D0000}"/>
    <cellStyle name="Comma  - Style7 5" xfId="2710" xr:uid="{00000000-0005-0000-0000-0000B10D0000}"/>
    <cellStyle name="Comma  - Style8" xfId="2711" xr:uid="{00000000-0005-0000-0000-0000B20D0000}"/>
    <cellStyle name="Comma  - Style8 2" xfId="2712" xr:uid="{00000000-0005-0000-0000-0000B30D0000}"/>
    <cellStyle name="Comma  - Style8 3" xfId="2713" xr:uid="{00000000-0005-0000-0000-0000B40D0000}"/>
    <cellStyle name="Comma  - Style8 3 2" xfId="2714" xr:uid="{00000000-0005-0000-0000-0000B50D0000}"/>
    <cellStyle name="Comma  - Style8 4" xfId="2715" xr:uid="{00000000-0005-0000-0000-0000B60D0000}"/>
    <cellStyle name="Comma  - Style8 5" xfId="2716" xr:uid="{00000000-0005-0000-0000-0000B70D0000}"/>
    <cellStyle name="Comma ._CCRe8" xfId="2717" xr:uid="{00000000-0005-0000-0000-0000B80D0000}"/>
    <cellStyle name="Comma .00" xfId="2718" xr:uid="{00000000-0005-0000-0000-0000B90D0000}"/>
    <cellStyle name="Comma .00 2" xfId="2719" xr:uid="{00000000-0005-0000-0000-0000BA0D0000}"/>
    <cellStyle name="Comma .00 2 2" xfId="2720" xr:uid="{00000000-0005-0000-0000-0000BB0D0000}"/>
    <cellStyle name="Comma .00 3" xfId="2721" xr:uid="{00000000-0005-0000-0000-0000BC0D0000}"/>
    <cellStyle name="Comma .00 3 2" xfId="2722" xr:uid="{00000000-0005-0000-0000-0000BD0D0000}"/>
    <cellStyle name="Comma .00 3 2 2" xfId="2723" xr:uid="{00000000-0005-0000-0000-0000BE0D0000}"/>
    <cellStyle name="Comma .00 3 3" xfId="2724" xr:uid="{00000000-0005-0000-0000-0000BF0D0000}"/>
    <cellStyle name="Comma .00 4" xfId="2725" xr:uid="{00000000-0005-0000-0000-0000C00D0000}"/>
    <cellStyle name="Comma .00 4 2" xfId="2726" xr:uid="{00000000-0005-0000-0000-0000C10D0000}"/>
    <cellStyle name="Comma .00 4 2 2" xfId="2727" xr:uid="{00000000-0005-0000-0000-0000C20D0000}"/>
    <cellStyle name="Comma .00 4 3" xfId="2728" xr:uid="{00000000-0005-0000-0000-0000C30D0000}"/>
    <cellStyle name="Comma .00 5" xfId="2729" xr:uid="{00000000-0005-0000-0000-0000C40D0000}"/>
    <cellStyle name="Comma .00 5 2" xfId="2730" xr:uid="{00000000-0005-0000-0000-0000C50D0000}"/>
    <cellStyle name="Comma .00 5 2 2" xfId="2731" xr:uid="{00000000-0005-0000-0000-0000C60D0000}"/>
    <cellStyle name="Comma .00 5 3" xfId="2732" xr:uid="{00000000-0005-0000-0000-0000C70D0000}"/>
    <cellStyle name="Comma .St" xfId="2733" xr:uid="{00000000-0005-0000-0000-0000C80D0000}"/>
    <cellStyle name="Comma .St 2" xfId="2734" xr:uid="{00000000-0005-0000-0000-0000C90D0000}"/>
    <cellStyle name="Comma [0] 10" xfId="2735" xr:uid="{00000000-0005-0000-0000-0000CA0D0000}"/>
    <cellStyle name="Comma [0] 10 2" xfId="2736" xr:uid="{00000000-0005-0000-0000-0000CB0D0000}"/>
    <cellStyle name="Comma [0] 11" xfId="2737" xr:uid="{00000000-0005-0000-0000-0000CC0D0000}"/>
    <cellStyle name="Comma [0] 11 2" xfId="2738" xr:uid="{00000000-0005-0000-0000-0000CD0D0000}"/>
    <cellStyle name="Comma [0] 12" xfId="2739" xr:uid="{00000000-0005-0000-0000-0000CE0D0000}"/>
    <cellStyle name="Comma [0] 12 2" xfId="2740" xr:uid="{00000000-0005-0000-0000-0000CF0D0000}"/>
    <cellStyle name="Comma [0] 13" xfId="2741" xr:uid="{00000000-0005-0000-0000-0000D00D0000}"/>
    <cellStyle name="Comma [0] 13 2" xfId="2742" xr:uid="{00000000-0005-0000-0000-0000D10D0000}"/>
    <cellStyle name="Comma [0] 14" xfId="2743" xr:uid="{00000000-0005-0000-0000-0000D20D0000}"/>
    <cellStyle name="Comma [0] 14 2" xfId="2744" xr:uid="{00000000-0005-0000-0000-0000D30D0000}"/>
    <cellStyle name="Comma [0] 15" xfId="2745" xr:uid="{00000000-0005-0000-0000-0000D40D0000}"/>
    <cellStyle name="Comma [0] 15 2" xfId="2746" xr:uid="{00000000-0005-0000-0000-0000D50D0000}"/>
    <cellStyle name="Comma [0] 16" xfId="2747" xr:uid="{00000000-0005-0000-0000-0000D60D0000}"/>
    <cellStyle name="Comma [0] 16 2" xfId="2748" xr:uid="{00000000-0005-0000-0000-0000D70D0000}"/>
    <cellStyle name="Comma [0] 17" xfId="2749" xr:uid="{00000000-0005-0000-0000-0000D80D0000}"/>
    <cellStyle name="Comma [0] 17 2" xfId="2750" xr:uid="{00000000-0005-0000-0000-0000D90D0000}"/>
    <cellStyle name="Comma [0] 18" xfId="2751" xr:uid="{00000000-0005-0000-0000-0000DA0D0000}"/>
    <cellStyle name="Comma [0] 18 2" xfId="2752" xr:uid="{00000000-0005-0000-0000-0000DB0D0000}"/>
    <cellStyle name="Comma [0] 19" xfId="2753" xr:uid="{00000000-0005-0000-0000-0000DC0D0000}"/>
    <cellStyle name="Comma [0] 19 2" xfId="2754" xr:uid="{00000000-0005-0000-0000-0000DD0D0000}"/>
    <cellStyle name="Comma [0] 2" xfId="2755" xr:uid="{00000000-0005-0000-0000-0000DE0D0000}"/>
    <cellStyle name="Comma [0] 2 2" xfId="2756" xr:uid="{00000000-0005-0000-0000-0000DF0D0000}"/>
    <cellStyle name="Comma [0] 2 3" xfId="2757" xr:uid="{00000000-0005-0000-0000-0000E00D0000}"/>
    <cellStyle name="Comma [0] 20" xfId="2758" xr:uid="{00000000-0005-0000-0000-0000E10D0000}"/>
    <cellStyle name="Comma [0] 20 2" xfId="2759" xr:uid="{00000000-0005-0000-0000-0000E20D0000}"/>
    <cellStyle name="Comma [0] 21" xfId="2760" xr:uid="{00000000-0005-0000-0000-0000E30D0000}"/>
    <cellStyle name="Comma [0] 21 2" xfId="2761" xr:uid="{00000000-0005-0000-0000-0000E40D0000}"/>
    <cellStyle name="Comma [0] 22" xfId="2762" xr:uid="{00000000-0005-0000-0000-0000E50D0000}"/>
    <cellStyle name="Comma [0] 22 2" xfId="2763" xr:uid="{00000000-0005-0000-0000-0000E60D0000}"/>
    <cellStyle name="Comma [0] 23" xfId="2764" xr:uid="{00000000-0005-0000-0000-0000E70D0000}"/>
    <cellStyle name="Comma [0] 23 2" xfId="2765" xr:uid="{00000000-0005-0000-0000-0000E80D0000}"/>
    <cellStyle name="Comma [0] 24" xfId="2766" xr:uid="{00000000-0005-0000-0000-0000E90D0000}"/>
    <cellStyle name="Comma [0] 24 2" xfId="2767" xr:uid="{00000000-0005-0000-0000-0000EA0D0000}"/>
    <cellStyle name="Comma [0] 24 2 2" xfId="2768" xr:uid="{00000000-0005-0000-0000-0000EB0D0000}"/>
    <cellStyle name="Comma [0] 24 3" xfId="2769" xr:uid="{00000000-0005-0000-0000-0000EC0D0000}"/>
    <cellStyle name="Comma [0] 25" xfId="2770" xr:uid="{00000000-0005-0000-0000-0000ED0D0000}"/>
    <cellStyle name="Comma [0] 25 2" xfId="2771" xr:uid="{00000000-0005-0000-0000-0000EE0D0000}"/>
    <cellStyle name="Comma [0] 25 2 2" xfId="2772" xr:uid="{00000000-0005-0000-0000-0000EF0D0000}"/>
    <cellStyle name="Comma [0] 25 3" xfId="2773" xr:uid="{00000000-0005-0000-0000-0000F00D0000}"/>
    <cellStyle name="Comma [0] 26" xfId="2774" xr:uid="{00000000-0005-0000-0000-0000F10D0000}"/>
    <cellStyle name="Comma [0] 3" xfId="2775" xr:uid="{00000000-0005-0000-0000-0000F20D0000}"/>
    <cellStyle name="Comma [0] 3 10" xfId="2776" xr:uid="{00000000-0005-0000-0000-0000F30D0000}"/>
    <cellStyle name="Comma [0] 3 11" xfId="2777" xr:uid="{00000000-0005-0000-0000-0000F40D0000}"/>
    <cellStyle name="Comma [0] 3 12" xfId="2778" xr:uid="{00000000-0005-0000-0000-0000F50D0000}"/>
    <cellStyle name="Comma [0] 3 13" xfId="2779" xr:uid="{00000000-0005-0000-0000-0000F60D0000}"/>
    <cellStyle name="Comma [0] 3 14" xfId="2780" xr:uid="{00000000-0005-0000-0000-0000F70D0000}"/>
    <cellStyle name="Comma [0] 3 15" xfId="2781" xr:uid="{00000000-0005-0000-0000-0000F80D0000}"/>
    <cellStyle name="Comma [0] 3 16" xfId="2782" xr:uid="{00000000-0005-0000-0000-0000F90D0000}"/>
    <cellStyle name="Comma [0] 3 17" xfId="2783" xr:uid="{00000000-0005-0000-0000-0000FA0D0000}"/>
    <cellStyle name="Comma [0] 3 18" xfId="2784" xr:uid="{00000000-0005-0000-0000-0000FB0D0000}"/>
    <cellStyle name="Comma [0] 3 2" xfId="2785" xr:uid="{00000000-0005-0000-0000-0000FC0D0000}"/>
    <cellStyle name="Comma [0] 3 2 10" xfId="2786" xr:uid="{00000000-0005-0000-0000-0000FD0D0000}"/>
    <cellStyle name="Comma [0] 3 2 11" xfId="2787" xr:uid="{00000000-0005-0000-0000-0000FE0D0000}"/>
    <cellStyle name="Comma [0] 3 2 12" xfId="2788" xr:uid="{00000000-0005-0000-0000-0000FF0D0000}"/>
    <cellStyle name="Comma [0] 3 2 13" xfId="2789" xr:uid="{00000000-0005-0000-0000-0000000E0000}"/>
    <cellStyle name="Comma [0] 3 2 14" xfId="2790" xr:uid="{00000000-0005-0000-0000-0000010E0000}"/>
    <cellStyle name="Comma [0] 3 2 15" xfId="2791" xr:uid="{00000000-0005-0000-0000-0000020E0000}"/>
    <cellStyle name="Comma [0] 3 2 2" xfId="2792" xr:uid="{00000000-0005-0000-0000-0000030E0000}"/>
    <cellStyle name="Comma [0] 3 2 3" xfId="2793" xr:uid="{00000000-0005-0000-0000-0000040E0000}"/>
    <cellStyle name="Comma [0] 3 2 4" xfId="2794" xr:uid="{00000000-0005-0000-0000-0000050E0000}"/>
    <cellStyle name="Comma [0] 3 2 5" xfId="2795" xr:uid="{00000000-0005-0000-0000-0000060E0000}"/>
    <cellStyle name="Comma [0] 3 2 6" xfId="2796" xr:uid="{00000000-0005-0000-0000-0000070E0000}"/>
    <cellStyle name="Comma [0] 3 2 7" xfId="2797" xr:uid="{00000000-0005-0000-0000-0000080E0000}"/>
    <cellStyle name="Comma [0] 3 2 8" xfId="2798" xr:uid="{00000000-0005-0000-0000-0000090E0000}"/>
    <cellStyle name="Comma [0] 3 2 9" xfId="2799" xr:uid="{00000000-0005-0000-0000-00000A0E0000}"/>
    <cellStyle name="Comma [0] 3 3" xfId="2800" xr:uid="{00000000-0005-0000-0000-00000B0E0000}"/>
    <cellStyle name="Comma [0] 3 4" xfId="2801" xr:uid="{00000000-0005-0000-0000-00000C0E0000}"/>
    <cellStyle name="Comma [0] 3 5" xfId="2802" xr:uid="{00000000-0005-0000-0000-00000D0E0000}"/>
    <cellStyle name="Comma [0] 3 6" xfId="2803" xr:uid="{00000000-0005-0000-0000-00000E0E0000}"/>
    <cellStyle name="Comma [0] 3 7" xfId="2804" xr:uid="{00000000-0005-0000-0000-00000F0E0000}"/>
    <cellStyle name="Comma [0] 3 8" xfId="2805" xr:uid="{00000000-0005-0000-0000-0000100E0000}"/>
    <cellStyle name="Comma [0] 3 9" xfId="2806" xr:uid="{00000000-0005-0000-0000-0000110E0000}"/>
    <cellStyle name="Comma [0] 4" xfId="2807" xr:uid="{00000000-0005-0000-0000-0000120E0000}"/>
    <cellStyle name="Comma [0] 4 2" xfId="2808" xr:uid="{00000000-0005-0000-0000-0000130E0000}"/>
    <cellStyle name="Comma [0] 5" xfId="2809" xr:uid="{00000000-0005-0000-0000-0000140E0000}"/>
    <cellStyle name="Comma [0] 5 2" xfId="2810" xr:uid="{00000000-0005-0000-0000-0000150E0000}"/>
    <cellStyle name="Comma [0] 6" xfId="2811" xr:uid="{00000000-0005-0000-0000-0000160E0000}"/>
    <cellStyle name="Comma [0] 6 2" xfId="2812" xr:uid="{00000000-0005-0000-0000-0000170E0000}"/>
    <cellStyle name="Comma [0] 7" xfId="2813" xr:uid="{00000000-0005-0000-0000-0000180E0000}"/>
    <cellStyle name="Comma [0] 7 2" xfId="2814" xr:uid="{00000000-0005-0000-0000-0000190E0000}"/>
    <cellStyle name="Comma [0] 8" xfId="2815" xr:uid="{00000000-0005-0000-0000-00001A0E0000}"/>
    <cellStyle name="Comma [0] 8 2" xfId="2816" xr:uid="{00000000-0005-0000-0000-00001B0E0000}"/>
    <cellStyle name="Comma [0] 9" xfId="2817" xr:uid="{00000000-0005-0000-0000-00001C0E0000}"/>
    <cellStyle name="Comma [0] 9 2" xfId="2818" xr:uid="{00000000-0005-0000-0000-00001D0E0000}"/>
    <cellStyle name="Comma [00]" xfId="2819" xr:uid="{00000000-0005-0000-0000-00001E0E0000}"/>
    <cellStyle name="Comma 10" xfId="2820" xr:uid="{00000000-0005-0000-0000-00001F0E0000}"/>
    <cellStyle name="Comma 10 2" xfId="2821" xr:uid="{00000000-0005-0000-0000-0000200E0000}"/>
    <cellStyle name="Comma 10 2 10" xfId="2822" xr:uid="{00000000-0005-0000-0000-0000210E0000}"/>
    <cellStyle name="Comma 10 2 11" xfId="2823" xr:uid="{00000000-0005-0000-0000-0000220E0000}"/>
    <cellStyle name="Comma 10 2 12" xfId="2824" xr:uid="{00000000-0005-0000-0000-0000230E0000}"/>
    <cellStyle name="Comma 10 2 13" xfId="2825" xr:uid="{00000000-0005-0000-0000-0000240E0000}"/>
    <cellStyle name="Comma 10 2 14" xfId="2826" xr:uid="{00000000-0005-0000-0000-0000250E0000}"/>
    <cellStyle name="Comma 10 2 15" xfId="2827" xr:uid="{00000000-0005-0000-0000-0000260E0000}"/>
    <cellStyle name="Comma 10 2 16" xfId="2828" xr:uid="{00000000-0005-0000-0000-0000270E0000}"/>
    <cellStyle name="Comma 10 2 17" xfId="2829" xr:uid="{00000000-0005-0000-0000-0000280E0000}"/>
    <cellStyle name="Comma 10 2 18" xfId="2830" xr:uid="{00000000-0005-0000-0000-0000290E0000}"/>
    <cellStyle name="Comma 10 2 19" xfId="2831" xr:uid="{00000000-0005-0000-0000-00002A0E0000}"/>
    <cellStyle name="Comma 10 2 2" xfId="2832" xr:uid="{00000000-0005-0000-0000-00002B0E0000}"/>
    <cellStyle name="Comma 10 2 2 10" xfId="2833" xr:uid="{00000000-0005-0000-0000-00002C0E0000}"/>
    <cellStyle name="Comma 10 2 2 11" xfId="2834" xr:uid="{00000000-0005-0000-0000-00002D0E0000}"/>
    <cellStyle name="Comma 10 2 2 12" xfId="2835" xr:uid="{00000000-0005-0000-0000-00002E0E0000}"/>
    <cellStyle name="Comma 10 2 2 13" xfId="2836" xr:uid="{00000000-0005-0000-0000-00002F0E0000}"/>
    <cellStyle name="Comma 10 2 2 14" xfId="2837" xr:uid="{00000000-0005-0000-0000-0000300E0000}"/>
    <cellStyle name="Comma 10 2 2 15" xfId="2838" xr:uid="{00000000-0005-0000-0000-0000310E0000}"/>
    <cellStyle name="Comma 10 2 2 16" xfId="2839" xr:uid="{00000000-0005-0000-0000-0000320E0000}"/>
    <cellStyle name="Comma 10 2 2 17" xfId="2840" xr:uid="{00000000-0005-0000-0000-0000330E0000}"/>
    <cellStyle name="Comma 10 2 2 18" xfId="2841" xr:uid="{00000000-0005-0000-0000-0000340E0000}"/>
    <cellStyle name="Comma 10 2 2 2" xfId="2842" xr:uid="{00000000-0005-0000-0000-0000350E0000}"/>
    <cellStyle name="Comma 10 2 2 2 2" xfId="2843" xr:uid="{00000000-0005-0000-0000-0000360E0000}"/>
    <cellStyle name="Comma 10 2 2 2 2 2" xfId="2844" xr:uid="{00000000-0005-0000-0000-0000370E0000}"/>
    <cellStyle name="Comma 10 2 2 2 3" xfId="2845" xr:uid="{00000000-0005-0000-0000-0000380E0000}"/>
    <cellStyle name="Comma 10 2 2 2 4" xfId="2846" xr:uid="{00000000-0005-0000-0000-0000390E0000}"/>
    <cellStyle name="Comma 10 2 2 2 5" xfId="2847" xr:uid="{00000000-0005-0000-0000-00003A0E0000}"/>
    <cellStyle name="Comma 10 2 2 3" xfId="2848" xr:uid="{00000000-0005-0000-0000-00003B0E0000}"/>
    <cellStyle name="Comma 10 2 2 3 2" xfId="2849" xr:uid="{00000000-0005-0000-0000-00003C0E0000}"/>
    <cellStyle name="Comma 10 2 2 3 3" xfId="2850" xr:uid="{00000000-0005-0000-0000-00003D0E0000}"/>
    <cellStyle name="Comma 10 2 2 3 4" xfId="2851" xr:uid="{00000000-0005-0000-0000-00003E0E0000}"/>
    <cellStyle name="Comma 10 2 2 4" xfId="2852" xr:uid="{00000000-0005-0000-0000-00003F0E0000}"/>
    <cellStyle name="Comma 10 2 2 5" xfId="2853" xr:uid="{00000000-0005-0000-0000-0000400E0000}"/>
    <cellStyle name="Comma 10 2 2 6" xfId="2854" xr:uid="{00000000-0005-0000-0000-0000410E0000}"/>
    <cellStyle name="Comma 10 2 2 7" xfId="2855" xr:uid="{00000000-0005-0000-0000-0000420E0000}"/>
    <cellStyle name="Comma 10 2 2 8" xfId="2856" xr:uid="{00000000-0005-0000-0000-0000430E0000}"/>
    <cellStyle name="Comma 10 2 2 9" xfId="2857" xr:uid="{00000000-0005-0000-0000-0000440E0000}"/>
    <cellStyle name="Comma 10 2 3" xfId="2858" xr:uid="{00000000-0005-0000-0000-0000450E0000}"/>
    <cellStyle name="Comma 10 2 3 2" xfId="2859" xr:uid="{00000000-0005-0000-0000-0000460E0000}"/>
    <cellStyle name="Comma 10 2 3 2 2" xfId="2860" xr:uid="{00000000-0005-0000-0000-0000470E0000}"/>
    <cellStyle name="Comma 10 2 3 3" xfId="2861" xr:uid="{00000000-0005-0000-0000-0000480E0000}"/>
    <cellStyle name="Comma 10 2 3 4" xfId="2862" xr:uid="{00000000-0005-0000-0000-0000490E0000}"/>
    <cellStyle name="Comma 10 2 3 5" xfId="2863" xr:uid="{00000000-0005-0000-0000-00004A0E0000}"/>
    <cellStyle name="Comma 10 2 4" xfId="2864" xr:uid="{00000000-0005-0000-0000-00004B0E0000}"/>
    <cellStyle name="Comma 10 2 4 2" xfId="2865" xr:uid="{00000000-0005-0000-0000-00004C0E0000}"/>
    <cellStyle name="Comma 10 2 4 2 2" xfId="2866" xr:uid="{00000000-0005-0000-0000-00004D0E0000}"/>
    <cellStyle name="Comma 10 2 4 3" xfId="2867" xr:uid="{00000000-0005-0000-0000-00004E0E0000}"/>
    <cellStyle name="Comma 10 2 4 4" xfId="2868" xr:uid="{00000000-0005-0000-0000-00004F0E0000}"/>
    <cellStyle name="Comma 10 2 4 5" xfId="2869" xr:uid="{00000000-0005-0000-0000-0000500E0000}"/>
    <cellStyle name="Comma 10 2 5" xfId="2870" xr:uid="{00000000-0005-0000-0000-0000510E0000}"/>
    <cellStyle name="Comma 10 2 5 2" xfId="2871" xr:uid="{00000000-0005-0000-0000-0000520E0000}"/>
    <cellStyle name="Comma 10 2 5 3" xfId="2872" xr:uid="{00000000-0005-0000-0000-0000530E0000}"/>
    <cellStyle name="Comma 10 2 6" xfId="2873" xr:uid="{00000000-0005-0000-0000-0000540E0000}"/>
    <cellStyle name="Comma 10 2 7" xfId="2874" xr:uid="{00000000-0005-0000-0000-0000550E0000}"/>
    <cellStyle name="Comma 10 2 8" xfId="2875" xr:uid="{00000000-0005-0000-0000-0000560E0000}"/>
    <cellStyle name="Comma 10 2 9" xfId="2876" xr:uid="{00000000-0005-0000-0000-0000570E0000}"/>
    <cellStyle name="Comma 10 3" xfId="2877" xr:uid="{00000000-0005-0000-0000-0000580E0000}"/>
    <cellStyle name="Comma 10 3 2" xfId="2878" xr:uid="{00000000-0005-0000-0000-0000590E0000}"/>
    <cellStyle name="Comma 10 3 2 2" xfId="2879" xr:uid="{00000000-0005-0000-0000-00005A0E0000}"/>
    <cellStyle name="Comma 10 3 3" xfId="2880" xr:uid="{00000000-0005-0000-0000-00005B0E0000}"/>
    <cellStyle name="Comma 10 3 3 2" xfId="2881" xr:uid="{00000000-0005-0000-0000-00005C0E0000}"/>
    <cellStyle name="Comma 10 3 4" xfId="2882" xr:uid="{00000000-0005-0000-0000-00005D0E0000}"/>
    <cellStyle name="Comma 10 4" xfId="2883" xr:uid="{00000000-0005-0000-0000-00005E0E0000}"/>
    <cellStyle name="Comma 10 4 2" xfId="2884" xr:uid="{00000000-0005-0000-0000-00005F0E0000}"/>
    <cellStyle name="Comma 10 4 2 2" xfId="2885" xr:uid="{00000000-0005-0000-0000-0000600E0000}"/>
    <cellStyle name="Comma 10 4 3" xfId="2886" xr:uid="{00000000-0005-0000-0000-0000610E0000}"/>
    <cellStyle name="Comma 10 5" xfId="2887" xr:uid="{00000000-0005-0000-0000-0000620E0000}"/>
    <cellStyle name="Comma 10 5 2" xfId="2888" xr:uid="{00000000-0005-0000-0000-0000630E0000}"/>
    <cellStyle name="Comma 10 5 2 2" xfId="2889" xr:uid="{00000000-0005-0000-0000-0000640E0000}"/>
    <cellStyle name="Comma 10 5 3" xfId="2890" xr:uid="{00000000-0005-0000-0000-0000650E0000}"/>
    <cellStyle name="Comma 10 6" xfId="2891" xr:uid="{00000000-0005-0000-0000-0000660E0000}"/>
    <cellStyle name="Comma 10 6 2" xfId="2892" xr:uid="{00000000-0005-0000-0000-0000670E0000}"/>
    <cellStyle name="Comma 10 7" xfId="2893" xr:uid="{00000000-0005-0000-0000-0000680E0000}"/>
    <cellStyle name="Comma 10 8" xfId="2894" xr:uid="{00000000-0005-0000-0000-0000690E0000}"/>
    <cellStyle name="Comma 100" xfId="2895" xr:uid="{00000000-0005-0000-0000-00006A0E0000}"/>
    <cellStyle name="Comma 100 2" xfId="2896" xr:uid="{00000000-0005-0000-0000-00006B0E0000}"/>
    <cellStyle name="Comma 100 2 2" xfId="2897" xr:uid="{00000000-0005-0000-0000-00006C0E0000}"/>
    <cellStyle name="Comma 100 3" xfId="2898" xr:uid="{00000000-0005-0000-0000-00006D0E0000}"/>
    <cellStyle name="Comma 100 4" xfId="2899" xr:uid="{00000000-0005-0000-0000-00006E0E0000}"/>
    <cellStyle name="Comma 101" xfId="2900" xr:uid="{00000000-0005-0000-0000-00006F0E0000}"/>
    <cellStyle name="Comma 101 2" xfId="2901" xr:uid="{00000000-0005-0000-0000-0000700E0000}"/>
    <cellStyle name="Comma 101 2 2" xfId="2902" xr:uid="{00000000-0005-0000-0000-0000710E0000}"/>
    <cellStyle name="Comma 101 3" xfId="2903" xr:uid="{00000000-0005-0000-0000-0000720E0000}"/>
    <cellStyle name="Comma 101 4" xfId="2904" xr:uid="{00000000-0005-0000-0000-0000730E0000}"/>
    <cellStyle name="Comma 102" xfId="2905" xr:uid="{00000000-0005-0000-0000-0000740E0000}"/>
    <cellStyle name="Comma 102 2" xfId="2906" xr:uid="{00000000-0005-0000-0000-0000750E0000}"/>
    <cellStyle name="Comma 102 2 2" xfId="2907" xr:uid="{00000000-0005-0000-0000-0000760E0000}"/>
    <cellStyle name="Comma 102 3" xfId="2908" xr:uid="{00000000-0005-0000-0000-0000770E0000}"/>
    <cellStyle name="Comma 102 4" xfId="2909" xr:uid="{00000000-0005-0000-0000-0000780E0000}"/>
    <cellStyle name="Comma 103" xfId="2910" xr:uid="{00000000-0005-0000-0000-0000790E0000}"/>
    <cellStyle name="Comma 103 2" xfId="2911" xr:uid="{00000000-0005-0000-0000-00007A0E0000}"/>
    <cellStyle name="Comma 103 2 2" xfId="2912" xr:uid="{00000000-0005-0000-0000-00007B0E0000}"/>
    <cellStyle name="Comma 103 3" xfId="2913" xr:uid="{00000000-0005-0000-0000-00007C0E0000}"/>
    <cellStyle name="Comma 103 4" xfId="2914" xr:uid="{00000000-0005-0000-0000-00007D0E0000}"/>
    <cellStyle name="Comma 104" xfId="2915" xr:uid="{00000000-0005-0000-0000-00007E0E0000}"/>
    <cellStyle name="Comma 104 2" xfId="2916" xr:uid="{00000000-0005-0000-0000-00007F0E0000}"/>
    <cellStyle name="Comma 104 2 2" xfId="2917" xr:uid="{00000000-0005-0000-0000-0000800E0000}"/>
    <cellStyle name="Comma 104 3" xfId="2918" xr:uid="{00000000-0005-0000-0000-0000810E0000}"/>
    <cellStyle name="Comma 105" xfId="2919" xr:uid="{00000000-0005-0000-0000-0000820E0000}"/>
    <cellStyle name="Comma 105 2" xfId="2920" xr:uid="{00000000-0005-0000-0000-0000830E0000}"/>
    <cellStyle name="Comma 105 2 2" xfId="2921" xr:uid="{00000000-0005-0000-0000-0000840E0000}"/>
    <cellStyle name="Comma 105 3" xfId="2922" xr:uid="{00000000-0005-0000-0000-0000850E0000}"/>
    <cellStyle name="Comma 106" xfId="2923" xr:uid="{00000000-0005-0000-0000-0000860E0000}"/>
    <cellStyle name="Comma 106 2" xfId="2924" xr:uid="{00000000-0005-0000-0000-0000870E0000}"/>
    <cellStyle name="Comma 106 2 2" xfId="2925" xr:uid="{00000000-0005-0000-0000-0000880E0000}"/>
    <cellStyle name="Comma 106 3" xfId="2926" xr:uid="{00000000-0005-0000-0000-0000890E0000}"/>
    <cellStyle name="Comma 107" xfId="2927" xr:uid="{00000000-0005-0000-0000-00008A0E0000}"/>
    <cellStyle name="Comma 107 2" xfId="2928" xr:uid="{00000000-0005-0000-0000-00008B0E0000}"/>
    <cellStyle name="Comma 107 2 2" xfId="2929" xr:uid="{00000000-0005-0000-0000-00008C0E0000}"/>
    <cellStyle name="Comma 107 3" xfId="2930" xr:uid="{00000000-0005-0000-0000-00008D0E0000}"/>
    <cellStyle name="Comma 108" xfId="2931" xr:uid="{00000000-0005-0000-0000-00008E0E0000}"/>
    <cellStyle name="Comma 108 2" xfId="2932" xr:uid="{00000000-0005-0000-0000-00008F0E0000}"/>
    <cellStyle name="Comma 108 3" xfId="2933" xr:uid="{00000000-0005-0000-0000-0000900E0000}"/>
    <cellStyle name="Comma 109" xfId="2934" xr:uid="{00000000-0005-0000-0000-0000910E0000}"/>
    <cellStyle name="Comma 109 2" xfId="2935" xr:uid="{00000000-0005-0000-0000-0000920E0000}"/>
    <cellStyle name="Comma 109 3" xfId="2936" xr:uid="{00000000-0005-0000-0000-0000930E0000}"/>
    <cellStyle name="Comma 109 3 2" xfId="20434" xr:uid="{00000000-0005-0000-0000-0000940E0000}"/>
    <cellStyle name="Comma 109 3 2 2" xfId="32418" xr:uid="{70D91E50-8D66-4781-B640-376B03E229A2}"/>
    <cellStyle name="Comma 109 3 3" xfId="26412" xr:uid="{91CC2F0E-DD39-40CB-B109-45A055A25451}"/>
    <cellStyle name="Comma 11" xfId="2937" xr:uid="{00000000-0005-0000-0000-0000950E0000}"/>
    <cellStyle name="Comma 11 2" xfId="2938" xr:uid="{00000000-0005-0000-0000-0000960E0000}"/>
    <cellStyle name="Comma 11 2 10" xfId="2939" xr:uid="{00000000-0005-0000-0000-0000970E0000}"/>
    <cellStyle name="Comma 11 2 11" xfId="2940" xr:uid="{00000000-0005-0000-0000-0000980E0000}"/>
    <cellStyle name="Comma 11 2 12" xfId="2941" xr:uid="{00000000-0005-0000-0000-0000990E0000}"/>
    <cellStyle name="Comma 11 2 13" xfId="2942" xr:uid="{00000000-0005-0000-0000-00009A0E0000}"/>
    <cellStyle name="Comma 11 2 14" xfId="2943" xr:uid="{00000000-0005-0000-0000-00009B0E0000}"/>
    <cellStyle name="Comma 11 2 15" xfId="2944" xr:uid="{00000000-0005-0000-0000-00009C0E0000}"/>
    <cellStyle name="Comma 11 2 16" xfId="2945" xr:uid="{00000000-0005-0000-0000-00009D0E0000}"/>
    <cellStyle name="Comma 11 2 17" xfId="2946" xr:uid="{00000000-0005-0000-0000-00009E0E0000}"/>
    <cellStyle name="Comma 11 2 18" xfId="2947" xr:uid="{00000000-0005-0000-0000-00009F0E0000}"/>
    <cellStyle name="Comma 11 2 2" xfId="2948" xr:uid="{00000000-0005-0000-0000-0000A00E0000}"/>
    <cellStyle name="Comma 11 2 2 10" xfId="2949" xr:uid="{00000000-0005-0000-0000-0000A10E0000}"/>
    <cellStyle name="Comma 11 2 2 11" xfId="2950" xr:uid="{00000000-0005-0000-0000-0000A20E0000}"/>
    <cellStyle name="Comma 11 2 2 12" xfId="2951" xr:uid="{00000000-0005-0000-0000-0000A30E0000}"/>
    <cellStyle name="Comma 11 2 2 13" xfId="2952" xr:uid="{00000000-0005-0000-0000-0000A40E0000}"/>
    <cellStyle name="Comma 11 2 2 14" xfId="2953" xr:uid="{00000000-0005-0000-0000-0000A50E0000}"/>
    <cellStyle name="Comma 11 2 2 15" xfId="2954" xr:uid="{00000000-0005-0000-0000-0000A60E0000}"/>
    <cellStyle name="Comma 11 2 2 16" xfId="2955" xr:uid="{00000000-0005-0000-0000-0000A70E0000}"/>
    <cellStyle name="Comma 11 2 2 17" xfId="2956" xr:uid="{00000000-0005-0000-0000-0000A80E0000}"/>
    <cellStyle name="Comma 11 2 2 2" xfId="2957" xr:uid="{00000000-0005-0000-0000-0000A90E0000}"/>
    <cellStyle name="Comma 11 2 2 2 2" xfId="2958" xr:uid="{00000000-0005-0000-0000-0000AA0E0000}"/>
    <cellStyle name="Comma 11 2 2 2 3" xfId="2959" xr:uid="{00000000-0005-0000-0000-0000AB0E0000}"/>
    <cellStyle name="Comma 11 2 2 3" xfId="2960" xr:uid="{00000000-0005-0000-0000-0000AC0E0000}"/>
    <cellStyle name="Comma 11 2 2 4" xfId="2961" xr:uid="{00000000-0005-0000-0000-0000AD0E0000}"/>
    <cellStyle name="Comma 11 2 2 5" xfId="2962" xr:uid="{00000000-0005-0000-0000-0000AE0E0000}"/>
    <cellStyle name="Comma 11 2 2 6" xfId="2963" xr:uid="{00000000-0005-0000-0000-0000AF0E0000}"/>
    <cellStyle name="Comma 11 2 2 7" xfId="2964" xr:uid="{00000000-0005-0000-0000-0000B00E0000}"/>
    <cellStyle name="Comma 11 2 2 8" xfId="2965" xr:uid="{00000000-0005-0000-0000-0000B10E0000}"/>
    <cellStyle name="Comma 11 2 2 9" xfId="2966" xr:uid="{00000000-0005-0000-0000-0000B20E0000}"/>
    <cellStyle name="Comma 11 2 3" xfId="2967" xr:uid="{00000000-0005-0000-0000-0000B30E0000}"/>
    <cellStyle name="Comma 11 2 3 2" xfId="2968" xr:uid="{00000000-0005-0000-0000-0000B40E0000}"/>
    <cellStyle name="Comma 11 2 3 3" xfId="2969" xr:uid="{00000000-0005-0000-0000-0000B50E0000}"/>
    <cellStyle name="Comma 11 2 4" xfId="2970" xr:uid="{00000000-0005-0000-0000-0000B60E0000}"/>
    <cellStyle name="Comma 11 2 4 2" xfId="2971" xr:uid="{00000000-0005-0000-0000-0000B70E0000}"/>
    <cellStyle name="Comma 11 2 4 3" xfId="2972" xr:uid="{00000000-0005-0000-0000-0000B80E0000}"/>
    <cellStyle name="Comma 11 2 5" xfId="2973" xr:uid="{00000000-0005-0000-0000-0000B90E0000}"/>
    <cellStyle name="Comma 11 2 6" xfId="2974" xr:uid="{00000000-0005-0000-0000-0000BA0E0000}"/>
    <cellStyle name="Comma 11 2 7" xfId="2975" xr:uid="{00000000-0005-0000-0000-0000BB0E0000}"/>
    <cellStyle name="Comma 11 2 8" xfId="2976" xr:uid="{00000000-0005-0000-0000-0000BC0E0000}"/>
    <cellStyle name="Comma 11 2 9" xfId="2977" xr:uid="{00000000-0005-0000-0000-0000BD0E0000}"/>
    <cellStyle name="Comma 11 3" xfId="2978" xr:uid="{00000000-0005-0000-0000-0000BE0E0000}"/>
    <cellStyle name="Comma 11 3 2" xfId="2979" xr:uid="{00000000-0005-0000-0000-0000BF0E0000}"/>
    <cellStyle name="Comma 11 3 2 2" xfId="2980" xr:uid="{00000000-0005-0000-0000-0000C00E0000}"/>
    <cellStyle name="Comma 11 3 3" xfId="2981" xr:uid="{00000000-0005-0000-0000-0000C10E0000}"/>
    <cellStyle name="Comma 11 3 3 2" xfId="2982" xr:uid="{00000000-0005-0000-0000-0000C20E0000}"/>
    <cellStyle name="Comma 11 3 4" xfId="2983" xr:uid="{00000000-0005-0000-0000-0000C30E0000}"/>
    <cellStyle name="Comma 11 4" xfId="2984" xr:uid="{00000000-0005-0000-0000-0000C40E0000}"/>
    <cellStyle name="Comma 11 4 2" xfId="2985" xr:uid="{00000000-0005-0000-0000-0000C50E0000}"/>
    <cellStyle name="Comma 11 4 2 2" xfId="2986" xr:uid="{00000000-0005-0000-0000-0000C60E0000}"/>
    <cellStyle name="Comma 11 4 3" xfId="2987" xr:uid="{00000000-0005-0000-0000-0000C70E0000}"/>
    <cellStyle name="Comma 11 5" xfId="2988" xr:uid="{00000000-0005-0000-0000-0000C80E0000}"/>
    <cellStyle name="Comma 11 5 2" xfId="2989" xr:uid="{00000000-0005-0000-0000-0000C90E0000}"/>
    <cellStyle name="Comma 11 6" xfId="2990" xr:uid="{00000000-0005-0000-0000-0000CA0E0000}"/>
    <cellStyle name="Comma 11 6 2" xfId="2991" xr:uid="{00000000-0005-0000-0000-0000CB0E0000}"/>
    <cellStyle name="Comma 11 7" xfId="2992" xr:uid="{00000000-0005-0000-0000-0000CC0E0000}"/>
    <cellStyle name="Comma 11 8" xfId="2993" xr:uid="{00000000-0005-0000-0000-0000CD0E0000}"/>
    <cellStyle name="Comma 110" xfId="2994" xr:uid="{00000000-0005-0000-0000-0000CE0E0000}"/>
    <cellStyle name="Comma 110 2" xfId="2995" xr:uid="{00000000-0005-0000-0000-0000CF0E0000}"/>
    <cellStyle name="Comma 110 2 2" xfId="2996" xr:uid="{00000000-0005-0000-0000-0000D00E0000}"/>
    <cellStyle name="Comma 110 3" xfId="2997" xr:uid="{00000000-0005-0000-0000-0000D10E0000}"/>
    <cellStyle name="Comma 110 4" xfId="2998" xr:uid="{00000000-0005-0000-0000-0000D20E0000}"/>
    <cellStyle name="Comma 111" xfId="2999" xr:uid="{00000000-0005-0000-0000-0000D30E0000}"/>
    <cellStyle name="Comma 111 2" xfId="3000" xr:uid="{00000000-0005-0000-0000-0000D40E0000}"/>
    <cellStyle name="Comma 111 2 2" xfId="3001" xr:uid="{00000000-0005-0000-0000-0000D50E0000}"/>
    <cellStyle name="Comma 111 3" xfId="3002" xr:uid="{00000000-0005-0000-0000-0000D60E0000}"/>
    <cellStyle name="Comma 111 4" xfId="3003" xr:uid="{00000000-0005-0000-0000-0000D70E0000}"/>
    <cellStyle name="Comma 112" xfId="3004" xr:uid="{00000000-0005-0000-0000-0000D80E0000}"/>
    <cellStyle name="Comma 112 2" xfId="3005" xr:uid="{00000000-0005-0000-0000-0000D90E0000}"/>
    <cellStyle name="Comma 112 3" xfId="3006" xr:uid="{00000000-0005-0000-0000-0000DA0E0000}"/>
    <cellStyle name="Comma 112 4" xfId="3007" xr:uid="{00000000-0005-0000-0000-0000DB0E0000}"/>
    <cellStyle name="Comma 113" xfId="3008" xr:uid="{00000000-0005-0000-0000-0000DC0E0000}"/>
    <cellStyle name="Comma 113 2" xfId="3009" xr:uid="{00000000-0005-0000-0000-0000DD0E0000}"/>
    <cellStyle name="Comma 113 3" xfId="3010" xr:uid="{00000000-0005-0000-0000-0000DE0E0000}"/>
    <cellStyle name="Comma 113 4" xfId="3011" xr:uid="{00000000-0005-0000-0000-0000DF0E0000}"/>
    <cellStyle name="Comma 114" xfId="3012" xr:uid="{00000000-0005-0000-0000-0000E00E0000}"/>
    <cellStyle name="Comma 114 2" xfId="3013" xr:uid="{00000000-0005-0000-0000-0000E10E0000}"/>
    <cellStyle name="Comma 114 3" xfId="3014" xr:uid="{00000000-0005-0000-0000-0000E20E0000}"/>
    <cellStyle name="Comma 114 4" xfId="3015" xr:uid="{00000000-0005-0000-0000-0000E30E0000}"/>
    <cellStyle name="Comma 115" xfId="3016" xr:uid="{00000000-0005-0000-0000-0000E40E0000}"/>
    <cellStyle name="Comma 115 2" xfId="3017" xr:uid="{00000000-0005-0000-0000-0000E50E0000}"/>
    <cellStyle name="Comma 115 3" xfId="3018" xr:uid="{00000000-0005-0000-0000-0000E60E0000}"/>
    <cellStyle name="Comma 115 4" xfId="3019" xr:uid="{00000000-0005-0000-0000-0000E70E0000}"/>
    <cellStyle name="Comma 116" xfId="3020" xr:uid="{00000000-0005-0000-0000-0000E80E0000}"/>
    <cellStyle name="Comma 116 2" xfId="3021" xr:uid="{00000000-0005-0000-0000-0000E90E0000}"/>
    <cellStyle name="Comma 116 3" xfId="3022" xr:uid="{00000000-0005-0000-0000-0000EA0E0000}"/>
    <cellStyle name="Comma 116 4" xfId="3023" xr:uid="{00000000-0005-0000-0000-0000EB0E0000}"/>
    <cellStyle name="Comma 117" xfId="3024" xr:uid="{00000000-0005-0000-0000-0000EC0E0000}"/>
    <cellStyle name="Comma 117 2" xfId="3025" xr:uid="{00000000-0005-0000-0000-0000ED0E0000}"/>
    <cellStyle name="Comma 117 3" xfId="3026" xr:uid="{00000000-0005-0000-0000-0000EE0E0000}"/>
    <cellStyle name="Comma 117 4" xfId="3027" xr:uid="{00000000-0005-0000-0000-0000EF0E0000}"/>
    <cellStyle name="Comma 118" xfId="3028" xr:uid="{00000000-0005-0000-0000-0000F00E0000}"/>
    <cellStyle name="Comma 118 2" xfId="3029" xr:uid="{00000000-0005-0000-0000-0000F10E0000}"/>
    <cellStyle name="Comma 118 3" xfId="3030" xr:uid="{00000000-0005-0000-0000-0000F20E0000}"/>
    <cellStyle name="Comma 118 4" xfId="3031" xr:uid="{00000000-0005-0000-0000-0000F30E0000}"/>
    <cellStyle name="Comma 119" xfId="3032" xr:uid="{00000000-0005-0000-0000-0000F40E0000}"/>
    <cellStyle name="Comma 119 2" xfId="3033" xr:uid="{00000000-0005-0000-0000-0000F50E0000}"/>
    <cellStyle name="Comma 119 3" xfId="3034" xr:uid="{00000000-0005-0000-0000-0000F60E0000}"/>
    <cellStyle name="Comma 119 4" xfId="3035" xr:uid="{00000000-0005-0000-0000-0000F70E0000}"/>
    <cellStyle name="Comma 12" xfId="3036" xr:uid="{00000000-0005-0000-0000-0000F80E0000}"/>
    <cellStyle name="Comma 12 10" xfId="3037" xr:uid="{00000000-0005-0000-0000-0000F90E0000}"/>
    <cellStyle name="Comma 12 11" xfId="3038" xr:uid="{00000000-0005-0000-0000-0000FA0E0000}"/>
    <cellStyle name="Comma 12 12" xfId="3039" xr:uid="{00000000-0005-0000-0000-0000FB0E0000}"/>
    <cellStyle name="Comma 12 13" xfId="3040" xr:uid="{00000000-0005-0000-0000-0000FC0E0000}"/>
    <cellStyle name="Comma 12 14" xfId="3041" xr:uid="{00000000-0005-0000-0000-0000FD0E0000}"/>
    <cellStyle name="Comma 12 15" xfId="3042" xr:uid="{00000000-0005-0000-0000-0000FE0E0000}"/>
    <cellStyle name="Comma 12 16" xfId="3043" xr:uid="{00000000-0005-0000-0000-0000FF0E0000}"/>
    <cellStyle name="Comma 12 17" xfId="3044" xr:uid="{00000000-0005-0000-0000-0000000F0000}"/>
    <cellStyle name="Comma 12 18" xfId="3045" xr:uid="{00000000-0005-0000-0000-0000010F0000}"/>
    <cellStyle name="Comma 12 2" xfId="3046" xr:uid="{00000000-0005-0000-0000-0000020F0000}"/>
    <cellStyle name="Comma 12 2 10" xfId="3047" xr:uid="{00000000-0005-0000-0000-0000030F0000}"/>
    <cellStyle name="Comma 12 2 11" xfId="3048" xr:uid="{00000000-0005-0000-0000-0000040F0000}"/>
    <cellStyle name="Comma 12 2 12" xfId="3049" xr:uid="{00000000-0005-0000-0000-0000050F0000}"/>
    <cellStyle name="Comma 12 2 13" xfId="3050" xr:uid="{00000000-0005-0000-0000-0000060F0000}"/>
    <cellStyle name="Comma 12 2 14" xfId="3051" xr:uid="{00000000-0005-0000-0000-0000070F0000}"/>
    <cellStyle name="Comma 12 2 15" xfId="3052" xr:uid="{00000000-0005-0000-0000-0000080F0000}"/>
    <cellStyle name="Comma 12 2 16" xfId="3053" xr:uid="{00000000-0005-0000-0000-0000090F0000}"/>
    <cellStyle name="Comma 12 2 17" xfId="3054" xr:uid="{00000000-0005-0000-0000-00000A0F0000}"/>
    <cellStyle name="Comma 12 2 2" xfId="3055" xr:uid="{00000000-0005-0000-0000-00000B0F0000}"/>
    <cellStyle name="Comma 12 2 3" xfId="3056" xr:uid="{00000000-0005-0000-0000-00000C0F0000}"/>
    <cellStyle name="Comma 12 2 4" xfId="3057" xr:uid="{00000000-0005-0000-0000-00000D0F0000}"/>
    <cellStyle name="Comma 12 2 5" xfId="3058" xr:uid="{00000000-0005-0000-0000-00000E0F0000}"/>
    <cellStyle name="Comma 12 2 6" xfId="3059" xr:uid="{00000000-0005-0000-0000-00000F0F0000}"/>
    <cellStyle name="Comma 12 2 7" xfId="3060" xr:uid="{00000000-0005-0000-0000-0000100F0000}"/>
    <cellStyle name="Comma 12 2 8" xfId="3061" xr:uid="{00000000-0005-0000-0000-0000110F0000}"/>
    <cellStyle name="Comma 12 2 9" xfId="3062" xr:uid="{00000000-0005-0000-0000-0000120F0000}"/>
    <cellStyle name="Comma 12 3" xfId="3063" xr:uid="{00000000-0005-0000-0000-0000130F0000}"/>
    <cellStyle name="Comma 12 3 2" xfId="3064" xr:uid="{00000000-0005-0000-0000-0000140F0000}"/>
    <cellStyle name="Comma 12 3 2 2" xfId="3065" xr:uid="{00000000-0005-0000-0000-0000150F0000}"/>
    <cellStyle name="Comma 12 3 3" xfId="3066" xr:uid="{00000000-0005-0000-0000-0000160F0000}"/>
    <cellStyle name="Comma 12 3 4" xfId="3067" xr:uid="{00000000-0005-0000-0000-0000170F0000}"/>
    <cellStyle name="Comma 12 4" xfId="3068" xr:uid="{00000000-0005-0000-0000-0000180F0000}"/>
    <cellStyle name="Comma 12 4 2" xfId="3069" xr:uid="{00000000-0005-0000-0000-0000190F0000}"/>
    <cellStyle name="Comma 12 4 3" xfId="3070" xr:uid="{00000000-0005-0000-0000-00001A0F0000}"/>
    <cellStyle name="Comma 12 5" xfId="3071" xr:uid="{00000000-0005-0000-0000-00001B0F0000}"/>
    <cellStyle name="Comma 12 6" xfId="3072" xr:uid="{00000000-0005-0000-0000-00001C0F0000}"/>
    <cellStyle name="Comma 12 7" xfId="3073" xr:uid="{00000000-0005-0000-0000-00001D0F0000}"/>
    <cellStyle name="Comma 12 8" xfId="3074" xr:uid="{00000000-0005-0000-0000-00001E0F0000}"/>
    <cellStyle name="Comma 12 9" xfId="3075" xr:uid="{00000000-0005-0000-0000-00001F0F0000}"/>
    <cellStyle name="Comma 120" xfId="3076" xr:uid="{00000000-0005-0000-0000-0000200F0000}"/>
    <cellStyle name="Comma 120 2" xfId="3077" xr:uid="{00000000-0005-0000-0000-0000210F0000}"/>
    <cellStyle name="Comma 120 3" xfId="3078" xr:uid="{00000000-0005-0000-0000-0000220F0000}"/>
    <cellStyle name="Comma 120 4" xfId="3079" xr:uid="{00000000-0005-0000-0000-0000230F0000}"/>
    <cellStyle name="Comma 121" xfId="3080" xr:uid="{00000000-0005-0000-0000-0000240F0000}"/>
    <cellStyle name="Comma 121 2" xfId="3081" xr:uid="{00000000-0005-0000-0000-0000250F0000}"/>
    <cellStyle name="Comma 121 3" xfId="3082" xr:uid="{00000000-0005-0000-0000-0000260F0000}"/>
    <cellStyle name="Comma 121 4" xfId="3083" xr:uid="{00000000-0005-0000-0000-0000270F0000}"/>
    <cellStyle name="Comma 122" xfId="3084" xr:uid="{00000000-0005-0000-0000-0000280F0000}"/>
    <cellStyle name="Comma 122 2" xfId="3085" xr:uid="{00000000-0005-0000-0000-0000290F0000}"/>
    <cellStyle name="Comma 122 3" xfId="3086" xr:uid="{00000000-0005-0000-0000-00002A0F0000}"/>
    <cellStyle name="Comma 122 4" xfId="3087" xr:uid="{00000000-0005-0000-0000-00002B0F0000}"/>
    <cellStyle name="Comma 123" xfId="3088" xr:uid="{00000000-0005-0000-0000-00002C0F0000}"/>
    <cellStyle name="Comma 123 2" xfId="3089" xr:uid="{00000000-0005-0000-0000-00002D0F0000}"/>
    <cellStyle name="Comma 123 3" xfId="3090" xr:uid="{00000000-0005-0000-0000-00002E0F0000}"/>
    <cellStyle name="Comma 123 4" xfId="3091" xr:uid="{00000000-0005-0000-0000-00002F0F0000}"/>
    <cellStyle name="Comma 124" xfId="3092" xr:uid="{00000000-0005-0000-0000-0000300F0000}"/>
    <cellStyle name="Comma 124 2" xfId="3093" xr:uid="{00000000-0005-0000-0000-0000310F0000}"/>
    <cellStyle name="Comma 124 3" xfId="3094" xr:uid="{00000000-0005-0000-0000-0000320F0000}"/>
    <cellStyle name="Comma 124 4" xfId="3095" xr:uid="{00000000-0005-0000-0000-0000330F0000}"/>
    <cellStyle name="Comma 125" xfId="3096" xr:uid="{00000000-0005-0000-0000-0000340F0000}"/>
    <cellStyle name="Comma 125 2" xfId="3097" xr:uid="{00000000-0005-0000-0000-0000350F0000}"/>
    <cellStyle name="Comma 125 3" xfId="3098" xr:uid="{00000000-0005-0000-0000-0000360F0000}"/>
    <cellStyle name="Comma 125 4" xfId="3099" xr:uid="{00000000-0005-0000-0000-0000370F0000}"/>
    <cellStyle name="Comma 126" xfId="3100" xr:uid="{00000000-0005-0000-0000-0000380F0000}"/>
    <cellStyle name="Comma 126 2" xfId="3101" xr:uid="{00000000-0005-0000-0000-0000390F0000}"/>
    <cellStyle name="Comma 126 3" xfId="3102" xr:uid="{00000000-0005-0000-0000-00003A0F0000}"/>
    <cellStyle name="Comma 126 4" xfId="3103" xr:uid="{00000000-0005-0000-0000-00003B0F0000}"/>
    <cellStyle name="Comma 127" xfId="3104" xr:uid="{00000000-0005-0000-0000-00003C0F0000}"/>
    <cellStyle name="Comma 127 2" xfId="3105" xr:uid="{00000000-0005-0000-0000-00003D0F0000}"/>
    <cellStyle name="Comma 127 3" xfId="3106" xr:uid="{00000000-0005-0000-0000-00003E0F0000}"/>
    <cellStyle name="Comma 127 4" xfId="3107" xr:uid="{00000000-0005-0000-0000-00003F0F0000}"/>
    <cellStyle name="Comma 128" xfId="3108" xr:uid="{00000000-0005-0000-0000-0000400F0000}"/>
    <cellStyle name="Comma 128 2" xfId="3109" xr:uid="{00000000-0005-0000-0000-0000410F0000}"/>
    <cellStyle name="Comma 128 3" xfId="3110" xr:uid="{00000000-0005-0000-0000-0000420F0000}"/>
    <cellStyle name="Comma 128 4" xfId="3111" xr:uid="{00000000-0005-0000-0000-0000430F0000}"/>
    <cellStyle name="Comma 129" xfId="3112" xr:uid="{00000000-0005-0000-0000-0000440F0000}"/>
    <cellStyle name="Comma 129 2" xfId="3113" xr:uid="{00000000-0005-0000-0000-0000450F0000}"/>
    <cellStyle name="Comma 129 3" xfId="3114" xr:uid="{00000000-0005-0000-0000-0000460F0000}"/>
    <cellStyle name="Comma 129 4" xfId="3115" xr:uid="{00000000-0005-0000-0000-0000470F0000}"/>
    <cellStyle name="Comma 13" xfId="3116" xr:uid="{00000000-0005-0000-0000-0000480F0000}"/>
    <cellStyle name="Comma 13 10" xfId="3117" xr:uid="{00000000-0005-0000-0000-0000490F0000}"/>
    <cellStyle name="Comma 13 10 2" xfId="3118" xr:uid="{00000000-0005-0000-0000-00004A0F0000}"/>
    <cellStyle name="Comma 13 10 2 2" xfId="3119" xr:uid="{00000000-0005-0000-0000-00004B0F0000}"/>
    <cellStyle name="Comma 13 10 3" xfId="3120" xr:uid="{00000000-0005-0000-0000-00004C0F0000}"/>
    <cellStyle name="Comma 13 10 4" xfId="3121" xr:uid="{00000000-0005-0000-0000-00004D0F0000}"/>
    <cellStyle name="Comma 13 11" xfId="3122" xr:uid="{00000000-0005-0000-0000-00004E0F0000}"/>
    <cellStyle name="Comma 13 11 2" xfId="3123" xr:uid="{00000000-0005-0000-0000-00004F0F0000}"/>
    <cellStyle name="Comma 13 11 2 2" xfId="3124" xr:uid="{00000000-0005-0000-0000-0000500F0000}"/>
    <cellStyle name="Comma 13 11 3" xfId="3125" xr:uid="{00000000-0005-0000-0000-0000510F0000}"/>
    <cellStyle name="Comma 13 11 4" xfId="3126" xr:uid="{00000000-0005-0000-0000-0000520F0000}"/>
    <cellStyle name="Comma 13 12" xfId="3127" xr:uid="{00000000-0005-0000-0000-0000530F0000}"/>
    <cellStyle name="Comma 13 12 2" xfId="3128" xr:uid="{00000000-0005-0000-0000-0000540F0000}"/>
    <cellStyle name="Comma 13 12 2 2" xfId="3129" xr:uid="{00000000-0005-0000-0000-0000550F0000}"/>
    <cellStyle name="Comma 13 12 3" xfId="3130" xr:uid="{00000000-0005-0000-0000-0000560F0000}"/>
    <cellStyle name="Comma 13 12 4" xfId="3131" xr:uid="{00000000-0005-0000-0000-0000570F0000}"/>
    <cellStyle name="Comma 13 13" xfId="3132" xr:uid="{00000000-0005-0000-0000-0000580F0000}"/>
    <cellStyle name="Comma 13 13 2" xfId="3133" xr:uid="{00000000-0005-0000-0000-0000590F0000}"/>
    <cellStyle name="Comma 13 13 2 2" xfId="3134" xr:uid="{00000000-0005-0000-0000-00005A0F0000}"/>
    <cellStyle name="Comma 13 13 3" xfId="3135" xr:uid="{00000000-0005-0000-0000-00005B0F0000}"/>
    <cellStyle name="Comma 13 13 4" xfId="3136" xr:uid="{00000000-0005-0000-0000-00005C0F0000}"/>
    <cellStyle name="Comma 13 14" xfId="3137" xr:uid="{00000000-0005-0000-0000-00005D0F0000}"/>
    <cellStyle name="Comma 13 14 2" xfId="3138" xr:uid="{00000000-0005-0000-0000-00005E0F0000}"/>
    <cellStyle name="Comma 13 14 2 2" xfId="3139" xr:uid="{00000000-0005-0000-0000-00005F0F0000}"/>
    <cellStyle name="Comma 13 14 3" xfId="3140" xr:uid="{00000000-0005-0000-0000-0000600F0000}"/>
    <cellStyle name="Comma 13 14 4" xfId="3141" xr:uid="{00000000-0005-0000-0000-0000610F0000}"/>
    <cellStyle name="Comma 13 15" xfId="3142" xr:uid="{00000000-0005-0000-0000-0000620F0000}"/>
    <cellStyle name="Comma 13 15 2" xfId="3143" xr:uid="{00000000-0005-0000-0000-0000630F0000}"/>
    <cellStyle name="Comma 13 15 2 2" xfId="3144" xr:uid="{00000000-0005-0000-0000-0000640F0000}"/>
    <cellStyle name="Comma 13 15 3" xfId="3145" xr:uid="{00000000-0005-0000-0000-0000650F0000}"/>
    <cellStyle name="Comma 13 15 4" xfId="3146" xr:uid="{00000000-0005-0000-0000-0000660F0000}"/>
    <cellStyle name="Comma 13 16" xfId="3147" xr:uid="{00000000-0005-0000-0000-0000670F0000}"/>
    <cellStyle name="Comma 13 16 2" xfId="3148" xr:uid="{00000000-0005-0000-0000-0000680F0000}"/>
    <cellStyle name="Comma 13 16 2 2" xfId="3149" xr:uid="{00000000-0005-0000-0000-0000690F0000}"/>
    <cellStyle name="Comma 13 16 3" xfId="3150" xr:uid="{00000000-0005-0000-0000-00006A0F0000}"/>
    <cellStyle name="Comma 13 16 4" xfId="3151" xr:uid="{00000000-0005-0000-0000-00006B0F0000}"/>
    <cellStyle name="Comma 13 17" xfId="3152" xr:uid="{00000000-0005-0000-0000-00006C0F0000}"/>
    <cellStyle name="Comma 13 17 2" xfId="3153" xr:uid="{00000000-0005-0000-0000-00006D0F0000}"/>
    <cellStyle name="Comma 13 17 2 2" xfId="3154" xr:uid="{00000000-0005-0000-0000-00006E0F0000}"/>
    <cellStyle name="Comma 13 17 3" xfId="3155" xr:uid="{00000000-0005-0000-0000-00006F0F0000}"/>
    <cellStyle name="Comma 13 18" xfId="3156" xr:uid="{00000000-0005-0000-0000-0000700F0000}"/>
    <cellStyle name="Comma 13 18 2" xfId="3157" xr:uid="{00000000-0005-0000-0000-0000710F0000}"/>
    <cellStyle name="Comma 13 18 2 2" xfId="3158" xr:uid="{00000000-0005-0000-0000-0000720F0000}"/>
    <cellStyle name="Comma 13 18 3" xfId="3159" xr:uid="{00000000-0005-0000-0000-0000730F0000}"/>
    <cellStyle name="Comma 13 19" xfId="3160" xr:uid="{00000000-0005-0000-0000-0000740F0000}"/>
    <cellStyle name="Comma 13 19 2" xfId="3161" xr:uid="{00000000-0005-0000-0000-0000750F0000}"/>
    <cellStyle name="Comma 13 19 2 2" xfId="3162" xr:uid="{00000000-0005-0000-0000-0000760F0000}"/>
    <cellStyle name="Comma 13 19 3" xfId="3163" xr:uid="{00000000-0005-0000-0000-0000770F0000}"/>
    <cellStyle name="Comma 13 2" xfId="3164" xr:uid="{00000000-0005-0000-0000-0000780F0000}"/>
    <cellStyle name="Comma 13 2 10" xfId="3165" xr:uid="{00000000-0005-0000-0000-0000790F0000}"/>
    <cellStyle name="Comma 13 2 11" xfId="3166" xr:uid="{00000000-0005-0000-0000-00007A0F0000}"/>
    <cellStyle name="Comma 13 2 12" xfId="3167" xr:uid="{00000000-0005-0000-0000-00007B0F0000}"/>
    <cellStyle name="Comma 13 2 13" xfId="3168" xr:uid="{00000000-0005-0000-0000-00007C0F0000}"/>
    <cellStyle name="Comma 13 2 14" xfId="3169" xr:uid="{00000000-0005-0000-0000-00007D0F0000}"/>
    <cellStyle name="Comma 13 2 15" xfId="3170" xr:uid="{00000000-0005-0000-0000-00007E0F0000}"/>
    <cellStyle name="Comma 13 2 16" xfId="3171" xr:uid="{00000000-0005-0000-0000-00007F0F0000}"/>
    <cellStyle name="Comma 13 2 17" xfId="3172" xr:uid="{00000000-0005-0000-0000-0000800F0000}"/>
    <cellStyle name="Comma 13 2 2" xfId="3173" xr:uid="{00000000-0005-0000-0000-0000810F0000}"/>
    <cellStyle name="Comma 13 2 2 2" xfId="3174" xr:uid="{00000000-0005-0000-0000-0000820F0000}"/>
    <cellStyle name="Comma 13 2 2 2 2" xfId="3175" xr:uid="{00000000-0005-0000-0000-0000830F0000}"/>
    <cellStyle name="Comma 13 2 2 3" xfId="3176" xr:uid="{00000000-0005-0000-0000-0000840F0000}"/>
    <cellStyle name="Comma 13 2 2 4" xfId="3177" xr:uid="{00000000-0005-0000-0000-0000850F0000}"/>
    <cellStyle name="Comma 13 2 3" xfId="3178" xr:uid="{00000000-0005-0000-0000-0000860F0000}"/>
    <cellStyle name="Comma 13 2 3 2" xfId="3179" xr:uid="{00000000-0005-0000-0000-0000870F0000}"/>
    <cellStyle name="Comma 13 2 3 2 2" xfId="3180" xr:uid="{00000000-0005-0000-0000-0000880F0000}"/>
    <cellStyle name="Comma 13 2 3 3" xfId="3181" xr:uid="{00000000-0005-0000-0000-0000890F0000}"/>
    <cellStyle name="Comma 13 2 3 4" xfId="3182" xr:uid="{00000000-0005-0000-0000-00008A0F0000}"/>
    <cellStyle name="Comma 13 2 4" xfId="3183" xr:uid="{00000000-0005-0000-0000-00008B0F0000}"/>
    <cellStyle name="Comma 13 2 4 2" xfId="3184" xr:uid="{00000000-0005-0000-0000-00008C0F0000}"/>
    <cellStyle name="Comma 13 2 4 3" xfId="3185" xr:uid="{00000000-0005-0000-0000-00008D0F0000}"/>
    <cellStyle name="Comma 13 2 5" xfId="3186" xr:uid="{00000000-0005-0000-0000-00008E0F0000}"/>
    <cellStyle name="Comma 13 2 6" xfId="3187" xr:uid="{00000000-0005-0000-0000-00008F0F0000}"/>
    <cellStyle name="Comma 13 2 7" xfId="3188" xr:uid="{00000000-0005-0000-0000-0000900F0000}"/>
    <cellStyle name="Comma 13 2 8" xfId="3189" xr:uid="{00000000-0005-0000-0000-0000910F0000}"/>
    <cellStyle name="Comma 13 2 9" xfId="3190" xr:uid="{00000000-0005-0000-0000-0000920F0000}"/>
    <cellStyle name="Comma 13 20" xfId="3191" xr:uid="{00000000-0005-0000-0000-0000930F0000}"/>
    <cellStyle name="Comma 13 20 2" xfId="3192" xr:uid="{00000000-0005-0000-0000-0000940F0000}"/>
    <cellStyle name="Comma 13 20 2 2" xfId="3193" xr:uid="{00000000-0005-0000-0000-0000950F0000}"/>
    <cellStyle name="Comma 13 20 3" xfId="3194" xr:uid="{00000000-0005-0000-0000-0000960F0000}"/>
    <cellStyle name="Comma 13 21" xfId="3195" xr:uid="{00000000-0005-0000-0000-0000970F0000}"/>
    <cellStyle name="Comma 13 21 2" xfId="3196" xr:uid="{00000000-0005-0000-0000-0000980F0000}"/>
    <cellStyle name="Comma 13 21 2 2" xfId="3197" xr:uid="{00000000-0005-0000-0000-0000990F0000}"/>
    <cellStyle name="Comma 13 21 3" xfId="3198" xr:uid="{00000000-0005-0000-0000-00009A0F0000}"/>
    <cellStyle name="Comma 13 22" xfId="3199" xr:uid="{00000000-0005-0000-0000-00009B0F0000}"/>
    <cellStyle name="Comma 13 22 2" xfId="3200" xr:uid="{00000000-0005-0000-0000-00009C0F0000}"/>
    <cellStyle name="Comma 13 22 2 2" xfId="3201" xr:uid="{00000000-0005-0000-0000-00009D0F0000}"/>
    <cellStyle name="Comma 13 22 3" xfId="3202" xr:uid="{00000000-0005-0000-0000-00009E0F0000}"/>
    <cellStyle name="Comma 13 23" xfId="3203" xr:uid="{00000000-0005-0000-0000-00009F0F0000}"/>
    <cellStyle name="Comma 13 23 2" xfId="3204" xr:uid="{00000000-0005-0000-0000-0000A00F0000}"/>
    <cellStyle name="Comma 13 23 2 2" xfId="3205" xr:uid="{00000000-0005-0000-0000-0000A10F0000}"/>
    <cellStyle name="Comma 13 23 3" xfId="3206" xr:uid="{00000000-0005-0000-0000-0000A20F0000}"/>
    <cellStyle name="Comma 13 24" xfId="3207" xr:uid="{00000000-0005-0000-0000-0000A30F0000}"/>
    <cellStyle name="Comma 13 24 2" xfId="3208" xr:uid="{00000000-0005-0000-0000-0000A40F0000}"/>
    <cellStyle name="Comma 13 24 2 2" xfId="3209" xr:uid="{00000000-0005-0000-0000-0000A50F0000}"/>
    <cellStyle name="Comma 13 24 3" xfId="3210" xr:uid="{00000000-0005-0000-0000-0000A60F0000}"/>
    <cellStyle name="Comma 13 25" xfId="3211" xr:uid="{00000000-0005-0000-0000-0000A70F0000}"/>
    <cellStyle name="Comma 13 25 2" xfId="3212" xr:uid="{00000000-0005-0000-0000-0000A80F0000}"/>
    <cellStyle name="Comma 13 25 2 2" xfId="3213" xr:uid="{00000000-0005-0000-0000-0000A90F0000}"/>
    <cellStyle name="Comma 13 25 3" xfId="3214" xr:uid="{00000000-0005-0000-0000-0000AA0F0000}"/>
    <cellStyle name="Comma 13 26" xfId="3215" xr:uid="{00000000-0005-0000-0000-0000AB0F0000}"/>
    <cellStyle name="Comma 13 26 2" xfId="3216" xr:uid="{00000000-0005-0000-0000-0000AC0F0000}"/>
    <cellStyle name="Comma 13 26 2 2" xfId="3217" xr:uid="{00000000-0005-0000-0000-0000AD0F0000}"/>
    <cellStyle name="Comma 13 26 3" xfId="3218" xr:uid="{00000000-0005-0000-0000-0000AE0F0000}"/>
    <cellStyle name="Comma 13 27" xfId="3219" xr:uid="{00000000-0005-0000-0000-0000AF0F0000}"/>
    <cellStyle name="Comma 13 27 2" xfId="3220" xr:uid="{00000000-0005-0000-0000-0000B00F0000}"/>
    <cellStyle name="Comma 13 27 2 2" xfId="3221" xr:uid="{00000000-0005-0000-0000-0000B10F0000}"/>
    <cellStyle name="Comma 13 27 3" xfId="3222" xr:uid="{00000000-0005-0000-0000-0000B20F0000}"/>
    <cellStyle name="Comma 13 28" xfId="3223" xr:uid="{00000000-0005-0000-0000-0000B30F0000}"/>
    <cellStyle name="Comma 13 28 2" xfId="3224" xr:uid="{00000000-0005-0000-0000-0000B40F0000}"/>
    <cellStyle name="Comma 13 28 2 2" xfId="3225" xr:uid="{00000000-0005-0000-0000-0000B50F0000}"/>
    <cellStyle name="Comma 13 28 3" xfId="3226" xr:uid="{00000000-0005-0000-0000-0000B60F0000}"/>
    <cellStyle name="Comma 13 29" xfId="3227" xr:uid="{00000000-0005-0000-0000-0000B70F0000}"/>
    <cellStyle name="Comma 13 29 2" xfId="3228" xr:uid="{00000000-0005-0000-0000-0000B80F0000}"/>
    <cellStyle name="Comma 13 3" xfId="3229" xr:uid="{00000000-0005-0000-0000-0000B90F0000}"/>
    <cellStyle name="Comma 13 3 2" xfId="3230" xr:uid="{00000000-0005-0000-0000-0000BA0F0000}"/>
    <cellStyle name="Comma 13 3 2 2" xfId="3231" xr:uid="{00000000-0005-0000-0000-0000BB0F0000}"/>
    <cellStyle name="Comma 13 3 3" xfId="3232" xr:uid="{00000000-0005-0000-0000-0000BC0F0000}"/>
    <cellStyle name="Comma 13 3 3 2" xfId="3233" xr:uid="{00000000-0005-0000-0000-0000BD0F0000}"/>
    <cellStyle name="Comma 13 3 3 2 2" xfId="3234" xr:uid="{00000000-0005-0000-0000-0000BE0F0000}"/>
    <cellStyle name="Comma 13 3 3 3" xfId="3235" xr:uid="{00000000-0005-0000-0000-0000BF0F0000}"/>
    <cellStyle name="Comma 13 3 4" xfId="3236" xr:uid="{00000000-0005-0000-0000-0000C00F0000}"/>
    <cellStyle name="Comma 13 3 4 2" xfId="3237" xr:uid="{00000000-0005-0000-0000-0000C10F0000}"/>
    <cellStyle name="Comma 13 3 5" xfId="3238" xr:uid="{00000000-0005-0000-0000-0000C20F0000}"/>
    <cellStyle name="Comma 13 3 6" xfId="3239" xr:uid="{00000000-0005-0000-0000-0000C30F0000}"/>
    <cellStyle name="Comma 13 30" xfId="3240" xr:uid="{00000000-0005-0000-0000-0000C40F0000}"/>
    <cellStyle name="Comma 13 30 2" xfId="3241" xr:uid="{00000000-0005-0000-0000-0000C50F0000}"/>
    <cellStyle name="Comma 13 30 2 2" xfId="3242" xr:uid="{00000000-0005-0000-0000-0000C60F0000}"/>
    <cellStyle name="Comma 13 30 3" xfId="3243" xr:uid="{00000000-0005-0000-0000-0000C70F0000}"/>
    <cellStyle name="Comma 13 31" xfId="3244" xr:uid="{00000000-0005-0000-0000-0000C80F0000}"/>
    <cellStyle name="Comma 13 31 2" xfId="3245" xr:uid="{00000000-0005-0000-0000-0000C90F0000}"/>
    <cellStyle name="Comma 13 32" xfId="3246" xr:uid="{00000000-0005-0000-0000-0000CA0F0000}"/>
    <cellStyle name="Comma 13 32 2" xfId="3247" xr:uid="{00000000-0005-0000-0000-0000CB0F0000}"/>
    <cellStyle name="Comma 13 33" xfId="3248" xr:uid="{00000000-0005-0000-0000-0000CC0F0000}"/>
    <cellStyle name="Comma 13 4" xfId="3249" xr:uid="{00000000-0005-0000-0000-0000CD0F0000}"/>
    <cellStyle name="Comma 13 4 2" xfId="3250" xr:uid="{00000000-0005-0000-0000-0000CE0F0000}"/>
    <cellStyle name="Comma 13 4 2 2" xfId="3251" xr:uid="{00000000-0005-0000-0000-0000CF0F0000}"/>
    <cellStyle name="Comma 13 4 3" xfId="3252" xr:uid="{00000000-0005-0000-0000-0000D00F0000}"/>
    <cellStyle name="Comma 13 4 3 2" xfId="3253" xr:uid="{00000000-0005-0000-0000-0000D10F0000}"/>
    <cellStyle name="Comma 13 4 3 2 2" xfId="3254" xr:uid="{00000000-0005-0000-0000-0000D20F0000}"/>
    <cellStyle name="Comma 13 4 3 3" xfId="3255" xr:uid="{00000000-0005-0000-0000-0000D30F0000}"/>
    <cellStyle name="Comma 13 4 4" xfId="3256" xr:uid="{00000000-0005-0000-0000-0000D40F0000}"/>
    <cellStyle name="Comma 13 4 4 2" xfId="3257" xr:uid="{00000000-0005-0000-0000-0000D50F0000}"/>
    <cellStyle name="Comma 13 4 5" xfId="3258" xr:uid="{00000000-0005-0000-0000-0000D60F0000}"/>
    <cellStyle name="Comma 13 4 6" xfId="3259" xr:uid="{00000000-0005-0000-0000-0000D70F0000}"/>
    <cellStyle name="Comma 13 5" xfId="3260" xr:uid="{00000000-0005-0000-0000-0000D80F0000}"/>
    <cellStyle name="Comma 13 5 2" xfId="3261" xr:uid="{00000000-0005-0000-0000-0000D90F0000}"/>
    <cellStyle name="Comma 13 5 2 2" xfId="3262" xr:uid="{00000000-0005-0000-0000-0000DA0F0000}"/>
    <cellStyle name="Comma 13 5 3" xfId="3263" xr:uid="{00000000-0005-0000-0000-0000DB0F0000}"/>
    <cellStyle name="Comma 13 5 3 2" xfId="3264" xr:uid="{00000000-0005-0000-0000-0000DC0F0000}"/>
    <cellStyle name="Comma 13 5 3 2 2" xfId="3265" xr:uid="{00000000-0005-0000-0000-0000DD0F0000}"/>
    <cellStyle name="Comma 13 5 3 3" xfId="3266" xr:uid="{00000000-0005-0000-0000-0000DE0F0000}"/>
    <cellStyle name="Comma 13 5 4" xfId="3267" xr:uid="{00000000-0005-0000-0000-0000DF0F0000}"/>
    <cellStyle name="Comma 13 5 5" xfId="3268" xr:uid="{00000000-0005-0000-0000-0000E00F0000}"/>
    <cellStyle name="Comma 13 6" xfId="3269" xr:uid="{00000000-0005-0000-0000-0000E10F0000}"/>
    <cellStyle name="Comma 13 6 2" xfId="3270" xr:uid="{00000000-0005-0000-0000-0000E20F0000}"/>
    <cellStyle name="Comma 13 6 2 2" xfId="3271" xr:uid="{00000000-0005-0000-0000-0000E30F0000}"/>
    <cellStyle name="Comma 13 6 3" xfId="3272" xr:uid="{00000000-0005-0000-0000-0000E40F0000}"/>
    <cellStyle name="Comma 13 6 4" xfId="3273" xr:uid="{00000000-0005-0000-0000-0000E50F0000}"/>
    <cellStyle name="Comma 13 7" xfId="3274" xr:uid="{00000000-0005-0000-0000-0000E60F0000}"/>
    <cellStyle name="Comma 13 7 2" xfId="3275" xr:uid="{00000000-0005-0000-0000-0000E70F0000}"/>
    <cellStyle name="Comma 13 7 2 2" xfId="3276" xr:uid="{00000000-0005-0000-0000-0000E80F0000}"/>
    <cellStyle name="Comma 13 7 3" xfId="3277" xr:uid="{00000000-0005-0000-0000-0000E90F0000}"/>
    <cellStyle name="Comma 13 7 4" xfId="3278" xr:uid="{00000000-0005-0000-0000-0000EA0F0000}"/>
    <cellStyle name="Comma 13 8" xfId="3279" xr:uid="{00000000-0005-0000-0000-0000EB0F0000}"/>
    <cellStyle name="Comma 13 8 2" xfId="3280" xr:uid="{00000000-0005-0000-0000-0000EC0F0000}"/>
    <cellStyle name="Comma 13 8 2 2" xfId="3281" xr:uid="{00000000-0005-0000-0000-0000ED0F0000}"/>
    <cellStyle name="Comma 13 8 3" xfId="3282" xr:uid="{00000000-0005-0000-0000-0000EE0F0000}"/>
    <cellStyle name="Comma 13 8 4" xfId="3283" xr:uid="{00000000-0005-0000-0000-0000EF0F0000}"/>
    <cellStyle name="Comma 13 9" xfId="3284" xr:uid="{00000000-0005-0000-0000-0000F00F0000}"/>
    <cellStyle name="Comma 13 9 2" xfId="3285" xr:uid="{00000000-0005-0000-0000-0000F10F0000}"/>
    <cellStyle name="Comma 13 9 2 2" xfId="3286" xr:uid="{00000000-0005-0000-0000-0000F20F0000}"/>
    <cellStyle name="Comma 13 9 3" xfId="3287" xr:uid="{00000000-0005-0000-0000-0000F30F0000}"/>
    <cellStyle name="Comma 13 9 4" xfId="3288" xr:uid="{00000000-0005-0000-0000-0000F40F0000}"/>
    <cellStyle name="Comma 130" xfId="3289" xr:uid="{00000000-0005-0000-0000-0000F50F0000}"/>
    <cellStyle name="Comma 130 2" xfId="3290" xr:uid="{00000000-0005-0000-0000-0000F60F0000}"/>
    <cellStyle name="Comma 130 3" xfId="3291" xr:uid="{00000000-0005-0000-0000-0000F70F0000}"/>
    <cellStyle name="Comma 130 4" xfId="3292" xr:uid="{00000000-0005-0000-0000-0000F80F0000}"/>
    <cellStyle name="Comma 131" xfId="3293" xr:uid="{00000000-0005-0000-0000-0000F90F0000}"/>
    <cellStyle name="Comma 131 2" xfId="3294" xr:uid="{00000000-0005-0000-0000-0000FA0F0000}"/>
    <cellStyle name="Comma 131 3" xfId="3295" xr:uid="{00000000-0005-0000-0000-0000FB0F0000}"/>
    <cellStyle name="Comma 131 4" xfId="3296" xr:uid="{00000000-0005-0000-0000-0000FC0F0000}"/>
    <cellStyle name="Comma 132" xfId="3297" xr:uid="{00000000-0005-0000-0000-0000FD0F0000}"/>
    <cellStyle name="Comma 132 2" xfId="3298" xr:uid="{00000000-0005-0000-0000-0000FE0F0000}"/>
    <cellStyle name="Comma 132 3" xfId="3299" xr:uid="{00000000-0005-0000-0000-0000FF0F0000}"/>
    <cellStyle name="Comma 132 4" xfId="3300" xr:uid="{00000000-0005-0000-0000-000000100000}"/>
    <cellStyle name="Comma 133" xfId="3301" xr:uid="{00000000-0005-0000-0000-000001100000}"/>
    <cellStyle name="Comma 133 2" xfId="3302" xr:uid="{00000000-0005-0000-0000-000002100000}"/>
    <cellStyle name="Comma 133 3" xfId="3303" xr:uid="{00000000-0005-0000-0000-000003100000}"/>
    <cellStyle name="Comma 134" xfId="3304" xr:uid="{00000000-0005-0000-0000-000004100000}"/>
    <cellStyle name="Comma 134 2" xfId="3305" xr:uid="{00000000-0005-0000-0000-000005100000}"/>
    <cellStyle name="Comma 134 3" xfId="3306" xr:uid="{00000000-0005-0000-0000-000006100000}"/>
    <cellStyle name="Comma 135" xfId="3307" xr:uid="{00000000-0005-0000-0000-000007100000}"/>
    <cellStyle name="Comma 135 2" xfId="3308" xr:uid="{00000000-0005-0000-0000-000008100000}"/>
    <cellStyle name="Comma 135 3" xfId="3309" xr:uid="{00000000-0005-0000-0000-000009100000}"/>
    <cellStyle name="Comma 136" xfId="3310" xr:uid="{00000000-0005-0000-0000-00000A100000}"/>
    <cellStyle name="Comma 136 2" xfId="3311" xr:uid="{00000000-0005-0000-0000-00000B100000}"/>
    <cellStyle name="Comma 136 3" xfId="3312" xr:uid="{00000000-0005-0000-0000-00000C100000}"/>
    <cellStyle name="Comma 137" xfId="3313" xr:uid="{00000000-0005-0000-0000-00000D100000}"/>
    <cellStyle name="Comma 137 2" xfId="3314" xr:uid="{00000000-0005-0000-0000-00000E100000}"/>
    <cellStyle name="Comma 137 3" xfId="3315" xr:uid="{00000000-0005-0000-0000-00000F100000}"/>
    <cellStyle name="Comma 138" xfId="3316" xr:uid="{00000000-0005-0000-0000-000010100000}"/>
    <cellStyle name="Comma 138 2" xfId="3317" xr:uid="{00000000-0005-0000-0000-000011100000}"/>
    <cellStyle name="Comma 138 3" xfId="3318" xr:uid="{00000000-0005-0000-0000-000012100000}"/>
    <cellStyle name="Comma 139" xfId="3319" xr:uid="{00000000-0005-0000-0000-000013100000}"/>
    <cellStyle name="Comma 139 2" xfId="3320" xr:uid="{00000000-0005-0000-0000-000014100000}"/>
    <cellStyle name="Comma 139 3" xfId="3321" xr:uid="{00000000-0005-0000-0000-000015100000}"/>
    <cellStyle name="Comma 14" xfId="3322" xr:uid="{00000000-0005-0000-0000-000016100000}"/>
    <cellStyle name="Comma 14 10" xfId="3323" xr:uid="{00000000-0005-0000-0000-000017100000}"/>
    <cellStyle name="Comma 14 10 2" xfId="3324" xr:uid="{00000000-0005-0000-0000-000018100000}"/>
    <cellStyle name="Comma 14 10 2 2" xfId="3325" xr:uid="{00000000-0005-0000-0000-000019100000}"/>
    <cellStyle name="Comma 14 10 3" xfId="3326" xr:uid="{00000000-0005-0000-0000-00001A100000}"/>
    <cellStyle name="Comma 14 11" xfId="3327" xr:uid="{00000000-0005-0000-0000-00001B100000}"/>
    <cellStyle name="Comma 14 11 2" xfId="3328" xr:uid="{00000000-0005-0000-0000-00001C100000}"/>
    <cellStyle name="Comma 14 11 2 2" xfId="3329" xr:uid="{00000000-0005-0000-0000-00001D100000}"/>
    <cellStyle name="Comma 14 11 3" xfId="3330" xr:uid="{00000000-0005-0000-0000-00001E100000}"/>
    <cellStyle name="Comma 14 12" xfId="3331" xr:uid="{00000000-0005-0000-0000-00001F100000}"/>
    <cellStyle name="Comma 14 12 2" xfId="3332" xr:uid="{00000000-0005-0000-0000-000020100000}"/>
    <cellStyle name="Comma 14 12 2 2" xfId="3333" xr:uid="{00000000-0005-0000-0000-000021100000}"/>
    <cellStyle name="Comma 14 12 3" xfId="3334" xr:uid="{00000000-0005-0000-0000-000022100000}"/>
    <cellStyle name="Comma 14 13" xfId="3335" xr:uid="{00000000-0005-0000-0000-000023100000}"/>
    <cellStyle name="Comma 14 13 2" xfId="3336" xr:uid="{00000000-0005-0000-0000-000024100000}"/>
    <cellStyle name="Comma 14 13 2 2" xfId="3337" xr:uid="{00000000-0005-0000-0000-000025100000}"/>
    <cellStyle name="Comma 14 13 3" xfId="3338" xr:uid="{00000000-0005-0000-0000-000026100000}"/>
    <cellStyle name="Comma 14 14" xfId="3339" xr:uid="{00000000-0005-0000-0000-000027100000}"/>
    <cellStyle name="Comma 14 14 2" xfId="3340" xr:uid="{00000000-0005-0000-0000-000028100000}"/>
    <cellStyle name="Comma 14 14 2 2" xfId="3341" xr:uid="{00000000-0005-0000-0000-000029100000}"/>
    <cellStyle name="Comma 14 14 3" xfId="3342" xr:uid="{00000000-0005-0000-0000-00002A100000}"/>
    <cellStyle name="Comma 14 15" xfId="3343" xr:uid="{00000000-0005-0000-0000-00002B100000}"/>
    <cellStyle name="Comma 14 15 2" xfId="3344" xr:uid="{00000000-0005-0000-0000-00002C100000}"/>
    <cellStyle name="Comma 14 15 2 2" xfId="3345" xr:uid="{00000000-0005-0000-0000-00002D100000}"/>
    <cellStyle name="Comma 14 15 3" xfId="3346" xr:uid="{00000000-0005-0000-0000-00002E100000}"/>
    <cellStyle name="Comma 14 16" xfId="3347" xr:uid="{00000000-0005-0000-0000-00002F100000}"/>
    <cellStyle name="Comma 14 16 2" xfId="3348" xr:uid="{00000000-0005-0000-0000-000030100000}"/>
    <cellStyle name="Comma 14 16 2 2" xfId="3349" xr:uid="{00000000-0005-0000-0000-000031100000}"/>
    <cellStyle name="Comma 14 16 3" xfId="3350" xr:uid="{00000000-0005-0000-0000-000032100000}"/>
    <cellStyle name="Comma 14 17" xfId="3351" xr:uid="{00000000-0005-0000-0000-000033100000}"/>
    <cellStyle name="Comma 14 17 2" xfId="3352" xr:uid="{00000000-0005-0000-0000-000034100000}"/>
    <cellStyle name="Comma 14 17 2 2" xfId="3353" xr:uid="{00000000-0005-0000-0000-000035100000}"/>
    <cellStyle name="Comma 14 17 3" xfId="3354" xr:uid="{00000000-0005-0000-0000-000036100000}"/>
    <cellStyle name="Comma 14 18" xfId="3355" xr:uid="{00000000-0005-0000-0000-000037100000}"/>
    <cellStyle name="Comma 14 18 2" xfId="3356" xr:uid="{00000000-0005-0000-0000-000038100000}"/>
    <cellStyle name="Comma 14 18 2 2" xfId="3357" xr:uid="{00000000-0005-0000-0000-000039100000}"/>
    <cellStyle name="Comma 14 18 3" xfId="3358" xr:uid="{00000000-0005-0000-0000-00003A100000}"/>
    <cellStyle name="Comma 14 19" xfId="3359" xr:uid="{00000000-0005-0000-0000-00003B100000}"/>
    <cellStyle name="Comma 14 19 2" xfId="3360" xr:uid="{00000000-0005-0000-0000-00003C100000}"/>
    <cellStyle name="Comma 14 19 2 2" xfId="3361" xr:uid="{00000000-0005-0000-0000-00003D100000}"/>
    <cellStyle name="Comma 14 19 3" xfId="3362" xr:uid="{00000000-0005-0000-0000-00003E100000}"/>
    <cellStyle name="Comma 14 2" xfId="3363" xr:uid="{00000000-0005-0000-0000-00003F100000}"/>
    <cellStyle name="Comma 14 2 2" xfId="3364" xr:uid="{00000000-0005-0000-0000-000040100000}"/>
    <cellStyle name="Comma 14 2 2 2" xfId="3365" xr:uid="{00000000-0005-0000-0000-000041100000}"/>
    <cellStyle name="Comma 14 2 3" xfId="3366" xr:uid="{00000000-0005-0000-0000-000042100000}"/>
    <cellStyle name="Comma 14 2 3 2" xfId="3367" xr:uid="{00000000-0005-0000-0000-000043100000}"/>
    <cellStyle name="Comma 14 2 3 2 2" xfId="3368" xr:uid="{00000000-0005-0000-0000-000044100000}"/>
    <cellStyle name="Comma 14 2 3 3" xfId="3369" xr:uid="{00000000-0005-0000-0000-000045100000}"/>
    <cellStyle name="Comma 14 2 4" xfId="3370" xr:uid="{00000000-0005-0000-0000-000046100000}"/>
    <cellStyle name="Comma 14 2 4 2" xfId="3371" xr:uid="{00000000-0005-0000-0000-000047100000}"/>
    <cellStyle name="Comma 14 2 5" xfId="3372" xr:uid="{00000000-0005-0000-0000-000048100000}"/>
    <cellStyle name="Comma 14 2 6" xfId="3373" xr:uid="{00000000-0005-0000-0000-000049100000}"/>
    <cellStyle name="Comma 14 20" xfId="3374" xr:uid="{00000000-0005-0000-0000-00004A100000}"/>
    <cellStyle name="Comma 14 20 2" xfId="3375" xr:uid="{00000000-0005-0000-0000-00004B100000}"/>
    <cellStyle name="Comma 14 20 2 2" xfId="3376" xr:uid="{00000000-0005-0000-0000-00004C100000}"/>
    <cellStyle name="Comma 14 20 3" xfId="3377" xr:uid="{00000000-0005-0000-0000-00004D100000}"/>
    <cellStyle name="Comma 14 21" xfId="3378" xr:uid="{00000000-0005-0000-0000-00004E100000}"/>
    <cellStyle name="Comma 14 21 2" xfId="3379" xr:uid="{00000000-0005-0000-0000-00004F100000}"/>
    <cellStyle name="Comma 14 21 2 2" xfId="3380" xr:uid="{00000000-0005-0000-0000-000050100000}"/>
    <cellStyle name="Comma 14 21 3" xfId="3381" xr:uid="{00000000-0005-0000-0000-000051100000}"/>
    <cellStyle name="Comma 14 22" xfId="3382" xr:uid="{00000000-0005-0000-0000-000052100000}"/>
    <cellStyle name="Comma 14 22 2" xfId="3383" xr:uid="{00000000-0005-0000-0000-000053100000}"/>
    <cellStyle name="Comma 14 22 2 2" xfId="3384" xr:uid="{00000000-0005-0000-0000-000054100000}"/>
    <cellStyle name="Comma 14 22 3" xfId="3385" xr:uid="{00000000-0005-0000-0000-000055100000}"/>
    <cellStyle name="Comma 14 23" xfId="3386" xr:uid="{00000000-0005-0000-0000-000056100000}"/>
    <cellStyle name="Comma 14 23 2" xfId="3387" xr:uid="{00000000-0005-0000-0000-000057100000}"/>
    <cellStyle name="Comma 14 23 2 2" xfId="3388" xr:uid="{00000000-0005-0000-0000-000058100000}"/>
    <cellStyle name="Comma 14 23 3" xfId="3389" xr:uid="{00000000-0005-0000-0000-000059100000}"/>
    <cellStyle name="Comma 14 24" xfId="3390" xr:uid="{00000000-0005-0000-0000-00005A100000}"/>
    <cellStyle name="Comma 14 24 2" xfId="3391" xr:uid="{00000000-0005-0000-0000-00005B100000}"/>
    <cellStyle name="Comma 14 24 2 2" xfId="3392" xr:uid="{00000000-0005-0000-0000-00005C100000}"/>
    <cellStyle name="Comma 14 24 3" xfId="3393" xr:uid="{00000000-0005-0000-0000-00005D100000}"/>
    <cellStyle name="Comma 14 25" xfId="3394" xr:uid="{00000000-0005-0000-0000-00005E100000}"/>
    <cellStyle name="Comma 14 25 2" xfId="3395" xr:uid="{00000000-0005-0000-0000-00005F100000}"/>
    <cellStyle name="Comma 14 25 2 2" xfId="3396" xr:uid="{00000000-0005-0000-0000-000060100000}"/>
    <cellStyle name="Comma 14 25 3" xfId="3397" xr:uid="{00000000-0005-0000-0000-000061100000}"/>
    <cellStyle name="Comma 14 26" xfId="3398" xr:uid="{00000000-0005-0000-0000-000062100000}"/>
    <cellStyle name="Comma 14 26 2" xfId="3399" xr:uid="{00000000-0005-0000-0000-000063100000}"/>
    <cellStyle name="Comma 14 26 2 2" xfId="3400" xr:uid="{00000000-0005-0000-0000-000064100000}"/>
    <cellStyle name="Comma 14 26 3" xfId="3401" xr:uid="{00000000-0005-0000-0000-000065100000}"/>
    <cellStyle name="Comma 14 27" xfId="3402" xr:uid="{00000000-0005-0000-0000-000066100000}"/>
    <cellStyle name="Comma 14 27 2" xfId="3403" xr:uid="{00000000-0005-0000-0000-000067100000}"/>
    <cellStyle name="Comma 14 27 2 2" xfId="3404" xr:uid="{00000000-0005-0000-0000-000068100000}"/>
    <cellStyle name="Comma 14 27 3" xfId="3405" xr:uid="{00000000-0005-0000-0000-000069100000}"/>
    <cellStyle name="Comma 14 28" xfId="3406" xr:uid="{00000000-0005-0000-0000-00006A100000}"/>
    <cellStyle name="Comma 14 28 2" xfId="3407" xr:uid="{00000000-0005-0000-0000-00006B100000}"/>
    <cellStyle name="Comma 14 28 2 2" xfId="3408" xr:uid="{00000000-0005-0000-0000-00006C100000}"/>
    <cellStyle name="Comma 14 28 3" xfId="3409" xr:uid="{00000000-0005-0000-0000-00006D100000}"/>
    <cellStyle name="Comma 14 29" xfId="3410" xr:uid="{00000000-0005-0000-0000-00006E100000}"/>
    <cellStyle name="Comma 14 29 2" xfId="3411" xr:uid="{00000000-0005-0000-0000-00006F100000}"/>
    <cellStyle name="Comma 14 3" xfId="3412" xr:uid="{00000000-0005-0000-0000-000070100000}"/>
    <cellStyle name="Comma 14 3 2" xfId="3413" xr:uid="{00000000-0005-0000-0000-000071100000}"/>
    <cellStyle name="Comma 14 3 2 2" xfId="3414" xr:uid="{00000000-0005-0000-0000-000072100000}"/>
    <cellStyle name="Comma 14 3 3" xfId="3415" xr:uid="{00000000-0005-0000-0000-000073100000}"/>
    <cellStyle name="Comma 14 3 3 2" xfId="3416" xr:uid="{00000000-0005-0000-0000-000074100000}"/>
    <cellStyle name="Comma 14 3 3 2 2" xfId="3417" xr:uid="{00000000-0005-0000-0000-000075100000}"/>
    <cellStyle name="Comma 14 3 3 3" xfId="3418" xr:uid="{00000000-0005-0000-0000-000076100000}"/>
    <cellStyle name="Comma 14 3 4" xfId="3419" xr:uid="{00000000-0005-0000-0000-000077100000}"/>
    <cellStyle name="Comma 14 30" xfId="3420" xr:uid="{00000000-0005-0000-0000-000078100000}"/>
    <cellStyle name="Comma 14 30 2" xfId="3421" xr:uid="{00000000-0005-0000-0000-000079100000}"/>
    <cellStyle name="Comma 14 30 2 2" xfId="3422" xr:uid="{00000000-0005-0000-0000-00007A100000}"/>
    <cellStyle name="Comma 14 30 3" xfId="3423" xr:uid="{00000000-0005-0000-0000-00007B100000}"/>
    <cellStyle name="Comma 14 31" xfId="3424" xr:uid="{00000000-0005-0000-0000-00007C100000}"/>
    <cellStyle name="Comma 14 31 2" xfId="3425" xr:uid="{00000000-0005-0000-0000-00007D100000}"/>
    <cellStyle name="Comma 14 32" xfId="3426" xr:uid="{00000000-0005-0000-0000-00007E100000}"/>
    <cellStyle name="Comma 14 33" xfId="3427" xr:uid="{00000000-0005-0000-0000-00007F100000}"/>
    <cellStyle name="Comma 14 4" xfId="3428" xr:uid="{00000000-0005-0000-0000-000080100000}"/>
    <cellStyle name="Comma 14 4 2" xfId="3429" xr:uid="{00000000-0005-0000-0000-000081100000}"/>
    <cellStyle name="Comma 14 4 2 2" xfId="3430" xr:uid="{00000000-0005-0000-0000-000082100000}"/>
    <cellStyle name="Comma 14 4 3" xfId="3431" xr:uid="{00000000-0005-0000-0000-000083100000}"/>
    <cellStyle name="Comma 14 4 3 2" xfId="3432" xr:uid="{00000000-0005-0000-0000-000084100000}"/>
    <cellStyle name="Comma 14 4 3 2 2" xfId="3433" xr:uid="{00000000-0005-0000-0000-000085100000}"/>
    <cellStyle name="Comma 14 4 3 3" xfId="3434" xr:uid="{00000000-0005-0000-0000-000086100000}"/>
    <cellStyle name="Comma 14 4 4" xfId="3435" xr:uid="{00000000-0005-0000-0000-000087100000}"/>
    <cellStyle name="Comma 14 5" xfId="3436" xr:uid="{00000000-0005-0000-0000-000088100000}"/>
    <cellStyle name="Comma 14 5 2" xfId="3437" xr:uid="{00000000-0005-0000-0000-000089100000}"/>
    <cellStyle name="Comma 14 5 2 2" xfId="3438" xr:uid="{00000000-0005-0000-0000-00008A100000}"/>
    <cellStyle name="Comma 14 5 3" xfId="3439" xr:uid="{00000000-0005-0000-0000-00008B100000}"/>
    <cellStyle name="Comma 14 5 3 2" xfId="3440" xr:uid="{00000000-0005-0000-0000-00008C100000}"/>
    <cellStyle name="Comma 14 5 3 2 2" xfId="3441" xr:uid="{00000000-0005-0000-0000-00008D100000}"/>
    <cellStyle name="Comma 14 5 3 3" xfId="3442" xr:uid="{00000000-0005-0000-0000-00008E100000}"/>
    <cellStyle name="Comma 14 5 4" xfId="3443" xr:uid="{00000000-0005-0000-0000-00008F100000}"/>
    <cellStyle name="Comma 14 6" xfId="3444" xr:uid="{00000000-0005-0000-0000-000090100000}"/>
    <cellStyle name="Comma 14 6 2" xfId="3445" xr:uid="{00000000-0005-0000-0000-000091100000}"/>
    <cellStyle name="Comma 14 6 2 2" xfId="3446" xr:uid="{00000000-0005-0000-0000-000092100000}"/>
    <cellStyle name="Comma 14 6 3" xfId="3447" xr:uid="{00000000-0005-0000-0000-000093100000}"/>
    <cellStyle name="Comma 14 7" xfId="3448" xr:uid="{00000000-0005-0000-0000-000094100000}"/>
    <cellStyle name="Comma 14 7 2" xfId="3449" xr:uid="{00000000-0005-0000-0000-000095100000}"/>
    <cellStyle name="Comma 14 7 2 2" xfId="3450" xr:uid="{00000000-0005-0000-0000-000096100000}"/>
    <cellStyle name="Comma 14 7 3" xfId="3451" xr:uid="{00000000-0005-0000-0000-000097100000}"/>
    <cellStyle name="Comma 14 8" xfId="3452" xr:uid="{00000000-0005-0000-0000-000098100000}"/>
    <cellStyle name="Comma 14 8 2" xfId="3453" xr:uid="{00000000-0005-0000-0000-000099100000}"/>
    <cellStyle name="Comma 14 8 2 2" xfId="3454" xr:uid="{00000000-0005-0000-0000-00009A100000}"/>
    <cellStyle name="Comma 14 8 3" xfId="3455" xr:uid="{00000000-0005-0000-0000-00009B100000}"/>
    <cellStyle name="Comma 14 9" xfId="3456" xr:uid="{00000000-0005-0000-0000-00009C100000}"/>
    <cellStyle name="Comma 14 9 2" xfId="3457" xr:uid="{00000000-0005-0000-0000-00009D100000}"/>
    <cellStyle name="Comma 14 9 2 2" xfId="3458" xr:uid="{00000000-0005-0000-0000-00009E100000}"/>
    <cellStyle name="Comma 14 9 3" xfId="3459" xr:uid="{00000000-0005-0000-0000-00009F100000}"/>
    <cellStyle name="Comma 140" xfId="3460" xr:uid="{00000000-0005-0000-0000-0000A0100000}"/>
    <cellStyle name="Comma 140 2" xfId="3461" xr:uid="{00000000-0005-0000-0000-0000A1100000}"/>
    <cellStyle name="Comma 140 3" xfId="3462" xr:uid="{00000000-0005-0000-0000-0000A2100000}"/>
    <cellStyle name="Comma 141" xfId="3463" xr:uid="{00000000-0005-0000-0000-0000A3100000}"/>
    <cellStyle name="Comma 141 2" xfId="3464" xr:uid="{00000000-0005-0000-0000-0000A4100000}"/>
    <cellStyle name="Comma 141 3" xfId="3465" xr:uid="{00000000-0005-0000-0000-0000A5100000}"/>
    <cellStyle name="Comma 142" xfId="3466" xr:uid="{00000000-0005-0000-0000-0000A6100000}"/>
    <cellStyle name="Comma 142 2" xfId="3467" xr:uid="{00000000-0005-0000-0000-0000A7100000}"/>
    <cellStyle name="Comma 142 3" xfId="3468" xr:uid="{00000000-0005-0000-0000-0000A8100000}"/>
    <cellStyle name="Comma 143" xfId="3469" xr:uid="{00000000-0005-0000-0000-0000A9100000}"/>
    <cellStyle name="Comma 143 2" xfId="3470" xr:uid="{00000000-0005-0000-0000-0000AA100000}"/>
    <cellStyle name="Comma 143 3" xfId="3471" xr:uid="{00000000-0005-0000-0000-0000AB100000}"/>
    <cellStyle name="Comma 144" xfId="3472" xr:uid="{00000000-0005-0000-0000-0000AC100000}"/>
    <cellStyle name="Comma 144 2" xfId="3473" xr:uid="{00000000-0005-0000-0000-0000AD100000}"/>
    <cellStyle name="Comma 144 3" xfId="3474" xr:uid="{00000000-0005-0000-0000-0000AE100000}"/>
    <cellStyle name="Comma 145" xfId="3475" xr:uid="{00000000-0005-0000-0000-0000AF100000}"/>
    <cellStyle name="Comma 145 2" xfId="3476" xr:uid="{00000000-0005-0000-0000-0000B0100000}"/>
    <cellStyle name="Comma 145 3" xfId="3477" xr:uid="{00000000-0005-0000-0000-0000B1100000}"/>
    <cellStyle name="Comma 146" xfId="3478" xr:uid="{00000000-0005-0000-0000-0000B2100000}"/>
    <cellStyle name="Comma 146 2" xfId="3479" xr:uid="{00000000-0005-0000-0000-0000B3100000}"/>
    <cellStyle name="Comma 146 3" xfId="3480" xr:uid="{00000000-0005-0000-0000-0000B4100000}"/>
    <cellStyle name="Comma 147" xfId="3481" xr:uid="{00000000-0005-0000-0000-0000B5100000}"/>
    <cellStyle name="Comma 147 2" xfId="3482" xr:uid="{00000000-0005-0000-0000-0000B6100000}"/>
    <cellStyle name="Comma 147 3" xfId="3483" xr:uid="{00000000-0005-0000-0000-0000B7100000}"/>
    <cellStyle name="Comma 148" xfId="3484" xr:uid="{00000000-0005-0000-0000-0000B8100000}"/>
    <cellStyle name="Comma 148 2" xfId="3485" xr:uid="{00000000-0005-0000-0000-0000B9100000}"/>
    <cellStyle name="Comma 148 3" xfId="3486" xr:uid="{00000000-0005-0000-0000-0000BA100000}"/>
    <cellStyle name="Comma 149" xfId="3487" xr:uid="{00000000-0005-0000-0000-0000BB100000}"/>
    <cellStyle name="Comma 149 2" xfId="3488" xr:uid="{00000000-0005-0000-0000-0000BC100000}"/>
    <cellStyle name="Comma 149 3" xfId="3489" xr:uid="{00000000-0005-0000-0000-0000BD100000}"/>
    <cellStyle name="Comma 15" xfId="3490" xr:uid="{00000000-0005-0000-0000-0000BE100000}"/>
    <cellStyle name="Comma 15 10" xfId="3491" xr:uid="{00000000-0005-0000-0000-0000BF100000}"/>
    <cellStyle name="Comma 15 10 2" xfId="3492" xr:uid="{00000000-0005-0000-0000-0000C0100000}"/>
    <cellStyle name="Comma 15 10 2 2" xfId="3493" xr:uid="{00000000-0005-0000-0000-0000C1100000}"/>
    <cellStyle name="Comma 15 10 3" xfId="3494" xr:uid="{00000000-0005-0000-0000-0000C2100000}"/>
    <cellStyle name="Comma 15 11" xfId="3495" xr:uid="{00000000-0005-0000-0000-0000C3100000}"/>
    <cellStyle name="Comma 15 11 2" xfId="3496" xr:uid="{00000000-0005-0000-0000-0000C4100000}"/>
    <cellStyle name="Comma 15 11 2 2" xfId="3497" xr:uid="{00000000-0005-0000-0000-0000C5100000}"/>
    <cellStyle name="Comma 15 11 3" xfId="3498" xr:uid="{00000000-0005-0000-0000-0000C6100000}"/>
    <cellStyle name="Comma 15 12" xfId="3499" xr:uid="{00000000-0005-0000-0000-0000C7100000}"/>
    <cellStyle name="Comma 15 12 2" xfId="3500" xr:uid="{00000000-0005-0000-0000-0000C8100000}"/>
    <cellStyle name="Comma 15 12 2 2" xfId="3501" xr:uid="{00000000-0005-0000-0000-0000C9100000}"/>
    <cellStyle name="Comma 15 12 3" xfId="3502" xr:uid="{00000000-0005-0000-0000-0000CA100000}"/>
    <cellStyle name="Comma 15 13" xfId="3503" xr:uid="{00000000-0005-0000-0000-0000CB100000}"/>
    <cellStyle name="Comma 15 13 2" xfId="3504" xr:uid="{00000000-0005-0000-0000-0000CC100000}"/>
    <cellStyle name="Comma 15 13 2 2" xfId="3505" xr:uid="{00000000-0005-0000-0000-0000CD100000}"/>
    <cellStyle name="Comma 15 13 3" xfId="3506" xr:uid="{00000000-0005-0000-0000-0000CE100000}"/>
    <cellStyle name="Comma 15 14" xfId="3507" xr:uid="{00000000-0005-0000-0000-0000CF100000}"/>
    <cellStyle name="Comma 15 14 2" xfId="3508" xr:uid="{00000000-0005-0000-0000-0000D0100000}"/>
    <cellStyle name="Comma 15 14 2 2" xfId="3509" xr:uid="{00000000-0005-0000-0000-0000D1100000}"/>
    <cellStyle name="Comma 15 14 3" xfId="3510" xr:uid="{00000000-0005-0000-0000-0000D2100000}"/>
    <cellStyle name="Comma 15 15" xfId="3511" xr:uid="{00000000-0005-0000-0000-0000D3100000}"/>
    <cellStyle name="Comma 15 15 2" xfId="3512" xr:uid="{00000000-0005-0000-0000-0000D4100000}"/>
    <cellStyle name="Comma 15 15 2 2" xfId="3513" xr:uid="{00000000-0005-0000-0000-0000D5100000}"/>
    <cellStyle name="Comma 15 15 3" xfId="3514" xr:uid="{00000000-0005-0000-0000-0000D6100000}"/>
    <cellStyle name="Comma 15 16" xfId="3515" xr:uid="{00000000-0005-0000-0000-0000D7100000}"/>
    <cellStyle name="Comma 15 16 2" xfId="3516" xr:uid="{00000000-0005-0000-0000-0000D8100000}"/>
    <cellStyle name="Comma 15 16 2 2" xfId="3517" xr:uid="{00000000-0005-0000-0000-0000D9100000}"/>
    <cellStyle name="Comma 15 16 3" xfId="3518" xr:uid="{00000000-0005-0000-0000-0000DA100000}"/>
    <cellStyle name="Comma 15 17" xfId="3519" xr:uid="{00000000-0005-0000-0000-0000DB100000}"/>
    <cellStyle name="Comma 15 17 2" xfId="3520" xr:uid="{00000000-0005-0000-0000-0000DC100000}"/>
    <cellStyle name="Comma 15 17 2 2" xfId="3521" xr:uid="{00000000-0005-0000-0000-0000DD100000}"/>
    <cellStyle name="Comma 15 17 3" xfId="3522" xr:uid="{00000000-0005-0000-0000-0000DE100000}"/>
    <cellStyle name="Comma 15 18" xfId="3523" xr:uid="{00000000-0005-0000-0000-0000DF100000}"/>
    <cellStyle name="Comma 15 18 2" xfId="3524" xr:uid="{00000000-0005-0000-0000-0000E0100000}"/>
    <cellStyle name="Comma 15 18 2 2" xfId="3525" xr:uid="{00000000-0005-0000-0000-0000E1100000}"/>
    <cellStyle name="Comma 15 18 3" xfId="3526" xr:uid="{00000000-0005-0000-0000-0000E2100000}"/>
    <cellStyle name="Comma 15 19" xfId="3527" xr:uid="{00000000-0005-0000-0000-0000E3100000}"/>
    <cellStyle name="Comma 15 19 2" xfId="3528" xr:uid="{00000000-0005-0000-0000-0000E4100000}"/>
    <cellStyle name="Comma 15 19 2 2" xfId="3529" xr:uid="{00000000-0005-0000-0000-0000E5100000}"/>
    <cellStyle name="Comma 15 19 3" xfId="3530" xr:uid="{00000000-0005-0000-0000-0000E6100000}"/>
    <cellStyle name="Comma 15 2" xfId="3531" xr:uid="{00000000-0005-0000-0000-0000E7100000}"/>
    <cellStyle name="Comma 15 2 2" xfId="3532" xr:uid="{00000000-0005-0000-0000-0000E8100000}"/>
    <cellStyle name="Comma 15 2 2 2" xfId="3533" xr:uid="{00000000-0005-0000-0000-0000E9100000}"/>
    <cellStyle name="Comma 15 2 2 2 2" xfId="3534" xr:uid="{00000000-0005-0000-0000-0000EA100000}"/>
    <cellStyle name="Comma 15 2 2 3" xfId="3535" xr:uid="{00000000-0005-0000-0000-0000EB100000}"/>
    <cellStyle name="Comma 15 2 3" xfId="3536" xr:uid="{00000000-0005-0000-0000-0000EC100000}"/>
    <cellStyle name="Comma 15 2 3 2" xfId="3537" xr:uid="{00000000-0005-0000-0000-0000ED100000}"/>
    <cellStyle name="Comma 15 2 3 2 2" xfId="3538" xr:uid="{00000000-0005-0000-0000-0000EE100000}"/>
    <cellStyle name="Comma 15 2 3 3" xfId="3539" xr:uid="{00000000-0005-0000-0000-0000EF100000}"/>
    <cellStyle name="Comma 15 2 4" xfId="3540" xr:uid="{00000000-0005-0000-0000-0000F0100000}"/>
    <cellStyle name="Comma 15 2 4 2" xfId="3541" xr:uid="{00000000-0005-0000-0000-0000F1100000}"/>
    <cellStyle name="Comma 15 2 5" xfId="3542" xr:uid="{00000000-0005-0000-0000-0000F2100000}"/>
    <cellStyle name="Comma 15 20" xfId="3543" xr:uid="{00000000-0005-0000-0000-0000F3100000}"/>
    <cellStyle name="Comma 15 20 2" xfId="3544" xr:uid="{00000000-0005-0000-0000-0000F4100000}"/>
    <cellStyle name="Comma 15 20 2 2" xfId="3545" xr:uid="{00000000-0005-0000-0000-0000F5100000}"/>
    <cellStyle name="Comma 15 20 3" xfId="3546" xr:uid="{00000000-0005-0000-0000-0000F6100000}"/>
    <cellStyle name="Comma 15 21" xfId="3547" xr:uid="{00000000-0005-0000-0000-0000F7100000}"/>
    <cellStyle name="Comma 15 21 2" xfId="3548" xr:uid="{00000000-0005-0000-0000-0000F8100000}"/>
    <cellStyle name="Comma 15 21 2 2" xfId="3549" xr:uid="{00000000-0005-0000-0000-0000F9100000}"/>
    <cellStyle name="Comma 15 21 3" xfId="3550" xr:uid="{00000000-0005-0000-0000-0000FA100000}"/>
    <cellStyle name="Comma 15 22" xfId="3551" xr:uid="{00000000-0005-0000-0000-0000FB100000}"/>
    <cellStyle name="Comma 15 22 2" xfId="3552" xr:uid="{00000000-0005-0000-0000-0000FC100000}"/>
    <cellStyle name="Comma 15 22 2 2" xfId="3553" xr:uid="{00000000-0005-0000-0000-0000FD100000}"/>
    <cellStyle name="Comma 15 22 3" xfId="3554" xr:uid="{00000000-0005-0000-0000-0000FE100000}"/>
    <cellStyle name="Comma 15 23" xfId="3555" xr:uid="{00000000-0005-0000-0000-0000FF100000}"/>
    <cellStyle name="Comma 15 23 2" xfId="3556" xr:uid="{00000000-0005-0000-0000-000000110000}"/>
    <cellStyle name="Comma 15 23 2 2" xfId="3557" xr:uid="{00000000-0005-0000-0000-000001110000}"/>
    <cellStyle name="Comma 15 23 3" xfId="3558" xr:uid="{00000000-0005-0000-0000-000002110000}"/>
    <cellStyle name="Comma 15 24" xfId="3559" xr:uid="{00000000-0005-0000-0000-000003110000}"/>
    <cellStyle name="Comma 15 24 2" xfId="3560" xr:uid="{00000000-0005-0000-0000-000004110000}"/>
    <cellStyle name="Comma 15 24 2 2" xfId="3561" xr:uid="{00000000-0005-0000-0000-000005110000}"/>
    <cellStyle name="Comma 15 24 3" xfId="3562" xr:uid="{00000000-0005-0000-0000-000006110000}"/>
    <cellStyle name="Comma 15 25" xfId="3563" xr:uid="{00000000-0005-0000-0000-000007110000}"/>
    <cellStyle name="Comma 15 25 2" xfId="3564" xr:uid="{00000000-0005-0000-0000-000008110000}"/>
    <cellStyle name="Comma 15 25 2 2" xfId="3565" xr:uid="{00000000-0005-0000-0000-000009110000}"/>
    <cellStyle name="Comma 15 25 3" xfId="3566" xr:uid="{00000000-0005-0000-0000-00000A110000}"/>
    <cellStyle name="Comma 15 26" xfId="3567" xr:uid="{00000000-0005-0000-0000-00000B110000}"/>
    <cellStyle name="Comma 15 26 2" xfId="3568" xr:uid="{00000000-0005-0000-0000-00000C110000}"/>
    <cellStyle name="Comma 15 26 2 2" xfId="3569" xr:uid="{00000000-0005-0000-0000-00000D110000}"/>
    <cellStyle name="Comma 15 26 3" xfId="3570" xr:uid="{00000000-0005-0000-0000-00000E110000}"/>
    <cellStyle name="Comma 15 27" xfId="3571" xr:uid="{00000000-0005-0000-0000-00000F110000}"/>
    <cellStyle name="Comma 15 27 2" xfId="3572" xr:uid="{00000000-0005-0000-0000-000010110000}"/>
    <cellStyle name="Comma 15 27 2 2" xfId="3573" xr:uid="{00000000-0005-0000-0000-000011110000}"/>
    <cellStyle name="Comma 15 27 3" xfId="3574" xr:uid="{00000000-0005-0000-0000-000012110000}"/>
    <cellStyle name="Comma 15 28" xfId="3575" xr:uid="{00000000-0005-0000-0000-000013110000}"/>
    <cellStyle name="Comma 15 28 2" xfId="3576" xr:uid="{00000000-0005-0000-0000-000014110000}"/>
    <cellStyle name="Comma 15 28 2 2" xfId="3577" xr:uid="{00000000-0005-0000-0000-000015110000}"/>
    <cellStyle name="Comma 15 28 3" xfId="3578" xr:uid="{00000000-0005-0000-0000-000016110000}"/>
    <cellStyle name="Comma 15 29" xfId="3579" xr:uid="{00000000-0005-0000-0000-000017110000}"/>
    <cellStyle name="Comma 15 29 2" xfId="3580" xr:uid="{00000000-0005-0000-0000-000018110000}"/>
    <cellStyle name="Comma 15 3" xfId="3581" xr:uid="{00000000-0005-0000-0000-000019110000}"/>
    <cellStyle name="Comma 15 3 2" xfId="3582" xr:uid="{00000000-0005-0000-0000-00001A110000}"/>
    <cellStyle name="Comma 15 3 2 2" xfId="3583" xr:uid="{00000000-0005-0000-0000-00001B110000}"/>
    <cellStyle name="Comma 15 3 3" xfId="3584" xr:uid="{00000000-0005-0000-0000-00001C110000}"/>
    <cellStyle name="Comma 15 3 3 2" xfId="3585" xr:uid="{00000000-0005-0000-0000-00001D110000}"/>
    <cellStyle name="Comma 15 3 3 2 2" xfId="3586" xr:uid="{00000000-0005-0000-0000-00001E110000}"/>
    <cellStyle name="Comma 15 3 3 3" xfId="3587" xr:uid="{00000000-0005-0000-0000-00001F110000}"/>
    <cellStyle name="Comma 15 3 4" xfId="3588" xr:uid="{00000000-0005-0000-0000-000020110000}"/>
    <cellStyle name="Comma 15 3 4 2" xfId="3589" xr:uid="{00000000-0005-0000-0000-000021110000}"/>
    <cellStyle name="Comma 15 3 5" xfId="3590" xr:uid="{00000000-0005-0000-0000-000022110000}"/>
    <cellStyle name="Comma 15 30" xfId="3591" xr:uid="{00000000-0005-0000-0000-000023110000}"/>
    <cellStyle name="Comma 15 30 2" xfId="3592" xr:uid="{00000000-0005-0000-0000-000024110000}"/>
    <cellStyle name="Comma 15 31" xfId="3593" xr:uid="{00000000-0005-0000-0000-000025110000}"/>
    <cellStyle name="Comma 15 31 2" xfId="3594" xr:uid="{00000000-0005-0000-0000-000026110000}"/>
    <cellStyle name="Comma 15 31 2 2" xfId="3595" xr:uid="{00000000-0005-0000-0000-000027110000}"/>
    <cellStyle name="Comma 15 31 3" xfId="3596" xr:uid="{00000000-0005-0000-0000-000028110000}"/>
    <cellStyle name="Comma 15 32" xfId="3597" xr:uid="{00000000-0005-0000-0000-000029110000}"/>
    <cellStyle name="Comma 15 32 2" xfId="3598" xr:uid="{00000000-0005-0000-0000-00002A110000}"/>
    <cellStyle name="Comma 15 33" xfId="3599" xr:uid="{00000000-0005-0000-0000-00002B110000}"/>
    <cellStyle name="Comma 15 4" xfId="3600" xr:uid="{00000000-0005-0000-0000-00002C110000}"/>
    <cellStyle name="Comma 15 4 2" xfId="3601" xr:uid="{00000000-0005-0000-0000-00002D110000}"/>
    <cellStyle name="Comma 15 4 2 2" xfId="3602" xr:uid="{00000000-0005-0000-0000-00002E110000}"/>
    <cellStyle name="Comma 15 4 3" xfId="3603" xr:uid="{00000000-0005-0000-0000-00002F110000}"/>
    <cellStyle name="Comma 15 4 3 2" xfId="3604" xr:uid="{00000000-0005-0000-0000-000030110000}"/>
    <cellStyle name="Comma 15 4 3 2 2" xfId="3605" xr:uid="{00000000-0005-0000-0000-000031110000}"/>
    <cellStyle name="Comma 15 4 3 3" xfId="3606" xr:uid="{00000000-0005-0000-0000-000032110000}"/>
    <cellStyle name="Comma 15 4 4" xfId="3607" xr:uid="{00000000-0005-0000-0000-000033110000}"/>
    <cellStyle name="Comma 15 4 4 2" xfId="3608" xr:uid="{00000000-0005-0000-0000-000034110000}"/>
    <cellStyle name="Comma 15 4 5" xfId="3609" xr:uid="{00000000-0005-0000-0000-000035110000}"/>
    <cellStyle name="Comma 15 4 6" xfId="3610" xr:uid="{00000000-0005-0000-0000-000036110000}"/>
    <cellStyle name="Comma 15 5" xfId="3611" xr:uid="{00000000-0005-0000-0000-000037110000}"/>
    <cellStyle name="Comma 15 5 2" xfId="3612" xr:uid="{00000000-0005-0000-0000-000038110000}"/>
    <cellStyle name="Comma 15 5 2 2" xfId="3613" xr:uid="{00000000-0005-0000-0000-000039110000}"/>
    <cellStyle name="Comma 15 5 3" xfId="3614" xr:uid="{00000000-0005-0000-0000-00003A110000}"/>
    <cellStyle name="Comma 15 5 3 2" xfId="3615" xr:uid="{00000000-0005-0000-0000-00003B110000}"/>
    <cellStyle name="Comma 15 5 3 2 2" xfId="3616" xr:uid="{00000000-0005-0000-0000-00003C110000}"/>
    <cellStyle name="Comma 15 5 3 3" xfId="3617" xr:uid="{00000000-0005-0000-0000-00003D110000}"/>
    <cellStyle name="Comma 15 5 4" xfId="3618" xr:uid="{00000000-0005-0000-0000-00003E110000}"/>
    <cellStyle name="Comma 15 6" xfId="3619" xr:uid="{00000000-0005-0000-0000-00003F110000}"/>
    <cellStyle name="Comma 15 6 2" xfId="3620" xr:uid="{00000000-0005-0000-0000-000040110000}"/>
    <cellStyle name="Comma 15 6 2 2" xfId="3621" xr:uid="{00000000-0005-0000-0000-000041110000}"/>
    <cellStyle name="Comma 15 6 3" xfId="3622" xr:uid="{00000000-0005-0000-0000-000042110000}"/>
    <cellStyle name="Comma 15 7" xfId="3623" xr:uid="{00000000-0005-0000-0000-000043110000}"/>
    <cellStyle name="Comma 15 7 2" xfId="3624" xr:uid="{00000000-0005-0000-0000-000044110000}"/>
    <cellStyle name="Comma 15 7 2 2" xfId="3625" xr:uid="{00000000-0005-0000-0000-000045110000}"/>
    <cellStyle name="Comma 15 7 3" xfId="3626" xr:uid="{00000000-0005-0000-0000-000046110000}"/>
    <cellStyle name="Comma 15 8" xfId="3627" xr:uid="{00000000-0005-0000-0000-000047110000}"/>
    <cellStyle name="Comma 15 8 2" xfId="3628" xr:uid="{00000000-0005-0000-0000-000048110000}"/>
    <cellStyle name="Comma 15 8 2 2" xfId="3629" xr:uid="{00000000-0005-0000-0000-000049110000}"/>
    <cellStyle name="Comma 15 8 3" xfId="3630" xr:uid="{00000000-0005-0000-0000-00004A110000}"/>
    <cellStyle name="Comma 15 9" xfId="3631" xr:uid="{00000000-0005-0000-0000-00004B110000}"/>
    <cellStyle name="Comma 15 9 2" xfId="3632" xr:uid="{00000000-0005-0000-0000-00004C110000}"/>
    <cellStyle name="Comma 15 9 2 2" xfId="3633" xr:uid="{00000000-0005-0000-0000-00004D110000}"/>
    <cellStyle name="Comma 15 9 3" xfId="3634" xr:uid="{00000000-0005-0000-0000-00004E110000}"/>
    <cellStyle name="Comma 150" xfId="3635" xr:uid="{00000000-0005-0000-0000-00004F110000}"/>
    <cellStyle name="Comma 150 2" xfId="3636" xr:uid="{00000000-0005-0000-0000-000050110000}"/>
    <cellStyle name="Comma 150 3" xfId="3637" xr:uid="{00000000-0005-0000-0000-000051110000}"/>
    <cellStyle name="Comma 151" xfId="3638" xr:uid="{00000000-0005-0000-0000-000052110000}"/>
    <cellStyle name="Comma 151 2" xfId="3639" xr:uid="{00000000-0005-0000-0000-000053110000}"/>
    <cellStyle name="Comma 151 3" xfId="3640" xr:uid="{00000000-0005-0000-0000-000054110000}"/>
    <cellStyle name="Comma 152" xfId="3641" xr:uid="{00000000-0005-0000-0000-000055110000}"/>
    <cellStyle name="Comma 152 2" xfId="3642" xr:uid="{00000000-0005-0000-0000-000056110000}"/>
    <cellStyle name="Comma 152 3" xfId="3643" xr:uid="{00000000-0005-0000-0000-000057110000}"/>
    <cellStyle name="Comma 153" xfId="3644" xr:uid="{00000000-0005-0000-0000-000058110000}"/>
    <cellStyle name="Comma 153 2" xfId="3645" xr:uid="{00000000-0005-0000-0000-000059110000}"/>
    <cellStyle name="Comma 153 3" xfId="3646" xr:uid="{00000000-0005-0000-0000-00005A110000}"/>
    <cellStyle name="Comma 154" xfId="3647" xr:uid="{00000000-0005-0000-0000-00005B110000}"/>
    <cellStyle name="Comma 154 2" xfId="3648" xr:uid="{00000000-0005-0000-0000-00005C110000}"/>
    <cellStyle name="Comma 154 3" xfId="3649" xr:uid="{00000000-0005-0000-0000-00005D110000}"/>
    <cellStyle name="Comma 155" xfId="3650" xr:uid="{00000000-0005-0000-0000-00005E110000}"/>
    <cellStyle name="Comma 155 2" xfId="3651" xr:uid="{00000000-0005-0000-0000-00005F110000}"/>
    <cellStyle name="Comma 155 3" xfId="3652" xr:uid="{00000000-0005-0000-0000-000060110000}"/>
    <cellStyle name="Comma 156" xfId="3653" xr:uid="{00000000-0005-0000-0000-000061110000}"/>
    <cellStyle name="Comma 156 2" xfId="3654" xr:uid="{00000000-0005-0000-0000-000062110000}"/>
    <cellStyle name="Comma 156 3" xfId="3655" xr:uid="{00000000-0005-0000-0000-000063110000}"/>
    <cellStyle name="Comma 157" xfId="3656" xr:uid="{00000000-0005-0000-0000-000064110000}"/>
    <cellStyle name="Comma 157 2" xfId="3657" xr:uid="{00000000-0005-0000-0000-000065110000}"/>
    <cellStyle name="Comma 157 3" xfId="3658" xr:uid="{00000000-0005-0000-0000-000066110000}"/>
    <cellStyle name="Comma 158" xfId="3659" xr:uid="{00000000-0005-0000-0000-000067110000}"/>
    <cellStyle name="Comma 158 2" xfId="3660" xr:uid="{00000000-0005-0000-0000-000068110000}"/>
    <cellStyle name="Comma 158 3" xfId="3661" xr:uid="{00000000-0005-0000-0000-000069110000}"/>
    <cellStyle name="Comma 159" xfId="3662" xr:uid="{00000000-0005-0000-0000-00006A110000}"/>
    <cellStyle name="Comma 159 2" xfId="3663" xr:uid="{00000000-0005-0000-0000-00006B110000}"/>
    <cellStyle name="Comma 159 3" xfId="3664" xr:uid="{00000000-0005-0000-0000-00006C110000}"/>
    <cellStyle name="Comma 16" xfId="3665" xr:uid="{00000000-0005-0000-0000-00006D110000}"/>
    <cellStyle name="Comma 16 10" xfId="3666" xr:uid="{00000000-0005-0000-0000-00006E110000}"/>
    <cellStyle name="Comma 16 10 2" xfId="3667" xr:uid="{00000000-0005-0000-0000-00006F110000}"/>
    <cellStyle name="Comma 16 10 2 2" xfId="3668" xr:uid="{00000000-0005-0000-0000-000070110000}"/>
    <cellStyle name="Comma 16 10 3" xfId="3669" xr:uid="{00000000-0005-0000-0000-000071110000}"/>
    <cellStyle name="Comma 16 11" xfId="3670" xr:uid="{00000000-0005-0000-0000-000072110000}"/>
    <cellStyle name="Comma 16 11 2" xfId="3671" xr:uid="{00000000-0005-0000-0000-000073110000}"/>
    <cellStyle name="Comma 16 11 2 2" xfId="3672" xr:uid="{00000000-0005-0000-0000-000074110000}"/>
    <cellStyle name="Comma 16 11 3" xfId="3673" xr:uid="{00000000-0005-0000-0000-000075110000}"/>
    <cellStyle name="Comma 16 12" xfId="3674" xr:uid="{00000000-0005-0000-0000-000076110000}"/>
    <cellStyle name="Comma 16 12 2" xfId="3675" xr:uid="{00000000-0005-0000-0000-000077110000}"/>
    <cellStyle name="Comma 16 12 2 2" xfId="3676" xr:uid="{00000000-0005-0000-0000-000078110000}"/>
    <cellStyle name="Comma 16 12 3" xfId="3677" xr:uid="{00000000-0005-0000-0000-000079110000}"/>
    <cellStyle name="Comma 16 13" xfId="3678" xr:uid="{00000000-0005-0000-0000-00007A110000}"/>
    <cellStyle name="Comma 16 13 2" xfId="3679" xr:uid="{00000000-0005-0000-0000-00007B110000}"/>
    <cellStyle name="Comma 16 13 2 2" xfId="3680" xr:uid="{00000000-0005-0000-0000-00007C110000}"/>
    <cellStyle name="Comma 16 13 3" xfId="3681" xr:uid="{00000000-0005-0000-0000-00007D110000}"/>
    <cellStyle name="Comma 16 14" xfId="3682" xr:uid="{00000000-0005-0000-0000-00007E110000}"/>
    <cellStyle name="Comma 16 14 2" xfId="3683" xr:uid="{00000000-0005-0000-0000-00007F110000}"/>
    <cellStyle name="Comma 16 14 2 2" xfId="3684" xr:uid="{00000000-0005-0000-0000-000080110000}"/>
    <cellStyle name="Comma 16 14 3" xfId="3685" xr:uid="{00000000-0005-0000-0000-000081110000}"/>
    <cellStyle name="Comma 16 15" xfId="3686" xr:uid="{00000000-0005-0000-0000-000082110000}"/>
    <cellStyle name="Comma 16 15 2" xfId="3687" xr:uid="{00000000-0005-0000-0000-000083110000}"/>
    <cellStyle name="Comma 16 15 2 2" xfId="3688" xr:uid="{00000000-0005-0000-0000-000084110000}"/>
    <cellStyle name="Comma 16 15 3" xfId="3689" xr:uid="{00000000-0005-0000-0000-000085110000}"/>
    <cellStyle name="Comma 16 16" xfId="3690" xr:uid="{00000000-0005-0000-0000-000086110000}"/>
    <cellStyle name="Comma 16 16 2" xfId="3691" xr:uid="{00000000-0005-0000-0000-000087110000}"/>
    <cellStyle name="Comma 16 16 2 2" xfId="3692" xr:uid="{00000000-0005-0000-0000-000088110000}"/>
    <cellStyle name="Comma 16 16 3" xfId="3693" xr:uid="{00000000-0005-0000-0000-000089110000}"/>
    <cellStyle name="Comma 16 17" xfId="3694" xr:uid="{00000000-0005-0000-0000-00008A110000}"/>
    <cellStyle name="Comma 16 17 2" xfId="3695" xr:uid="{00000000-0005-0000-0000-00008B110000}"/>
    <cellStyle name="Comma 16 17 2 2" xfId="3696" xr:uid="{00000000-0005-0000-0000-00008C110000}"/>
    <cellStyle name="Comma 16 17 3" xfId="3697" xr:uid="{00000000-0005-0000-0000-00008D110000}"/>
    <cellStyle name="Comma 16 18" xfId="3698" xr:uid="{00000000-0005-0000-0000-00008E110000}"/>
    <cellStyle name="Comma 16 18 2" xfId="3699" xr:uid="{00000000-0005-0000-0000-00008F110000}"/>
    <cellStyle name="Comma 16 18 2 2" xfId="3700" xr:uid="{00000000-0005-0000-0000-000090110000}"/>
    <cellStyle name="Comma 16 18 3" xfId="3701" xr:uid="{00000000-0005-0000-0000-000091110000}"/>
    <cellStyle name="Comma 16 19" xfId="3702" xr:uid="{00000000-0005-0000-0000-000092110000}"/>
    <cellStyle name="Comma 16 19 2" xfId="3703" xr:uid="{00000000-0005-0000-0000-000093110000}"/>
    <cellStyle name="Comma 16 19 2 2" xfId="3704" xr:uid="{00000000-0005-0000-0000-000094110000}"/>
    <cellStyle name="Comma 16 19 3" xfId="3705" xr:uid="{00000000-0005-0000-0000-000095110000}"/>
    <cellStyle name="Comma 16 2" xfId="3706" xr:uid="{00000000-0005-0000-0000-000096110000}"/>
    <cellStyle name="Comma 16 2 2" xfId="3707" xr:uid="{00000000-0005-0000-0000-000097110000}"/>
    <cellStyle name="Comma 16 2 2 2" xfId="3708" xr:uid="{00000000-0005-0000-0000-000098110000}"/>
    <cellStyle name="Comma 16 2 3" xfId="3709" xr:uid="{00000000-0005-0000-0000-000099110000}"/>
    <cellStyle name="Comma 16 2 3 2" xfId="3710" xr:uid="{00000000-0005-0000-0000-00009A110000}"/>
    <cellStyle name="Comma 16 2 3 2 2" xfId="3711" xr:uid="{00000000-0005-0000-0000-00009B110000}"/>
    <cellStyle name="Comma 16 2 3 3" xfId="3712" xr:uid="{00000000-0005-0000-0000-00009C110000}"/>
    <cellStyle name="Comma 16 2 4" xfId="3713" xr:uid="{00000000-0005-0000-0000-00009D110000}"/>
    <cellStyle name="Comma 16 2 4 2" xfId="3714" xr:uid="{00000000-0005-0000-0000-00009E110000}"/>
    <cellStyle name="Comma 16 2 5" xfId="3715" xr:uid="{00000000-0005-0000-0000-00009F110000}"/>
    <cellStyle name="Comma 16 2 6" xfId="3716" xr:uid="{00000000-0005-0000-0000-0000A0110000}"/>
    <cellStyle name="Comma 16 20" xfId="3717" xr:uid="{00000000-0005-0000-0000-0000A1110000}"/>
    <cellStyle name="Comma 16 20 2" xfId="3718" xr:uid="{00000000-0005-0000-0000-0000A2110000}"/>
    <cellStyle name="Comma 16 20 2 2" xfId="3719" xr:uid="{00000000-0005-0000-0000-0000A3110000}"/>
    <cellStyle name="Comma 16 20 3" xfId="3720" xr:uid="{00000000-0005-0000-0000-0000A4110000}"/>
    <cellStyle name="Comma 16 21" xfId="3721" xr:uid="{00000000-0005-0000-0000-0000A5110000}"/>
    <cellStyle name="Comma 16 21 2" xfId="3722" xr:uid="{00000000-0005-0000-0000-0000A6110000}"/>
    <cellStyle name="Comma 16 21 2 2" xfId="3723" xr:uid="{00000000-0005-0000-0000-0000A7110000}"/>
    <cellStyle name="Comma 16 21 3" xfId="3724" xr:uid="{00000000-0005-0000-0000-0000A8110000}"/>
    <cellStyle name="Comma 16 22" xfId="3725" xr:uid="{00000000-0005-0000-0000-0000A9110000}"/>
    <cellStyle name="Comma 16 22 2" xfId="3726" xr:uid="{00000000-0005-0000-0000-0000AA110000}"/>
    <cellStyle name="Comma 16 22 2 2" xfId="3727" xr:uid="{00000000-0005-0000-0000-0000AB110000}"/>
    <cellStyle name="Comma 16 22 3" xfId="3728" xr:uid="{00000000-0005-0000-0000-0000AC110000}"/>
    <cellStyle name="Comma 16 23" xfId="3729" xr:uid="{00000000-0005-0000-0000-0000AD110000}"/>
    <cellStyle name="Comma 16 23 2" xfId="3730" xr:uid="{00000000-0005-0000-0000-0000AE110000}"/>
    <cellStyle name="Comma 16 23 2 2" xfId="3731" xr:uid="{00000000-0005-0000-0000-0000AF110000}"/>
    <cellStyle name="Comma 16 23 3" xfId="3732" xr:uid="{00000000-0005-0000-0000-0000B0110000}"/>
    <cellStyle name="Comma 16 24" xfId="3733" xr:uid="{00000000-0005-0000-0000-0000B1110000}"/>
    <cellStyle name="Comma 16 24 2" xfId="3734" xr:uid="{00000000-0005-0000-0000-0000B2110000}"/>
    <cellStyle name="Comma 16 24 2 2" xfId="3735" xr:uid="{00000000-0005-0000-0000-0000B3110000}"/>
    <cellStyle name="Comma 16 24 3" xfId="3736" xr:uid="{00000000-0005-0000-0000-0000B4110000}"/>
    <cellStyle name="Comma 16 25" xfId="3737" xr:uid="{00000000-0005-0000-0000-0000B5110000}"/>
    <cellStyle name="Comma 16 25 2" xfId="3738" xr:uid="{00000000-0005-0000-0000-0000B6110000}"/>
    <cellStyle name="Comma 16 25 2 2" xfId="3739" xr:uid="{00000000-0005-0000-0000-0000B7110000}"/>
    <cellStyle name="Comma 16 25 3" xfId="3740" xr:uid="{00000000-0005-0000-0000-0000B8110000}"/>
    <cellStyle name="Comma 16 26" xfId="3741" xr:uid="{00000000-0005-0000-0000-0000B9110000}"/>
    <cellStyle name="Comma 16 26 2" xfId="3742" xr:uid="{00000000-0005-0000-0000-0000BA110000}"/>
    <cellStyle name="Comma 16 26 2 2" xfId="3743" xr:uid="{00000000-0005-0000-0000-0000BB110000}"/>
    <cellStyle name="Comma 16 26 3" xfId="3744" xr:uid="{00000000-0005-0000-0000-0000BC110000}"/>
    <cellStyle name="Comma 16 27" xfId="3745" xr:uid="{00000000-0005-0000-0000-0000BD110000}"/>
    <cellStyle name="Comma 16 27 2" xfId="3746" xr:uid="{00000000-0005-0000-0000-0000BE110000}"/>
    <cellStyle name="Comma 16 27 2 2" xfId="3747" xr:uid="{00000000-0005-0000-0000-0000BF110000}"/>
    <cellStyle name="Comma 16 27 3" xfId="3748" xr:uid="{00000000-0005-0000-0000-0000C0110000}"/>
    <cellStyle name="Comma 16 28" xfId="3749" xr:uid="{00000000-0005-0000-0000-0000C1110000}"/>
    <cellStyle name="Comma 16 28 2" xfId="3750" xr:uid="{00000000-0005-0000-0000-0000C2110000}"/>
    <cellStyle name="Comma 16 28 2 2" xfId="3751" xr:uid="{00000000-0005-0000-0000-0000C3110000}"/>
    <cellStyle name="Comma 16 28 3" xfId="3752" xr:uid="{00000000-0005-0000-0000-0000C4110000}"/>
    <cellStyle name="Comma 16 29" xfId="3753" xr:uid="{00000000-0005-0000-0000-0000C5110000}"/>
    <cellStyle name="Comma 16 29 2" xfId="3754" xr:uid="{00000000-0005-0000-0000-0000C6110000}"/>
    <cellStyle name="Comma 16 3" xfId="3755" xr:uid="{00000000-0005-0000-0000-0000C7110000}"/>
    <cellStyle name="Comma 16 3 2" xfId="3756" xr:uid="{00000000-0005-0000-0000-0000C8110000}"/>
    <cellStyle name="Comma 16 3 2 2" xfId="3757" xr:uid="{00000000-0005-0000-0000-0000C9110000}"/>
    <cellStyle name="Comma 16 3 3" xfId="3758" xr:uid="{00000000-0005-0000-0000-0000CA110000}"/>
    <cellStyle name="Comma 16 3 3 2" xfId="3759" xr:uid="{00000000-0005-0000-0000-0000CB110000}"/>
    <cellStyle name="Comma 16 3 3 2 2" xfId="3760" xr:uid="{00000000-0005-0000-0000-0000CC110000}"/>
    <cellStyle name="Comma 16 3 3 3" xfId="3761" xr:uid="{00000000-0005-0000-0000-0000CD110000}"/>
    <cellStyle name="Comma 16 3 4" xfId="3762" xr:uid="{00000000-0005-0000-0000-0000CE110000}"/>
    <cellStyle name="Comma 16 30" xfId="3763" xr:uid="{00000000-0005-0000-0000-0000CF110000}"/>
    <cellStyle name="Comma 16 30 2" xfId="3764" xr:uid="{00000000-0005-0000-0000-0000D0110000}"/>
    <cellStyle name="Comma 16 30 2 2" xfId="3765" xr:uid="{00000000-0005-0000-0000-0000D1110000}"/>
    <cellStyle name="Comma 16 30 3" xfId="3766" xr:uid="{00000000-0005-0000-0000-0000D2110000}"/>
    <cellStyle name="Comma 16 31" xfId="3767" xr:uid="{00000000-0005-0000-0000-0000D3110000}"/>
    <cellStyle name="Comma 16 31 2" xfId="3768" xr:uid="{00000000-0005-0000-0000-0000D4110000}"/>
    <cellStyle name="Comma 16 32" xfId="3769" xr:uid="{00000000-0005-0000-0000-0000D5110000}"/>
    <cellStyle name="Comma 16 33" xfId="3770" xr:uid="{00000000-0005-0000-0000-0000D6110000}"/>
    <cellStyle name="Comma 16 4" xfId="3771" xr:uid="{00000000-0005-0000-0000-0000D7110000}"/>
    <cellStyle name="Comma 16 4 2" xfId="3772" xr:uid="{00000000-0005-0000-0000-0000D8110000}"/>
    <cellStyle name="Comma 16 4 2 2" xfId="3773" xr:uid="{00000000-0005-0000-0000-0000D9110000}"/>
    <cellStyle name="Comma 16 4 3" xfId="3774" xr:uid="{00000000-0005-0000-0000-0000DA110000}"/>
    <cellStyle name="Comma 16 4 3 2" xfId="3775" xr:uid="{00000000-0005-0000-0000-0000DB110000}"/>
    <cellStyle name="Comma 16 4 3 2 2" xfId="3776" xr:uid="{00000000-0005-0000-0000-0000DC110000}"/>
    <cellStyle name="Comma 16 4 3 3" xfId="3777" xr:uid="{00000000-0005-0000-0000-0000DD110000}"/>
    <cellStyle name="Comma 16 4 4" xfId="3778" xr:uid="{00000000-0005-0000-0000-0000DE110000}"/>
    <cellStyle name="Comma 16 5" xfId="3779" xr:uid="{00000000-0005-0000-0000-0000DF110000}"/>
    <cellStyle name="Comma 16 5 2" xfId="3780" xr:uid="{00000000-0005-0000-0000-0000E0110000}"/>
    <cellStyle name="Comma 16 5 2 2" xfId="3781" xr:uid="{00000000-0005-0000-0000-0000E1110000}"/>
    <cellStyle name="Comma 16 5 3" xfId="3782" xr:uid="{00000000-0005-0000-0000-0000E2110000}"/>
    <cellStyle name="Comma 16 5 3 2" xfId="3783" xr:uid="{00000000-0005-0000-0000-0000E3110000}"/>
    <cellStyle name="Comma 16 5 3 2 2" xfId="3784" xr:uid="{00000000-0005-0000-0000-0000E4110000}"/>
    <cellStyle name="Comma 16 5 3 3" xfId="3785" xr:uid="{00000000-0005-0000-0000-0000E5110000}"/>
    <cellStyle name="Comma 16 5 4" xfId="3786" xr:uid="{00000000-0005-0000-0000-0000E6110000}"/>
    <cellStyle name="Comma 16 6" xfId="3787" xr:uid="{00000000-0005-0000-0000-0000E7110000}"/>
    <cellStyle name="Comma 16 6 2" xfId="3788" xr:uid="{00000000-0005-0000-0000-0000E8110000}"/>
    <cellStyle name="Comma 16 6 2 2" xfId="3789" xr:uid="{00000000-0005-0000-0000-0000E9110000}"/>
    <cellStyle name="Comma 16 6 3" xfId="3790" xr:uid="{00000000-0005-0000-0000-0000EA110000}"/>
    <cellStyle name="Comma 16 7" xfId="3791" xr:uid="{00000000-0005-0000-0000-0000EB110000}"/>
    <cellStyle name="Comma 16 7 2" xfId="3792" xr:uid="{00000000-0005-0000-0000-0000EC110000}"/>
    <cellStyle name="Comma 16 7 2 2" xfId="3793" xr:uid="{00000000-0005-0000-0000-0000ED110000}"/>
    <cellStyle name="Comma 16 7 3" xfId="3794" xr:uid="{00000000-0005-0000-0000-0000EE110000}"/>
    <cellStyle name="Comma 16 8" xfId="3795" xr:uid="{00000000-0005-0000-0000-0000EF110000}"/>
    <cellStyle name="Comma 16 8 2" xfId="3796" xr:uid="{00000000-0005-0000-0000-0000F0110000}"/>
    <cellStyle name="Comma 16 8 2 2" xfId="3797" xr:uid="{00000000-0005-0000-0000-0000F1110000}"/>
    <cellStyle name="Comma 16 8 3" xfId="3798" xr:uid="{00000000-0005-0000-0000-0000F2110000}"/>
    <cellStyle name="Comma 16 9" xfId="3799" xr:uid="{00000000-0005-0000-0000-0000F3110000}"/>
    <cellStyle name="Comma 16 9 2" xfId="3800" xr:uid="{00000000-0005-0000-0000-0000F4110000}"/>
    <cellStyle name="Comma 16 9 2 2" xfId="3801" xr:uid="{00000000-0005-0000-0000-0000F5110000}"/>
    <cellStyle name="Comma 16 9 3" xfId="3802" xr:uid="{00000000-0005-0000-0000-0000F6110000}"/>
    <cellStyle name="Comma 160" xfId="3803" xr:uid="{00000000-0005-0000-0000-0000F7110000}"/>
    <cellStyle name="Comma 160 2" xfId="3804" xr:uid="{00000000-0005-0000-0000-0000F8110000}"/>
    <cellStyle name="Comma 160 3" xfId="3805" xr:uid="{00000000-0005-0000-0000-0000F9110000}"/>
    <cellStyle name="Comma 161" xfId="3806" xr:uid="{00000000-0005-0000-0000-0000FA110000}"/>
    <cellStyle name="Comma 161 2" xfId="3807" xr:uid="{00000000-0005-0000-0000-0000FB110000}"/>
    <cellStyle name="Comma 161 3" xfId="3808" xr:uid="{00000000-0005-0000-0000-0000FC110000}"/>
    <cellStyle name="Comma 162" xfId="3809" xr:uid="{00000000-0005-0000-0000-0000FD110000}"/>
    <cellStyle name="Comma 162 2" xfId="3810" xr:uid="{00000000-0005-0000-0000-0000FE110000}"/>
    <cellStyle name="Comma 162 3" xfId="3811" xr:uid="{00000000-0005-0000-0000-0000FF110000}"/>
    <cellStyle name="Comma 163" xfId="3812" xr:uid="{00000000-0005-0000-0000-000000120000}"/>
    <cellStyle name="Comma 163 2" xfId="3813" xr:uid="{00000000-0005-0000-0000-000001120000}"/>
    <cellStyle name="Comma 163 3" xfId="3814" xr:uid="{00000000-0005-0000-0000-000002120000}"/>
    <cellStyle name="Comma 164" xfId="3815" xr:uid="{00000000-0005-0000-0000-000003120000}"/>
    <cellStyle name="Comma 164 2" xfId="3816" xr:uid="{00000000-0005-0000-0000-000004120000}"/>
    <cellStyle name="Comma 164 3" xfId="3817" xr:uid="{00000000-0005-0000-0000-000005120000}"/>
    <cellStyle name="Comma 165" xfId="3818" xr:uid="{00000000-0005-0000-0000-000006120000}"/>
    <cellStyle name="Comma 165 2" xfId="3819" xr:uid="{00000000-0005-0000-0000-000007120000}"/>
    <cellStyle name="Comma 165 3" xfId="3820" xr:uid="{00000000-0005-0000-0000-000008120000}"/>
    <cellStyle name="Comma 166" xfId="3821" xr:uid="{00000000-0005-0000-0000-000009120000}"/>
    <cellStyle name="Comma 166 2" xfId="3822" xr:uid="{00000000-0005-0000-0000-00000A120000}"/>
    <cellStyle name="Comma 166 3" xfId="3823" xr:uid="{00000000-0005-0000-0000-00000B120000}"/>
    <cellStyle name="Comma 167" xfId="3824" xr:uid="{00000000-0005-0000-0000-00000C120000}"/>
    <cellStyle name="Comma 167 2" xfId="3825" xr:uid="{00000000-0005-0000-0000-00000D120000}"/>
    <cellStyle name="Comma 167 3" xfId="3826" xr:uid="{00000000-0005-0000-0000-00000E120000}"/>
    <cellStyle name="Comma 168" xfId="3827" xr:uid="{00000000-0005-0000-0000-00000F120000}"/>
    <cellStyle name="Comma 168 2" xfId="3828" xr:uid="{00000000-0005-0000-0000-000010120000}"/>
    <cellStyle name="Comma 168 3" xfId="3829" xr:uid="{00000000-0005-0000-0000-000011120000}"/>
    <cellStyle name="Comma 169" xfId="3830" xr:uid="{00000000-0005-0000-0000-000012120000}"/>
    <cellStyle name="Comma 169 2" xfId="3831" xr:uid="{00000000-0005-0000-0000-000013120000}"/>
    <cellStyle name="Comma 169 3" xfId="3832" xr:uid="{00000000-0005-0000-0000-000014120000}"/>
    <cellStyle name="Comma 17" xfId="3833" xr:uid="{00000000-0005-0000-0000-000015120000}"/>
    <cellStyle name="Comma 17 10" xfId="3834" xr:uid="{00000000-0005-0000-0000-000016120000}"/>
    <cellStyle name="Comma 17 10 2" xfId="3835" xr:uid="{00000000-0005-0000-0000-000017120000}"/>
    <cellStyle name="Comma 17 10 2 2" xfId="3836" xr:uid="{00000000-0005-0000-0000-000018120000}"/>
    <cellStyle name="Comma 17 10 3" xfId="3837" xr:uid="{00000000-0005-0000-0000-000019120000}"/>
    <cellStyle name="Comma 17 11" xfId="3838" xr:uid="{00000000-0005-0000-0000-00001A120000}"/>
    <cellStyle name="Comma 17 11 2" xfId="3839" xr:uid="{00000000-0005-0000-0000-00001B120000}"/>
    <cellStyle name="Comma 17 11 2 2" xfId="3840" xr:uid="{00000000-0005-0000-0000-00001C120000}"/>
    <cellStyle name="Comma 17 11 3" xfId="3841" xr:uid="{00000000-0005-0000-0000-00001D120000}"/>
    <cellStyle name="Comma 17 12" xfId="3842" xr:uid="{00000000-0005-0000-0000-00001E120000}"/>
    <cellStyle name="Comma 17 12 2" xfId="3843" xr:uid="{00000000-0005-0000-0000-00001F120000}"/>
    <cellStyle name="Comma 17 12 2 2" xfId="3844" xr:uid="{00000000-0005-0000-0000-000020120000}"/>
    <cellStyle name="Comma 17 12 3" xfId="3845" xr:uid="{00000000-0005-0000-0000-000021120000}"/>
    <cellStyle name="Comma 17 13" xfId="3846" xr:uid="{00000000-0005-0000-0000-000022120000}"/>
    <cellStyle name="Comma 17 13 2" xfId="3847" xr:uid="{00000000-0005-0000-0000-000023120000}"/>
    <cellStyle name="Comma 17 13 2 2" xfId="3848" xr:uid="{00000000-0005-0000-0000-000024120000}"/>
    <cellStyle name="Comma 17 13 3" xfId="3849" xr:uid="{00000000-0005-0000-0000-000025120000}"/>
    <cellStyle name="Comma 17 14" xfId="3850" xr:uid="{00000000-0005-0000-0000-000026120000}"/>
    <cellStyle name="Comma 17 14 2" xfId="3851" xr:uid="{00000000-0005-0000-0000-000027120000}"/>
    <cellStyle name="Comma 17 14 2 2" xfId="3852" xr:uid="{00000000-0005-0000-0000-000028120000}"/>
    <cellStyle name="Comma 17 14 3" xfId="3853" xr:uid="{00000000-0005-0000-0000-000029120000}"/>
    <cellStyle name="Comma 17 15" xfId="3854" xr:uid="{00000000-0005-0000-0000-00002A120000}"/>
    <cellStyle name="Comma 17 15 2" xfId="3855" xr:uid="{00000000-0005-0000-0000-00002B120000}"/>
    <cellStyle name="Comma 17 15 2 2" xfId="3856" xr:uid="{00000000-0005-0000-0000-00002C120000}"/>
    <cellStyle name="Comma 17 15 3" xfId="3857" xr:uid="{00000000-0005-0000-0000-00002D120000}"/>
    <cellStyle name="Comma 17 16" xfId="3858" xr:uid="{00000000-0005-0000-0000-00002E120000}"/>
    <cellStyle name="Comma 17 16 2" xfId="3859" xr:uid="{00000000-0005-0000-0000-00002F120000}"/>
    <cellStyle name="Comma 17 16 2 2" xfId="3860" xr:uid="{00000000-0005-0000-0000-000030120000}"/>
    <cellStyle name="Comma 17 16 3" xfId="3861" xr:uid="{00000000-0005-0000-0000-000031120000}"/>
    <cellStyle name="Comma 17 17" xfId="3862" xr:uid="{00000000-0005-0000-0000-000032120000}"/>
    <cellStyle name="Comma 17 17 2" xfId="3863" xr:uid="{00000000-0005-0000-0000-000033120000}"/>
    <cellStyle name="Comma 17 17 2 2" xfId="3864" xr:uid="{00000000-0005-0000-0000-000034120000}"/>
    <cellStyle name="Comma 17 17 3" xfId="3865" xr:uid="{00000000-0005-0000-0000-000035120000}"/>
    <cellStyle name="Comma 17 18" xfId="3866" xr:uid="{00000000-0005-0000-0000-000036120000}"/>
    <cellStyle name="Comma 17 18 2" xfId="3867" xr:uid="{00000000-0005-0000-0000-000037120000}"/>
    <cellStyle name="Comma 17 18 2 2" xfId="3868" xr:uid="{00000000-0005-0000-0000-000038120000}"/>
    <cellStyle name="Comma 17 18 3" xfId="3869" xr:uid="{00000000-0005-0000-0000-000039120000}"/>
    <cellStyle name="Comma 17 19" xfId="3870" xr:uid="{00000000-0005-0000-0000-00003A120000}"/>
    <cellStyle name="Comma 17 19 2" xfId="3871" xr:uid="{00000000-0005-0000-0000-00003B120000}"/>
    <cellStyle name="Comma 17 19 2 2" xfId="3872" xr:uid="{00000000-0005-0000-0000-00003C120000}"/>
    <cellStyle name="Comma 17 19 3" xfId="3873" xr:uid="{00000000-0005-0000-0000-00003D120000}"/>
    <cellStyle name="Comma 17 2" xfId="3874" xr:uid="{00000000-0005-0000-0000-00003E120000}"/>
    <cellStyle name="Comma 17 2 2" xfId="3875" xr:uid="{00000000-0005-0000-0000-00003F120000}"/>
    <cellStyle name="Comma 17 2 2 2" xfId="3876" xr:uid="{00000000-0005-0000-0000-000040120000}"/>
    <cellStyle name="Comma 17 2 3" xfId="3877" xr:uid="{00000000-0005-0000-0000-000041120000}"/>
    <cellStyle name="Comma 17 2 3 2" xfId="3878" xr:uid="{00000000-0005-0000-0000-000042120000}"/>
    <cellStyle name="Comma 17 2 3 2 2" xfId="3879" xr:uid="{00000000-0005-0000-0000-000043120000}"/>
    <cellStyle name="Comma 17 2 3 3" xfId="3880" xr:uid="{00000000-0005-0000-0000-000044120000}"/>
    <cellStyle name="Comma 17 2 4" xfId="3881" xr:uid="{00000000-0005-0000-0000-000045120000}"/>
    <cellStyle name="Comma 17 2 4 2" xfId="3882" xr:uid="{00000000-0005-0000-0000-000046120000}"/>
    <cellStyle name="Comma 17 2 5" xfId="3883" xr:uid="{00000000-0005-0000-0000-000047120000}"/>
    <cellStyle name="Comma 17 2 6" xfId="3884" xr:uid="{00000000-0005-0000-0000-000048120000}"/>
    <cellStyle name="Comma 17 20" xfId="3885" xr:uid="{00000000-0005-0000-0000-000049120000}"/>
    <cellStyle name="Comma 17 20 2" xfId="3886" xr:uid="{00000000-0005-0000-0000-00004A120000}"/>
    <cellStyle name="Comma 17 20 2 2" xfId="3887" xr:uid="{00000000-0005-0000-0000-00004B120000}"/>
    <cellStyle name="Comma 17 20 3" xfId="3888" xr:uid="{00000000-0005-0000-0000-00004C120000}"/>
    <cellStyle name="Comma 17 21" xfId="3889" xr:uid="{00000000-0005-0000-0000-00004D120000}"/>
    <cellStyle name="Comma 17 21 2" xfId="3890" xr:uid="{00000000-0005-0000-0000-00004E120000}"/>
    <cellStyle name="Comma 17 21 2 2" xfId="3891" xr:uid="{00000000-0005-0000-0000-00004F120000}"/>
    <cellStyle name="Comma 17 21 3" xfId="3892" xr:uid="{00000000-0005-0000-0000-000050120000}"/>
    <cellStyle name="Comma 17 22" xfId="3893" xr:uid="{00000000-0005-0000-0000-000051120000}"/>
    <cellStyle name="Comma 17 22 2" xfId="3894" xr:uid="{00000000-0005-0000-0000-000052120000}"/>
    <cellStyle name="Comma 17 22 2 2" xfId="3895" xr:uid="{00000000-0005-0000-0000-000053120000}"/>
    <cellStyle name="Comma 17 22 3" xfId="3896" xr:uid="{00000000-0005-0000-0000-000054120000}"/>
    <cellStyle name="Comma 17 23" xfId="3897" xr:uid="{00000000-0005-0000-0000-000055120000}"/>
    <cellStyle name="Comma 17 23 2" xfId="3898" xr:uid="{00000000-0005-0000-0000-000056120000}"/>
    <cellStyle name="Comma 17 23 2 2" xfId="3899" xr:uid="{00000000-0005-0000-0000-000057120000}"/>
    <cellStyle name="Comma 17 23 3" xfId="3900" xr:uid="{00000000-0005-0000-0000-000058120000}"/>
    <cellStyle name="Comma 17 24" xfId="3901" xr:uid="{00000000-0005-0000-0000-000059120000}"/>
    <cellStyle name="Comma 17 24 2" xfId="3902" xr:uid="{00000000-0005-0000-0000-00005A120000}"/>
    <cellStyle name="Comma 17 24 2 2" xfId="3903" xr:uid="{00000000-0005-0000-0000-00005B120000}"/>
    <cellStyle name="Comma 17 24 3" xfId="3904" xr:uid="{00000000-0005-0000-0000-00005C120000}"/>
    <cellStyle name="Comma 17 25" xfId="3905" xr:uid="{00000000-0005-0000-0000-00005D120000}"/>
    <cellStyle name="Comma 17 25 2" xfId="3906" xr:uid="{00000000-0005-0000-0000-00005E120000}"/>
    <cellStyle name="Comma 17 25 2 2" xfId="3907" xr:uid="{00000000-0005-0000-0000-00005F120000}"/>
    <cellStyle name="Comma 17 25 3" xfId="3908" xr:uid="{00000000-0005-0000-0000-000060120000}"/>
    <cellStyle name="Comma 17 26" xfId="3909" xr:uid="{00000000-0005-0000-0000-000061120000}"/>
    <cellStyle name="Comma 17 26 2" xfId="3910" xr:uid="{00000000-0005-0000-0000-000062120000}"/>
    <cellStyle name="Comma 17 26 2 2" xfId="3911" xr:uid="{00000000-0005-0000-0000-000063120000}"/>
    <cellStyle name="Comma 17 26 3" xfId="3912" xr:uid="{00000000-0005-0000-0000-000064120000}"/>
    <cellStyle name="Comma 17 27" xfId="3913" xr:uid="{00000000-0005-0000-0000-000065120000}"/>
    <cellStyle name="Comma 17 27 2" xfId="3914" xr:uid="{00000000-0005-0000-0000-000066120000}"/>
    <cellStyle name="Comma 17 27 2 2" xfId="3915" xr:uid="{00000000-0005-0000-0000-000067120000}"/>
    <cellStyle name="Comma 17 27 3" xfId="3916" xr:uid="{00000000-0005-0000-0000-000068120000}"/>
    <cellStyle name="Comma 17 28" xfId="3917" xr:uid="{00000000-0005-0000-0000-000069120000}"/>
    <cellStyle name="Comma 17 28 2" xfId="3918" xr:uid="{00000000-0005-0000-0000-00006A120000}"/>
    <cellStyle name="Comma 17 28 2 2" xfId="3919" xr:uid="{00000000-0005-0000-0000-00006B120000}"/>
    <cellStyle name="Comma 17 28 3" xfId="3920" xr:uid="{00000000-0005-0000-0000-00006C120000}"/>
    <cellStyle name="Comma 17 29" xfId="3921" xr:uid="{00000000-0005-0000-0000-00006D120000}"/>
    <cellStyle name="Comma 17 29 2" xfId="3922" xr:uid="{00000000-0005-0000-0000-00006E120000}"/>
    <cellStyle name="Comma 17 3" xfId="3923" xr:uid="{00000000-0005-0000-0000-00006F120000}"/>
    <cellStyle name="Comma 17 3 2" xfId="3924" xr:uid="{00000000-0005-0000-0000-000070120000}"/>
    <cellStyle name="Comma 17 3 2 2" xfId="3925" xr:uid="{00000000-0005-0000-0000-000071120000}"/>
    <cellStyle name="Comma 17 3 3" xfId="3926" xr:uid="{00000000-0005-0000-0000-000072120000}"/>
    <cellStyle name="Comma 17 3 3 2" xfId="3927" xr:uid="{00000000-0005-0000-0000-000073120000}"/>
    <cellStyle name="Comma 17 3 3 2 2" xfId="3928" xr:uid="{00000000-0005-0000-0000-000074120000}"/>
    <cellStyle name="Comma 17 3 3 3" xfId="3929" xr:uid="{00000000-0005-0000-0000-000075120000}"/>
    <cellStyle name="Comma 17 3 4" xfId="3930" xr:uid="{00000000-0005-0000-0000-000076120000}"/>
    <cellStyle name="Comma 17 30" xfId="3931" xr:uid="{00000000-0005-0000-0000-000077120000}"/>
    <cellStyle name="Comma 17 30 2" xfId="3932" xr:uid="{00000000-0005-0000-0000-000078120000}"/>
    <cellStyle name="Comma 17 30 2 2" xfId="3933" xr:uid="{00000000-0005-0000-0000-000079120000}"/>
    <cellStyle name="Comma 17 30 3" xfId="3934" xr:uid="{00000000-0005-0000-0000-00007A120000}"/>
    <cellStyle name="Comma 17 31" xfId="3935" xr:uid="{00000000-0005-0000-0000-00007B120000}"/>
    <cellStyle name="Comma 17 31 2" xfId="3936" xr:uid="{00000000-0005-0000-0000-00007C120000}"/>
    <cellStyle name="Comma 17 32" xfId="3937" xr:uid="{00000000-0005-0000-0000-00007D120000}"/>
    <cellStyle name="Comma 17 32 2" xfId="3938" xr:uid="{00000000-0005-0000-0000-00007E120000}"/>
    <cellStyle name="Comma 17 33" xfId="3939" xr:uid="{00000000-0005-0000-0000-00007F120000}"/>
    <cellStyle name="Comma 17 4" xfId="3940" xr:uid="{00000000-0005-0000-0000-000080120000}"/>
    <cellStyle name="Comma 17 4 2" xfId="3941" xr:uid="{00000000-0005-0000-0000-000081120000}"/>
    <cellStyle name="Comma 17 4 2 2" xfId="3942" xr:uid="{00000000-0005-0000-0000-000082120000}"/>
    <cellStyle name="Comma 17 4 3" xfId="3943" xr:uid="{00000000-0005-0000-0000-000083120000}"/>
    <cellStyle name="Comma 17 4 3 2" xfId="3944" xr:uid="{00000000-0005-0000-0000-000084120000}"/>
    <cellStyle name="Comma 17 4 3 2 2" xfId="3945" xr:uid="{00000000-0005-0000-0000-000085120000}"/>
    <cellStyle name="Comma 17 4 3 3" xfId="3946" xr:uid="{00000000-0005-0000-0000-000086120000}"/>
    <cellStyle name="Comma 17 4 4" xfId="3947" xr:uid="{00000000-0005-0000-0000-000087120000}"/>
    <cellStyle name="Comma 17 5" xfId="3948" xr:uid="{00000000-0005-0000-0000-000088120000}"/>
    <cellStyle name="Comma 17 5 2" xfId="3949" xr:uid="{00000000-0005-0000-0000-000089120000}"/>
    <cellStyle name="Comma 17 5 2 2" xfId="3950" xr:uid="{00000000-0005-0000-0000-00008A120000}"/>
    <cellStyle name="Comma 17 5 3" xfId="3951" xr:uid="{00000000-0005-0000-0000-00008B120000}"/>
    <cellStyle name="Comma 17 5 3 2" xfId="3952" xr:uid="{00000000-0005-0000-0000-00008C120000}"/>
    <cellStyle name="Comma 17 5 3 2 2" xfId="3953" xr:uid="{00000000-0005-0000-0000-00008D120000}"/>
    <cellStyle name="Comma 17 5 3 3" xfId="3954" xr:uid="{00000000-0005-0000-0000-00008E120000}"/>
    <cellStyle name="Comma 17 5 4" xfId="3955" xr:uid="{00000000-0005-0000-0000-00008F120000}"/>
    <cellStyle name="Comma 17 6" xfId="3956" xr:uid="{00000000-0005-0000-0000-000090120000}"/>
    <cellStyle name="Comma 17 6 2" xfId="3957" xr:uid="{00000000-0005-0000-0000-000091120000}"/>
    <cellStyle name="Comma 17 6 2 2" xfId="3958" xr:uid="{00000000-0005-0000-0000-000092120000}"/>
    <cellStyle name="Comma 17 6 3" xfId="3959" xr:uid="{00000000-0005-0000-0000-000093120000}"/>
    <cellStyle name="Comma 17 7" xfId="3960" xr:uid="{00000000-0005-0000-0000-000094120000}"/>
    <cellStyle name="Comma 17 7 2" xfId="3961" xr:uid="{00000000-0005-0000-0000-000095120000}"/>
    <cellStyle name="Comma 17 7 2 2" xfId="3962" xr:uid="{00000000-0005-0000-0000-000096120000}"/>
    <cellStyle name="Comma 17 7 3" xfId="3963" xr:uid="{00000000-0005-0000-0000-000097120000}"/>
    <cellStyle name="Comma 17 8" xfId="3964" xr:uid="{00000000-0005-0000-0000-000098120000}"/>
    <cellStyle name="Comma 17 8 2" xfId="3965" xr:uid="{00000000-0005-0000-0000-000099120000}"/>
    <cellStyle name="Comma 17 8 2 2" xfId="3966" xr:uid="{00000000-0005-0000-0000-00009A120000}"/>
    <cellStyle name="Comma 17 8 3" xfId="3967" xr:uid="{00000000-0005-0000-0000-00009B120000}"/>
    <cellStyle name="Comma 17 9" xfId="3968" xr:uid="{00000000-0005-0000-0000-00009C120000}"/>
    <cellStyle name="Comma 17 9 2" xfId="3969" xr:uid="{00000000-0005-0000-0000-00009D120000}"/>
    <cellStyle name="Comma 17 9 2 2" xfId="3970" xr:uid="{00000000-0005-0000-0000-00009E120000}"/>
    <cellStyle name="Comma 17 9 3" xfId="3971" xr:uid="{00000000-0005-0000-0000-00009F120000}"/>
    <cellStyle name="Comma 170" xfId="3972" xr:uid="{00000000-0005-0000-0000-0000A0120000}"/>
    <cellStyle name="Comma 170 2" xfId="3973" xr:uid="{00000000-0005-0000-0000-0000A1120000}"/>
    <cellStyle name="Comma 170 3" xfId="3974" xr:uid="{00000000-0005-0000-0000-0000A2120000}"/>
    <cellStyle name="Comma 171" xfId="3975" xr:uid="{00000000-0005-0000-0000-0000A3120000}"/>
    <cellStyle name="Comma 171 2" xfId="3976" xr:uid="{00000000-0005-0000-0000-0000A4120000}"/>
    <cellStyle name="Comma 171 3" xfId="3977" xr:uid="{00000000-0005-0000-0000-0000A5120000}"/>
    <cellStyle name="Comma 172" xfId="3978" xr:uid="{00000000-0005-0000-0000-0000A6120000}"/>
    <cellStyle name="Comma 172 2" xfId="3979" xr:uid="{00000000-0005-0000-0000-0000A7120000}"/>
    <cellStyle name="Comma 172 3" xfId="3980" xr:uid="{00000000-0005-0000-0000-0000A8120000}"/>
    <cellStyle name="Comma 173" xfId="3981" xr:uid="{00000000-0005-0000-0000-0000A9120000}"/>
    <cellStyle name="Comma 173 2" xfId="3982" xr:uid="{00000000-0005-0000-0000-0000AA120000}"/>
    <cellStyle name="Comma 173 3" xfId="3983" xr:uid="{00000000-0005-0000-0000-0000AB120000}"/>
    <cellStyle name="Comma 174" xfId="3984" xr:uid="{00000000-0005-0000-0000-0000AC120000}"/>
    <cellStyle name="Comma 174 2" xfId="3985" xr:uid="{00000000-0005-0000-0000-0000AD120000}"/>
    <cellStyle name="Comma 174 3" xfId="3986" xr:uid="{00000000-0005-0000-0000-0000AE120000}"/>
    <cellStyle name="Comma 175" xfId="3987" xr:uid="{00000000-0005-0000-0000-0000AF120000}"/>
    <cellStyle name="Comma 175 2" xfId="3988" xr:uid="{00000000-0005-0000-0000-0000B0120000}"/>
    <cellStyle name="Comma 175 3" xfId="3989" xr:uid="{00000000-0005-0000-0000-0000B1120000}"/>
    <cellStyle name="Comma 176" xfId="3990" xr:uid="{00000000-0005-0000-0000-0000B2120000}"/>
    <cellStyle name="Comma 176 2" xfId="3991" xr:uid="{00000000-0005-0000-0000-0000B3120000}"/>
    <cellStyle name="Comma 176 3" xfId="3992" xr:uid="{00000000-0005-0000-0000-0000B4120000}"/>
    <cellStyle name="Comma 177" xfId="3993" xr:uid="{00000000-0005-0000-0000-0000B5120000}"/>
    <cellStyle name="Comma 177 2" xfId="3994" xr:uid="{00000000-0005-0000-0000-0000B6120000}"/>
    <cellStyle name="Comma 177 3" xfId="3995" xr:uid="{00000000-0005-0000-0000-0000B7120000}"/>
    <cellStyle name="Comma 178" xfId="3996" xr:uid="{00000000-0005-0000-0000-0000B8120000}"/>
    <cellStyle name="Comma 178 2" xfId="3997" xr:uid="{00000000-0005-0000-0000-0000B9120000}"/>
    <cellStyle name="Comma 178 3" xfId="3998" xr:uid="{00000000-0005-0000-0000-0000BA120000}"/>
    <cellStyle name="Comma 179" xfId="3999" xr:uid="{00000000-0005-0000-0000-0000BB120000}"/>
    <cellStyle name="Comma 179 2" xfId="4000" xr:uid="{00000000-0005-0000-0000-0000BC120000}"/>
    <cellStyle name="Comma 179 3" xfId="4001" xr:uid="{00000000-0005-0000-0000-0000BD120000}"/>
    <cellStyle name="Comma 18" xfId="4002" xr:uid="{00000000-0005-0000-0000-0000BE120000}"/>
    <cellStyle name="Comma 18 10" xfId="4003" xr:uid="{00000000-0005-0000-0000-0000BF120000}"/>
    <cellStyle name="Comma 18 10 2" xfId="4004" xr:uid="{00000000-0005-0000-0000-0000C0120000}"/>
    <cellStyle name="Comma 18 10 2 2" xfId="4005" xr:uid="{00000000-0005-0000-0000-0000C1120000}"/>
    <cellStyle name="Comma 18 10 3" xfId="4006" xr:uid="{00000000-0005-0000-0000-0000C2120000}"/>
    <cellStyle name="Comma 18 11" xfId="4007" xr:uid="{00000000-0005-0000-0000-0000C3120000}"/>
    <cellStyle name="Comma 18 11 2" xfId="4008" xr:uid="{00000000-0005-0000-0000-0000C4120000}"/>
    <cellStyle name="Comma 18 11 2 2" xfId="4009" xr:uid="{00000000-0005-0000-0000-0000C5120000}"/>
    <cellStyle name="Comma 18 11 3" xfId="4010" xr:uid="{00000000-0005-0000-0000-0000C6120000}"/>
    <cellStyle name="Comma 18 12" xfId="4011" xr:uid="{00000000-0005-0000-0000-0000C7120000}"/>
    <cellStyle name="Comma 18 12 2" xfId="4012" xr:uid="{00000000-0005-0000-0000-0000C8120000}"/>
    <cellStyle name="Comma 18 12 2 2" xfId="4013" xr:uid="{00000000-0005-0000-0000-0000C9120000}"/>
    <cellStyle name="Comma 18 12 3" xfId="4014" xr:uid="{00000000-0005-0000-0000-0000CA120000}"/>
    <cellStyle name="Comma 18 13" xfId="4015" xr:uid="{00000000-0005-0000-0000-0000CB120000}"/>
    <cellStyle name="Comma 18 13 2" xfId="4016" xr:uid="{00000000-0005-0000-0000-0000CC120000}"/>
    <cellStyle name="Comma 18 13 2 2" xfId="4017" xr:uid="{00000000-0005-0000-0000-0000CD120000}"/>
    <cellStyle name="Comma 18 13 3" xfId="4018" xr:uid="{00000000-0005-0000-0000-0000CE120000}"/>
    <cellStyle name="Comma 18 14" xfId="4019" xr:uid="{00000000-0005-0000-0000-0000CF120000}"/>
    <cellStyle name="Comma 18 14 2" xfId="4020" xr:uid="{00000000-0005-0000-0000-0000D0120000}"/>
    <cellStyle name="Comma 18 14 2 2" xfId="4021" xr:uid="{00000000-0005-0000-0000-0000D1120000}"/>
    <cellStyle name="Comma 18 14 3" xfId="4022" xr:uid="{00000000-0005-0000-0000-0000D2120000}"/>
    <cellStyle name="Comma 18 15" xfId="4023" xr:uid="{00000000-0005-0000-0000-0000D3120000}"/>
    <cellStyle name="Comma 18 15 2" xfId="4024" xr:uid="{00000000-0005-0000-0000-0000D4120000}"/>
    <cellStyle name="Comma 18 15 2 2" xfId="4025" xr:uid="{00000000-0005-0000-0000-0000D5120000}"/>
    <cellStyle name="Comma 18 15 3" xfId="4026" xr:uid="{00000000-0005-0000-0000-0000D6120000}"/>
    <cellStyle name="Comma 18 16" xfId="4027" xr:uid="{00000000-0005-0000-0000-0000D7120000}"/>
    <cellStyle name="Comma 18 16 2" xfId="4028" xr:uid="{00000000-0005-0000-0000-0000D8120000}"/>
    <cellStyle name="Comma 18 16 2 2" xfId="4029" xr:uid="{00000000-0005-0000-0000-0000D9120000}"/>
    <cellStyle name="Comma 18 16 3" xfId="4030" xr:uid="{00000000-0005-0000-0000-0000DA120000}"/>
    <cellStyle name="Comma 18 17" xfId="4031" xr:uid="{00000000-0005-0000-0000-0000DB120000}"/>
    <cellStyle name="Comma 18 17 2" xfId="4032" xr:uid="{00000000-0005-0000-0000-0000DC120000}"/>
    <cellStyle name="Comma 18 17 2 2" xfId="4033" xr:uid="{00000000-0005-0000-0000-0000DD120000}"/>
    <cellStyle name="Comma 18 17 3" xfId="4034" xr:uid="{00000000-0005-0000-0000-0000DE120000}"/>
    <cellStyle name="Comma 18 18" xfId="4035" xr:uid="{00000000-0005-0000-0000-0000DF120000}"/>
    <cellStyle name="Comma 18 18 2" xfId="4036" xr:uid="{00000000-0005-0000-0000-0000E0120000}"/>
    <cellStyle name="Comma 18 18 2 2" xfId="4037" xr:uid="{00000000-0005-0000-0000-0000E1120000}"/>
    <cellStyle name="Comma 18 18 3" xfId="4038" xr:uid="{00000000-0005-0000-0000-0000E2120000}"/>
    <cellStyle name="Comma 18 19" xfId="4039" xr:uid="{00000000-0005-0000-0000-0000E3120000}"/>
    <cellStyle name="Comma 18 19 2" xfId="4040" xr:uid="{00000000-0005-0000-0000-0000E4120000}"/>
    <cellStyle name="Comma 18 19 2 2" xfId="4041" xr:uid="{00000000-0005-0000-0000-0000E5120000}"/>
    <cellStyle name="Comma 18 19 3" xfId="4042" xr:uid="{00000000-0005-0000-0000-0000E6120000}"/>
    <cellStyle name="Comma 18 2" xfId="4043" xr:uid="{00000000-0005-0000-0000-0000E7120000}"/>
    <cellStyle name="Comma 18 2 2" xfId="4044" xr:uid="{00000000-0005-0000-0000-0000E8120000}"/>
    <cellStyle name="Comma 18 2 2 2" xfId="4045" xr:uid="{00000000-0005-0000-0000-0000E9120000}"/>
    <cellStyle name="Comma 18 2 3" xfId="4046" xr:uid="{00000000-0005-0000-0000-0000EA120000}"/>
    <cellStyle name="Comma 18 2 3 2" xfId="4047" xr:uid="{00000000-0005-0000-0000-0000EB120000}"/>
    <cellStyle name="Comma 18 2 3 2 2" xfId="4048" xr:uid="{00000000-0005-0000-0000-0000EC120000}"/>
    <cellStyle name="Comma 18 2 3 3" xfId="4049" xr:uid="{00000000-0005-0000-0000-0000ED120000}"/>
    <cellStyle name="Comma 18 2 4" xfId="4050" xr:uid="{00000000-0005-0000-0000-0000EE120000}"/>
    <cellStyle name="Comma 18 2 4 2" xfId="4051" xr:uid="{00000000-0005-0000-0000-0000EF120000}"/>
    <cellStyle name="Comma 18 2 5" xfId="4052" xr:uid="{00000000-0005-0000-0000-0000F0120000}"/>
    <cellStyle name="Comma 18 2 6" xfId="4053" xr:uid="{00000000-0005-0000-0000-0000F1120000}"/>
    <cellStyle name="Comma 18 20" xfId="4054" xr:uid="{00000000-0005-0000-0000-0000F2120000}"/>
    <cellStyle name="Comma 18 20 2" xfId="4055" xr:uid="{00000000-0005-0000-0000-0000F3120000}"/>
    <cellStyle name="Comma 18 20 2 2" xfId="4056" xr:uid="{00000000-0005-0000-0000-0000F4120000}"/>
    <cellStyle name="Comma 18 20 3" xfId="4057" xr:uid="{00000000-0005-0000-0000-0000F5120000}"/>
    <cellStyle name="Comma 18 21" xfId="4058" xr:uid="{00000000-0005-0000-0000-0000F6120000}"/>
    <cellStyle name="Comma 18 21 2" xfId="4059" xr:uid="{00000000-0005-0000-0000-0000F7120000}"/>
    <cellStyle name="Comma 18 21 2 2" xfId="4060" xr:uid="{00000000-0005-0000-0000-0000F8120000}"/>
    <cellStyle name="Comma 18 21 3" xfId="4061" xr:uid="{00000000-0005-0000-0000-0000F9120000}"/>
    <cellStyle name="Comma 18 22" xfId="4062" xr:uid="{00000000-0005-0000-0000-0000FA120000}"/>
    <cellStyle name="Comma 18 22 2" xfId="4063" xr:uid="{00000000-0005-0000-0000-0000FB120000}"/>
    <cellStyle name="Comma 18 22 2 2" xfId="4064" xr:uid="{00000000-0005-0000-0000-0000FC120000}"/>
    <cellStyle name="Comma 18 22 3" xfId="4065" xr:uid="{00000000-0005-0000-0000-0000FD120000}"/>
    <cellStyle name="Comma 18 23" xfId="4066" xr:uid="{00000000-0005-0000-0000-0000FE120000}"/>
    <cellStyle name="Comma 18 23 2" xfId="4067" xr:uid="{00000000-0005-0000-0000-0000FF120000}"/>
    <cellStyle name="Comma 18 23 2 2" xfId="4068" xr:uid="{00000000-0005-0000-0000-000000130000}"/>
    <cellStyle name="Comma 18 23 3" xfId="4069" xr:uid="{00000000-0005-0000-0000-000001130000}"/>
    <cellStyle name="Comma 18 24" xfId="4070" xr:uid="{00000000-0005-0000-0000-000002130000}"/>
    <cellStyle name="Comma 18 24 2" xfId="4071" xr:uid="{00000000-0005-0000-0000-000003130000}"/>
    <cellStyle name="Comma 18 24 2 2" xfId="4072" xr:uid="{00000000-0005-0000-0000-000004130000}"/>
    <cellStyle name="Comma 18 24 3" xfId="4073" xr:uid="{00000000-0005-0000-0000-000005130000}"/>
    <cellStyle name="Comma 18 25" xfId="4074" xr:uid="{00000000-0005-0000-0000-000006130000}"/>
    <cellStyle name="Comma 18 25 2" xfId="4075" xr:uid="{00000000-0005-0000-0000-000007130000}"/>
    <cellStyle name="Comma 18 25 2 2" xfId="4076" xr:uid="{00000000-0005-0000-0000-000008130000}"/>
    <cellStyle name="Comma 18 25 3" xfId="4077" xr:uid="{00000000-0005-0000-0000-000009130000}"/>
    <cellStyle name="Comma 18 26" xfId="4078" xr:uid="{00000000-0005-0000-0000-00000A130000}"/>
    <cellStyle name="Comma 18 26 2" xfId="4079" xr:uid="{00000000-0005-0000-0000-00000B130000}"/>
    <cellStyle name="Comma 18 26 2 2" xfId="4080" xr:uid="{00000000-0005-0000-0000-00000C130000}"/>
    <cellStyle name="Comma 18 26 3" xfId="4081" xr:uid="{00000000-0005-0000-0000-00000D130000}"/>
    <cellStyle name="Comma 18 27" xfId="4082" xr:uid="{00000000-0005-0000-0000-00000E130000}"/>
    <cellStyle name="Comma 18 27 2" xfId="4083" xr:uid="{00000000-0005-0000-0000-00000F130000}"/>
    <cellStyle name="Comma 18 27 2 2" xfId="4084" xr:uid="{00000000-0005-0000-0000-000010130000}"/>
    <cellStyle name="Comma 18 27 3" xfId="4085" xr:uid="{00000000-0005-0000-0000-000011130000}"/>
    <cellStyle name="Comma 18 28" xfId="4086" xr:uid="{00000000-0005-0000-0000-000012130000}"/>
    <cellStyle name="Comma 18 28 2" xfId="4087" xr:uid="{00000000-0005-0000-0000-000013130000}"/>
    <cellStyle name="Comma 18 28 2 2" xfId="4088" xr:uid="{00000000-0005-0000-0000-000014130000}"/>
    <cellStyle name="Comma 18 28 3" xfId="4089" xr:uid="{00000000-0005-0000-0000-000015130000}"/>
    <cellStyle name="Comma 18 29" xfId="4090" xr:uid="{00000000-0005-0000-0000-000016130000}"/>
    <cellStyle name="Comma 18 29 2" xfId="4091" xr:uid="{00000000-0005-0000-0000-000017130000}"/>
    <cellStyle name="Comma 18 3" xfId="4092" xr:uid="{00000000-0005-0000-0000-000018130000}"/>
    <cellStyle name="Comma 18 3 2" xfId="4093" xr:uid="{00000000-0005-0000-0000-000019130000}"/>
    <cellStyle name="Comma 18 3 2 2" xfId="4094" xr:uid="{00000000-0005-0000-0000-00001A130000}"/>
    <cellStyle name="Comma 18 3 3" xfId="4095" xr:uid="{00000000-0005-0000-0000-00001B130000}"/>
    <cellStyle name="Comma 18 3 3 2" xfId="4096" xr:uid="{00000000-0005-0000-0000-00001C130000}"/>
    <cellStyle name="Comma 18 3 3 2 2" xfId="4097" xr:uid="{00000000-0005-0000-0000-00001D130000}"/>
    <cellStyle name="Comma 18 3 3 3" xfId="4098" xr:uid="{00000000-0005-0000-0000-00001E130000}"/>
    <cellStyle name="Comma 18 3 4" xfId="4099" xr:uid="{00000000-0005-0000-0000-00001F130000}"/>
    <cellStyle name="Comma 18 30" xfId="4100" xr:uid="{00000000-0005-0000-0000-000020130000}"/>
    <cellStyle name="Comma 18 30 2" xfId="4101" xr:uid="{00000000-0005-0000-0000-000021130000}"/>
    <cellStyle name="Comma 18 30 2 2" xfId="4102" xr:uid="{00000000-0005-0000-0000-000022130000}"/>
    <cellStyle name="Comma 18 30 3" xfId="4103" xr:uid="{00000000-0005-0000-0000-000023130000}"/>
    <cellStyle name="Comma 18 31" xfId="4104" xr:uid="{00000000-0005-0000-0000-000024130000}"/>
    <cellStyle name="Comma 18 31 2" xfId="4105" xr:uid="{00000000-0005-0000-0000-000025130000}"/>
    <cellStyle name="Comma 18 32" xfId="4106" xr:uid="{00000000-0005-0000-0000-000026130000}"/>
    <cellStyle name="Comma 18 33" xfId="4107" xr:uid="{00000000-0005-0000-0000-000027130000}"/>
    <cellStyle name="Comma 18 4" xfId="4108" xr:uid="{00000000-0005-0000-0000-000028130000}"/>
    <cellStyle name="Comma 18 4 2" xfId="4109" xr:uid="{00000000-0005-0000-0000-000029130000}"/>
    <cellStyle name="Comma 18 4 2 2" xfId="4110" xr:uid="{00000000-0005-0000-0000-00002A130000}"/>
    <cellStyle name="Comma 18 4 3" xfId="4111" xr:uid="{00000000-0005-0000-0000-00002B130000}"/>
    <cellStyle name="Comma 18 4 3 2" xfId="4112" xr:uid="{00000000-0005-0000-0000-00002C130000}"/>
    <cellStyle name="Comma 18 4 3 2 2" xfId="4113" xr:uid="{00000000-0005-0000-0000-00002D130000}"/>
    <cellStyle name="Comma 18 4 3 3" xfId="4114" xr:uid="{00000000-0005-0000-0000-00002E130000}"/>
    <cellStyle name="Comma 18 4 4" xfId="4115" xr:uid="{00000000-0005-0000-0000-00002F130000}"/>
    <cellStyle name="Comma 18 5" xfId="4116" xr:uid="{00000000-0005-0000-0000-000030130000}"/>
    <cellStyle name="Comma 18 5 2" xfId="4117" xr:uid="{00000000-0005-0000-0000-000031130000}"/>
    <cellStyle name="Comma 18 5 2 2" xfId="4118" xr:uid="{00000000-0005-0000-0000-000032130000}"/>
    <cellStyle name="Comma 18 5 3" xfId="4119" xr:uid="{00000000-0005-0000-0000-000033130000}"/>
    <cellStyle name="Comma 18 5 3 2" xfId="4120" xr:uid="{00000000-0005-0000-0000-000034130000}"/>
    <cellStyle name="Comma 18 5 3 2 2" xfId="4121" xr:uid="{00000000-0005-0000-0000-000035130000}"/>
    <cellStyle name="Comma 18 5 3 3" xfId="4122" xr:uid="{00000000-0005-0000-0000-000036130000}"/>
    <cellStyle name="Comma 18 5 4" xfId="4123" xr:uid="{00000000-0005-0000-0000-000037130000}"/>
    <cellStyle name="Comma 18 6" xfId="4124" xr:uid="{00000000-0005-0000-0000-000038130000}"/>
    <cellStyle name="Comma 18 6 2" xfId="4125" xr:uid="{00000000-0005-0000-0000-000039130000}"/>
    <cellStyle name="Comma 18 6 2 2" xfId="4126" xr:uid="{00000000-0005-0000-0000-00003A130000}"/>
    <cellStyle name="Comma 18 6 3" xfId="4127" xr:uid="{00000000-0005-0000-0000-00003B130000}"/>
    <cellStyle name="Comma 18 7" xfId="4128" xr:uid="{00000000-0005-0000-0000-00003C130000}"/>
    <cellStyle name="Comma 18 7 2" xfId="4129" xr:uid="{00000000-0005-0000-0000-00003D130000}"/>
    <cellStyle name="Comma 18 7 2 2" xfId="4130" xr:uid="{00000000-0005-0000-0000-00003E130000}"/>
    <cellStyle name="Comma 18 7 3" xfId="4131" xr:uid="{00000000-0005-0000-0000-00003F130000}"/>
    <cellStyle name="Comma 18 8" xfId="4132" xr:uid="{00000000-0005-0000-0000-000040130000}"/>
    <cellStyle name="Comma 18 8 2" xfId="4133" xr:uid="{00000000-0005-0000-0000-000041130000}"/>
    <cellStyle name="Comma 18 8 2 2" xfId="4134" xr:uid="{00000000-0005-0000-0000-000042130000}"/>
    <cellStyle name="Comma 18 8 3" xfId="4135" xr:uid="{00000000-0005-0000-0000-000043130000}"/>
    <cellStyle name="Comma 18 9" xfId="4136" xr:uid="{00000000-0005-0000-0000-000044130000}"/>
    <cellStyle name="Comma 18 9 2" xfId="4137" xr:uid="{00000000-0005-0000-0000-000045130000}"/>
    <cellStyle name="Comma 18 9 2 2" xfId="4138" xr:uid="{00000000-0005-0000-0000-000046130000}"/>
    <cellStyle name="Comma 18 9 3" xfId="4139" xr:uid="{00000000-0005-0000-0000-000047130000}"/>
    <cellStyle name="Comma 180" xfId="4140" xr:uid="{00000000-0005-0000-0000-000048130000}"/>
    <cellStyle name="Comma 180 2" xfId="4141" xr:uid="{00000000-0005-0000-0000-000049130000}"/>
    <cellStyle name="Comma 180 3" xfId="4142" xr:uid="{00000000-0005-0000-0000-00004A130000}"/>
    <cellStyle name="Comma 181" xfId="4143" xr:uid="{00000000-0005-0000-0000-00004B130000}"/>
    <cellStyle name="Comma 181 2" xfId="4144" xr:uid="{00000000-0005-0000-0000-00004C130000}"/>
    <cellStyle name="Comma 181 3" xfId="4145" xr:uid="{00000000-0005-0000-0000-00004D130000}"/>
    <cellStyle name="Comma 182" xfId="4146" xr:uid="{00000000-0005-0000-0000-00004E130000}"/>
    <cellStyle name="Comma 182 2" xfId="4147" xr:uid="{00000000-0005-0000-0000-00004F130000}"/>
    <cellStyle name="Comma 182 3" xfId="4148" xr:uid="{00000000-0005-0000-0000-000050130000}"/>
    <cellStyle name="Comma 183" xfId="4149" xr:uid="{00000000-0005-0000-0000-000051130000}"/>
    <cellStyle name="Comma 183 2" xfId="4150" xr:uid="{00000000-0005-0000-0000-000052130000}"/>
    <cellStyle name="Comma 183 3" xfId="4151" xr:uid="{00000000-0005-0000-0000-000053130000}"/>
    <cellStyle name="Comma 184" xfId="4152" xr:uid="{00000000-0005-0000-0000-000054130000}"/>
    <cellStyle name="Comma 184 2" xfId="4153" xr:uid="{00000000-0005-0000-0000-000055130000}"/>
    <cellStyle name="Comma 184 3" xfId="4154" xr:uid="{00000000-0005-0000-0000-000056130000}"/>
    <cellStyle name="Comma 185" xfId="4155" xr:uid="{00000000-0005-0000-0000-000057130000}"/>
    <cellStyle name="Comma 185 2" xfId="4156" xr:uid="{00000000-0005-0000-0000-000058130000}"/>
    <cellStyle name="Comma 185 3" xfId="4157" xr:uid="{00000000-0005-0000-0000-000059130000}"/>
    <cellStyle name="Comma 186" xfId="4158" xr:uid="{00000000-0005-0000-0000-00005A130000}"/>
    <cellStyle name="Comma 186 2" xfId="4159" xr:uid="{00000000-0005-0000-0000-00005B130000}"/>
    <cellStyle name="Comma 186 3" xfId="4160" xr:uid="{00000000-0005-0000-0000-00005C130000}"/>
    <cellStyle name="Comma 187" xfId="4161" xr:uid="{00000000-0005-0000-0000-00005D130000}"/>
    <cellStyle name="Comma 187 2" xfId="4162" xr:uid="{00000000-0005-0000-0000-00005E130000}"/>
    <cellStyle name="Comma 187 3" xfId="4163" xr:uid="{00000000-0005-0000-0000-00005F130000}"/>
    <cellStyle name="Comma 188" xfId="4164" xr:uid="{00000000-0005-0000-0000-000060130000}"/>
    <cellStyle name="Comma 188 2" xfId="4165" xr:uid="{00000000-0005-0000-0000-000061130000}"/>
    <cellStyle name="Comma 188 3" xfId="4166" xr:uid="{00000000-0005-0000-0000-000062130000}"/>
    <cellStyle name="Comma 189" xfId="4167" xr:uid="{00000000-0005-0000-0000-000063130000}"/>
    <cellStyle name="Comma 189 2" xfId="4168" xr:uid="{00000000-0005-0000-0000-000064130000}"/>
    <cellStyle name="Comma 189 3" xfId="4169" xr:uid="{00000000-0005-0000-0000-000065130000}"/>
    <cellStyle name="Comma 19" xfId="4170" xr:uid="{00000000-0005-0000-0000-000066130000}"/>
    <cellStyle name="Comma 19 10" xfId="4171" xr:uid="{00000000-0005-0000-0000-000067130000}"/>
    <cellStyle name="Comma 19 10 2" xfId="4172" xr:uid="{00000000-0005-0000-0000-000068130000}"/>
    <cellStyle name="Comma 19 10 2 2" xfId="4173" xr:uid="{00000000-0005-0000-0000-000069130000}"/>
    <cellStyle name="Comma 19 10 3" xfId="4174" xr:uid="{00000000-0005-0000-0000-00006A130000}"/>
    <cellStyle name="Comma 19 11" xfId="4175" xr:uid="{00000000-0005-0000-0000-00006B130000}"/>
    <cellStyle name="Comma 19 11 2" xfId="4176" xr:uid="{00000000-0005-0000-0000-00006C130000}"/>
    <cellStyle name="Comma 19 11 2 2" xfId="4177" xr:uid="{00000000-0005-0000-0000-00006D130000}"/>
    <cellStyle name="Comma 19 11 3" xfId="4178" xr:uid="{00000000-0005-0000-0000-00006E130000}"/>
    <cellStyle name="Comma 19 12" xfId="4179" xr:uid="{00000000-0005-0000-0000-00006F130000}"/>
    <cellStyle name="Comma 19 12 2" xfId="4180" xr:uid="{00000000-0005-0000-0000-000070130000}"/>
    <cellStyle name="Comma 19 12 2 2" xfId="4181" xr:uid="{00000000-0005-0000-0000-000071130000}"/>
    <cellStyle name="Comma 19 12 3" xfId="4182" xr:uid="{00000000-0005-0000-0000-000072130000}"/>
    <cellStyle name="Comma 19 13" xfId="4183" xr:uid="{00000000-0005-0000-0000-000073130000}"/>
    <cellStyle name="Comma 19 13 2" xfId="4184" xr:uid="{00000000-0005-0000-0000-000074130000}"/>
    <cellStyle name="Comma 19 13 2 2" xfId="4185" xr:uid="{00000000-0005-0000-0000-000075130000}"/>
    <cellStyle name="Comma 19 13 3" xfId="4186" xr:uid="{00000000-0005-0000-0000-000076130000}"/>
    <cellStyle name="Comma 19 14" xfId="4187" xr:uid="{00000000-0005-0000-0000-000077130000}"/>
    <cellStyle name="Comma 19 14 2" xfId="4188" xr:uid="{00000000-0005-0000-0000-000078130000}"/>
    <cellStyle name="Comma 19 14 2 2" xfId="4189" xr:uid="{00000000-0005-0000-0000-000079130000}"/>
    <cellStyle name="Comma 19 14 3" xfId="4190" xr:uid="{00000000-0005-0000-0000-00007A130000}"/>
    <cellStyle name="Comma 19 15" xfId="4191" xr:uid="{00000000-0005-0000-0000-00007B130000}"/>
    <cellStyle name="Comma 19 15 2" xfId="4192" xr:uid="{00000000-0005-0000-0000-00007C130000}"/>
    <cellStyle name="Comma 19 15 2 2" xfId="4193" xr:uid="{00000000-0005-0000-0000-00007D130000}"/>
    <cellStyle name="Comma 19 15 3" xfId="4194" xr:uid="{00000000-0005-0000-0000-00007E130000}"/>
    <cellStyle name="Comma 19 16" xfId="4195" xr:uid="{00000000-0005-0000-0000-00007F130000}"/>
    <cellStyle name="Comma 19 16 2" xfId="4196" xr:uid="{00000000-0005-0000-0000-000080130000}"/>
    <cellStyle name="Comma 19 16 2 2" xfId="4197" xr:uid="{00000000-0005-0000-0000-000081130000}"/>
    <cellStyle name="Comma 19 16 3" xfId="4198" xr:uid="{00000000-0005-0000-0000-000082130000}"/>
    <cellStyle name="Comma 19 17" xfId="4199" xr:uid="{00000000-0005-0000-0000-000083130000}"/>
    <cellStyle name="Comma 19 17 2" xfId="4200" xr:uid="{00000000-0005-0000-0000-000084130000}"/>
    <cellStyle name="Comma 19 17 2 2" xfId="4201" xr:uid="{00000000-0005-0000-0000-000085130000}"/>
    <cellStyle name="Comma 19 17 3" xfId="4202" xr:uid="{00000000-0005-0000-0000-000086130000}"/>
    <cellStyle name="Comma 19 18" xfId="4203" xr:uid="{00000000-0005-0000-0000-000087130000}"/>
    <cellStyle name="Comma 19 18 2" xfId="4204" xr:uid="{00000000-0005-0000-0000-000088130000}"/>
    <cellStyle name="Comma 19 18 2 2" xfId="4205" xr:uid="{00000000-0005-0000-0000-000089130000}"/>
    <cellStyle name="Comma 19 18 3" xfId="4206" xr:uid="{00000000-0005-0000-0000-00008A130000}"/>
    <cellStyle name="Comma 19 19" xfId="4207" xr:uid="{00000000-0005-0000-0000-00008B130000}"/>
    <cellStyle name="Comma 19 19 2" xfId="4208" xr:uid="{00000000-0005-0000-0000-00008C130000}"/>
    <cellStyle name="Comma 19 19 2 2" xfId="4209" xr:uid="{00000000-0005-0000-0000-00008D130000}"/>
    <cellStyle name="Comma 19 19 3" xfId="4210" xr:uid="{00000000-0005-0000-0000-00008E130000}"/>
    <cellStyle name="Comma 19 2" xfId="4211" xr:uid="{00000000-0005-0000-0000-00008F130000}"/>
    <cellStyle name="Comma 19 2 2" xfId="4212" xr:uid="{00000000-0005-0000-0000-000090130000}"/>
    <cellStyle name="Comma 19 2 2 2" xfId="4213" xr:uid="{00000000-0005-0000-0000-000091130000}"/>
    <cellStyle name="Comma 19 2 3" xfId="4214" xr:uid="{00000000-0005-0000-0000-000092130000}"/>
    <cellStyle name="Comma 19 2 3 2" xfId="4215" xr:uid="{00000000-0005-0000-0000-000093130000}"/>
    <cellStyle name="Comma 19 2 3 2 2" xfId="4216" xr:uid="{00000000-0005-0000-0000-000094130000}"/>
    <cellStyle name="Comma 19 2 3 3" xfId="4217" xr:uid="{00000000-0005-0000-0000-000095130000}"/>
    <cellStyle name="Comma 19 2 4" xfId="4218" xr:uid="{00000000-0005-0000-0000-000096130000}"/>
    <cellStyle name="Comma 19 2 4 2" xfId="4219" xr:uid="{00000000-0005-0000-0000-000097130000}"/>
    <cellStyle name="Comma 19 2 5" xfId="4220" xr:uid="{00000000-0005-0000-0000-000098130000}"/>
    <cellStyle name="Comma 19 2 6" xfId="4221" xr:uid="{00000000-0005-0000-0000-000099130000}"/>
    <cellStyle name="Comma 19 20" xfId="4222" xr:uid="{00000000-0005-0000-0000-00009A130000}"/>
    <cellStyle name="Comma 19 20 2" xfId="4223" xr:uid="{00000000-0005-0000-0000-00009B130000}"/>
    <cellStyle name="Comma 19 20 2 2" xfId="4224" xr:uid="{00000000-0005-0000-0000-00009C130000}"/>
    <cellStyle name="Comma 19 20 3" xfId="4225" xr:uid="{00000000-0005-0000-0000-00009D130000}"/>
    <cellStyle name="Comma 19 21" xfId="4226" xr:uid="{00000000-0005-0000-0000-00009E130000}"/>
    <cellStyle name="Comma 19 21 2" xfId="4227" xr:uid="{00000000-0005-0000-0000-00009F130000}"/>
    <cellStyle name="Comma 19 21 2 2" xfId="4228" xr:uid="{00000000-0005-0000-0000-0000A0130000}"/>
    <cellStyle name="Comma 19 21 3" xfId="4229" xr:uid="{00000000-0005-0000-0000-0000A1130000}"/>
    <cellStyle name="Comma 19 22" xfId="4230" xr:uid="{00000000-0005-0000-0000-0000A2130000}"/>
    <cellStyle name="Comma 19 22 2" xfId="4231" xr:uid="{00000000-0005-0000-0000-0000A3130000}"/>
    <cellStyle name="Comma 19 22 2 2" xfId="4232" xr:uid="{00000000-0005-0000-0000-0000A4130000}"/>
    <cellStyle name="Comma 19 22 3" xfId="4233" xr:uid="{00000000-0005-0000-0000-0000A5130000}"/>
    <cellStyle name="Comma 19 23" xfId="4234" xr:uid="{00000000-0005-0000-0000-0000A6130000}"/>
    <cellStyle name="Comma 19 23 2" xfId="4235" xr:uid="{00000000-0005-0000-0000-0000A7130000}"/>
    <cellStyle name="Comma 19 23 2 2" xfId="4236" xr:uid="{00000000-0005-0000-0000-0000A8130000}"/>
    <cellStyle name="Comma 19 23 3" xfId="4237" xr:uid="{00000000-0005-0000-0000-0000A9130000}"/>
    <cellStyle name="Comma 19 24" xfId="4238" xr:uid="{00000000-0005-0000-0000-0000AA130000}"/>
    <cellStyle name="Comma 19 24 2" xfId="4239" xr:uid="{00000000-0005-0000-0000-0000AB130000}"/>
    <cellStyle name="Comma 19 24 2 2" xfId="4240" xr:uid="{00000000-0005-0000-0000-0000AC130000}"/>
    <cellStyle name="Comma 19 24 3" xfId="4241" xr:uid="{00000000-0005-0000-0000-0000AD130000}"/>
    <cellStyle name="Comma 19 25" xfId="4242" xr:uid="{00000000-0005-0000-0000-0000AE130000}"/>
    <cellStyle name="Comma 19 25 2" xfId="4243" xr:uid="{00000000-0005-0000-0000-0000AF130000}"/>
    <cellStyle name="Comma 19 25 2 2" xfId="4244" xr:uid="{00000000-0005-0000-0000-0000B0130000}"/>
    <cellStyle name="Comma 19 25 3" xfId="4245" xr:uid="{00000000-0005-0000-0000-0000B1130000}"/>
    <cellStyle name="Comma 19 26" xfId="4246" xr:uid="{00000000-0005-0000-0000-0000B2130000}"/>
    <cellStyle name="Comma 19 26 2" xfId="4247" xr:uid="{00000000-0005-0000-0000-0000B3130000}"/>
    <cellStyle name="Comma 19 26 2 2" xfId="4248" xr:uid="{00000000-0005-0000-0000-0000B4130000}"/>
    <cellStyle name="Comma 19 26 3" xfId="4249" xr:uid="{00000000-0005-0000-0000-0000B5130000}"/>
    <cellStyle name="Comma 19 27" xfId="4250" xr:uid="{00000000-0005-0000-0000-0000B6130000}"/>
    <cellStyle name="Comma 19 27 2" xfId="4251" xr:uid="{00000000-0005-0000-0000-0000B7130000}"/>
    <cellStyle name="Comma 19 27 2 2" xfId="4252" xr:uid="{00000000-0005-0000-0000-0000B8130000}"/>
    <cellStyle name="Comma 19 27 3" xfId="4253" xr:uid="{00000000-0005-0000-0000-0000B9130000}"/>
    <cellStyle name="Comma 19 28" xfId="4254" xr:uid="{00000000-0005-0000-0000-0000BA130000}"/>
    <cellStyle name="Comma 19 28 2" xfId="4255" xr:uid="{00000000-0005-0000-0000-0000BB130000}"/>
    <cellStyle name="Comma 19 28 2 2" xfId="4256" xr:uid="{00000000-0005-0000-0000-0000BC130000}"/>
    <cellStyle name="Comma 19 28 3" xfId="4257" xr:uid="{00000000-0005-0000-0000-0000BD130000}"/>
    <cellStyle name="Comma 19 29" xfId="4258" xr:uid="{00000000-0005-0000-0000-0000BE130000}"/>
    <cellStyle name="Comma 19 29 2" xfId="4259" xr:uid="{00000000-0005-0000-0000-0000BF130000}"/>
    <cellStyle name="Comma 19 3" xfId="4260" xr:uid="{00000000-0005-0000-0000-0000C0130000}"/>
    <cellStyle name="Comma 19 3 2" xfId="4261" xr:uid="{00000000-0005-0000-0000-0000C1130000}"/>
    <cellStyle name="Comma 19 3 2 2" xfId="4262" xr:uid="{00000000-0005-0000-0000-0000C2130000}"/>
    <cellStyle name="Comma 19 3 3" xfId="4263" xr:uid="{00000000-0005-0000-0000-0000C3130000}"/>
    <cellStyle name="Comma 19 3 3 2" xfId="4264" xr:uid="{00000000-0005-0000-0000-0000C4130000}"/>
    <cellStyle name="Comma 19 3 3 2 2" xfId="4265" xr:uid="{00000000-0005-0000-0000-0000C5130000}"/>
    <cellStyle name="Comma 19 3 3 3" xfId="4266" xr:uid="{00000000-0005-0000-0000-0000C6130000}"/>
    <cellStyle name="Comma 19 3 4" xfId="4267" xr:uid="{00000000-0005-0000-0000-0000C7130000}"/>
    <cellStyle name="Comma 19 30" xfId="4268" xr:uid="{00000000-0005-0000-0000-0000C8130000}"/>
    <cellStyle name="Comma 19 30 2" xfId="4269" xr:uid="{00000000-0005-0000-0000-0000C9130000}"/>
    <cellStyle name="Comma 19 30 2 2" xfId="4270" xr:uid="{00000000-0005-0000-0000-0000CA130000}"/>
    <cellStyle name="Comma 19 30 3" xfId="4271" xr:uid="{00000000-0005-0000-0000-0000CB130000}"/>
    <cellStyle name="Comma 19 31" xfId="4272" xr:uid="{00000000-0005-0000-0000-0000CC130000}"/>
    <cellStyle name="Comma 19 31 2" xfId="4273" xr:uid="{00000000-0005-0000-0000-0000CD130000}"/>
    <cellStyle name="Comma 19 32" xfId="4274" xr:uid="{00000000-0005-0000-0000-0000CE130000}"/>
    <cellStyle name="Comma 19 33" xfId="4275" xr:uid="{00000000-0005-0000-0000-0000CF130000}"/>
    <cellStyle name="Comma 19 4" xfId="4276" xr:uid="{00000000-0005-0000-0000-0000D0130000}"/>
    <cellStyle name="Comma 19 4 2" xfId="4277" xr:uid="{00000000-0005-0000-0000-0000D1130000}"/>
    <cellStyle name="Comma 19 4 2 2" xfId="4278" xr:uid="{00000000-0005-0000-0000-0000D2130000}"/>
    <cellStyle name="Comma 19 4 3" xfId="4279" xr:uid="{00000000-0005-0000-0000-0000D3130000}"/>
    <cellStyle name="Comma 19 4 3 2" xfId="4280" xr:uid="{00000000-0005-0000-0000-0000D4130000}"/>
    <cellStyle name="Comma 19 4 3 2 2" xfId="4281" xr:uid="{00000000-0005-0000-0000-0000D5130000}"/>
    <cellStyle name="Comma 19 4 3 3" xfId="4282" xr:uid="{00000000-0005-0000-0000-0000D6130000}"/>
    <cellStyle name="Comma 19 4 4" xfId="4283" xr:uid="{00000000-0005-0000-0000-0000D7130000}"/>
    <cellStyle name="Comma 19 5" xfId="4284" xr:uid="{00000000-0005-0000-0000-0000D8130000}"/>
    <cellStyle name="Comma 19 5 2" xfId="4285" xr:uid="{00000000-0005-0000-0000-0000D9130000}"/>
    <cellStyle name="Comma 19 5 2 2" xfId="4286" xr:uid="{00000000-0005-0000-0000-0000DA130000}"/>
    <cellStyle name="Comma 19 5 3" xfId="4287" xr:uid="{00000000-0005-0000-0000-0000DB130000}"/>
    <cellStyle name="Comma 19 5 3 2" xfId="4288" xr:uid="{00000000-0005-0000-0000-0000DC130000}"/>
    <cellStyle name="Comma 19 5 3 2 2" xfId="4289" xr:uid="{00000000-0005-0000-0000-0000DD130000}"/>
    <cellStyle name="Comma 19 5 3 3" xfId="4290" xr:uid="{00000000-0005-0000-0000-0000DE130000}"/>
    <cellStyle name="Comma 19 5 4" xfId="4291" xr:uid="{00000000-0005-0000-0000-0000DF130000}"/>
    <cellStyle name="Comma 19 6" xfId="4292" xr:uid="{00000000-0005-0000-0000-0000E0130000}"/>
    <cellStyle name="Comma 19 6 2" xfId="4293" xr:uid="{00000000-0005-0000-0000-0000E1130000}"/>
    <cellStyle name="Comma 19 6 2 2" xfId="4294" xr:uid="{00000000-0005-0000-0000-0000E2130000}"/>
    <cellStyle name="Comma 19 6 3" xfId="4295" xr:uid="{00000000-0005-0000-0000-0000E3130000}"/>
    <cellStyle name="Comma 19 7" xfId="4296" xr:uid="{00000000-0005-0000-0000-0000E4130000}"/>
    <cellStyle name="Comma 19 7 2" xfId="4297" xr:uid="{00000000-0005-0000-0000-0000E5130000}"/>
    <cellStyle name="Comma 19 7 2 2" xfId="4298" xr:uid="{00000000-0005-0000-0000-0000E6130000}"/>
    <cellStyle name="Comma 19 7 3" xfId="4299" xr:uid="{00000000-0005-0000-0000-0000E7130000}"/>
    <cellStyle name="Comma 19 8" xfId="4300" xr:uid="{00000000-0005-0000-0000-0000E8130000}"/>
    <cellStyle name="Comma 19 8 2" xfId="4301" xr:uid="{00000000-0005-0000-0000-0000E9130000}"/>
    <cellStyle name="Comma 19 8 2 2" xfId="4302" xr:uid="{00000000-0005-0000-0000-0000EA130000}"/>
    <cellStyle name="Comma 19 8 3" xfId="4303" xr:uid="{00000000-0005-0000-0000-0000EB130000}"/>
    <cellStyle name="Comma 19 9" xfId="4304" xr:uid="{00000000-0005-0000-0000-0000EC130000}"/>
    <cellStyle name="Comma 19 9 2" xfId="4305" xr:uid="{00000000-0005-0000-0000-0000ED130000}"/>
    <cellStyle name="Comma 19 9 2 2" xfId="4306" xr:uid="{00000000-0005-0000-0000-0000EE130000}"/>
    <cellStyle name="Comma 19 9 3" xfId="4307" xr:uid="{00000000-0005-0000-0000-0000EF130000}"/>
    <cellStyle name="Comma 190" xfId="4308" xr:uid="{00000000-0005-0000-0000-0000F0130000}"/>
    <cellStyle name="Comma 190 2" xfId="4309" xr:uid="{00000000-0005-0000-0000-0000F1130000}"/>
    <cellStyle name="Comma 190 3" xfId="4310" xr:uid="{00000000-0005-0000-0000-0000F2130000}"/>
    <cellStyle name="Comma 191" xfId="4311" xr:uid="{00000000-0005-0000-0000-0000F3130000}"/>
    <cellStyle name="Comma 191 2" xfId="4312" xr:uid="{00000000-0005-0000-0000-0000F4130000}"/>
    <cellStyle name="Comma 191 3" xfId="4313" xr:uid="{00000000-0005-0000-0000-0000F5130000}"/>
    <cellStyle name="Comma 192" xfId="4314" xr:uid="{00000000-0005-0000-0000-0000F6130000}"/>
    <cellStyle name="Comma 192 2" xfId="4315" xr:uid="{00000000-0005-0000-0000-0000F7130000}"/>
    <cellStyle name="Comma 192 3" xfId="4316" xr:uid="{00000000-0005-0000-0000-0000F8130000}"/>
    <cellStyle name="Comma 193" xfId="4317" xr:uid="{00000000-0005-0000-0000-0000F9130000}"/>
    <cellStyle name="Comma 193 2" xfId="4318" xr:uid="{00000000-0005-0000-0000-0000FA130000}"/>
    <cellStyle name="Comma 193 3" xfId="4319" xr:uid="{00000000-0005-0000-0000-0000FB130000}"/>
    <cellStyle name="Comma 194" xfId="4320" xr:uid="{00000000-0005-0000-0000-0000FC130000}"/>
    <cellStyle name="Comma 194 2" xfId="4321" xr:uid="{00000000-0005-0000-0000-0000FD130000}"/>
    <cellStyle name="Comma 194 3" xfId="4322" xr:uid="{00000000-0005-0000-0000-0000FE130000}"/>
    <cellStyle name="Comma 195" xfId="4323" xr:uid="{00000000-0005-0000-0000-0000FF130000}"/>
    <cellStyle name="Comma 195 2" xfId="4324" xr:uid="{00000000-0005-0000-0000-000000140000}"/>
    <cellStyle name="Comma 195 3" xfId="4325" xr:uid="{00000000-0005-0000-0000-000001140000}"/>
    <cellStyle name="Comma 196" xfId="4326" xr:uid="{00000000-0005-0000-0000-000002140000}"/>
    <cellStyle name="Comma 196 2" xfId="4327" xr:uid="{00000000-0005-0000-0000-000003140000}"/>
    <cellStyle name="Comma 196 3" xfId="4328" xr:uid="{00000000-0005-0000-0000-000004140000}"/>
    <cellStyle name="Comma 197" xfId="4329" xr:uid="{00000000-0005-0000-0000-000005140000}"/>
    <cellStyle name="Comma 197 2" xfId="4330" xr:uid="{00000000-0005-0000-0000-000006140000}"/>
    <cellStyle name="Comma 197 3" xfId="4331" xr:uid="{00000000-0005-0000-0000-000007140000}"/>
    <cellStyle name="Comma 198" xfId="4332" xr:uid="{00000000-0005-0000-0000-000008140000}"/>
    <cellStyle name="Comma 198 2" xfId="4333" xr:uid="{00000000-0005-0000-0000-000009140000}"/>
    <cellStyle name="Comma 198 3" xfId="4334" xr:uid="{00000000-0005-0000-0000-00000A140000}"/>
    <cellStyle name="Comma 199" xfId="4335" xr:uid="{00000000-0005-0000-0000-00000B140000}"/>
    <cellStyle name="Comma 199 2" xfId="4336" xr:uid="{00000000-0005-0000-0000-00000C140000}"/>
    <cellStyle name="Comma 199 3" xfId="4337" xr:uid="{00000000-0005-0000-0000-00000D140000}"/>
    <cellStyle name="Comma 2" xfId="6" xr:uid="{00000000-0005-0000-0000-00000E140000}"/>
    <cellStyle name="Comma 2 10" xfId="4338" xr:uid="{00000000-0005-0000-0000-00000F140000}"/>
    <cellStyle name="Comma 2 10 2" xfId="4339" xr:uid="{00000000-0005-0000-0000-000010140000}"/>
    <cellStyle name="Comma 2 10 2 2" xfId="4340" xr:uid="{00000000-0005-0000-0000-000011140000}"/>
    <cellStyle name="Comma 2 10 3" xfId="4341" xr:uid="{00000000-0005-0000-0000-000012140000}"/>
    <cellStyle name="Comma 2 10 3 2" xfId="4342" xr:uid="{00000000-0005-0000-0000-000013140000}"/>
    <cellStyle name="Comma 2 10 4" xfId="4343" xr:uid="{00000000-0005-0000-0000-000014140000}"/>
    <cellStyle name="Comma 2 10 4 2" xfId="4344" xr:uid="{00000000-0005-0000-0000-000015140000}"/>
    <cellStyle name="Comma 2 10 5" xfId="4345" xr:uid="{00000000-0005-0000-0000-000016140000}"/>
    <cellStyle name="Comma 2 10 5 2" xfId="4346" xr:uid="{00000000-0005-0000-0000-000017140000}"/>
    <cellStyle name="Comma 2 11" xfId="4347" xr:uid="{00000000-0005-0000-0000-000018140000}"/>
    <cellStyle name="Comma 2 11 2" xfId="4348" xr:uid="{00000000-0005-0000-0000-000019140000}"/>
    <cellStyle name="Comma 2 11 2 2" xfId="4349" xr:uid="{00000000-0005-0000-0000-00001A140000}"/>
    <cellStyle name="Comma 2 11 3" xfId="4350" xr:uid="{00000000-0005-0000-0000-00001B140000}"/>
    <cellStyle name="Comma 2 11 3 2" xfId="4351" xr:uid="{00000000-0005-0000-0000-00001C140000}"/>
    <cellStyle name="Comma 2 11 4" xfId="4352" xr:uid="{00000000-0005-0000-0000-00001D140000}"/>
    <cellStyle name="Comma 2 11 4 2" xfId="4353" xr:uid="{00000000-0005-0000-0000-00001E140000}"/>
    <cellStyle name="Comma 2 11 5" xfId="4354" xr:uid="{00000000-0005-0000-0000-00001F140000}"/>
    <cellStyle name="Comma 2 11 5 2" xfId="4355" xr:uid="{00000000-0005-0000-0000-000020140000}"/>
    <cellStyle name="Comma 2 11 6" xfId="4356" xr:uid="{00000000-0005-0000-0000-000021140000}"/>
    <cellStyle name="Comma 2 12" xfId="4357" xr:uid="{00000000-0005-0000-0000-000022140000}"/>
    <cellStyle name="Comma 2 12 2" xfId="4358" xr:uid="{00000000-0005-0000-0000-000023140000}"/>
    <cellStyle name="Comma 2 12 2 2" xfId="4359" xr:uid="{00000000-0005-0000-0000-000024140000}"/>
    <cellStyle name="Comma 2 12 3" xfId="4360" xr:uid="{00000000-0005-0000-0000-000025140000}"/>
    <cellStyle name="Comma 2 12 3 2" xfId="4361" xr:uid="{00000000-0005-0000-0000-000026140000}"/>
    <cellStyle name="Comma 2 12 4" xfId="4362" xr:uid="{00000000-0005-0000-0000-000027140000}"/>
    <cellStyle name="Comma 2 12 4 2" xfId="4363" xr:uid="{00000000-0005-0000-0000-000028140000}"/>
    <cellStyle name="Comma 2 12 5" xfId="4364" xr:uid="{00000000-0005-0000-0000-000029140000}"/>
    <cellStyle name="Comma 2 12 5 2" xfId="4365" xr:uid="{00000000-0005-0000-0000-00002A140000}"/>
    <cellStyle name="Comma 2 12 6" xfId="4366" xr:uid="{00000000-0005-0000-0000-00002B140000}"/>
    <cellStyle name="Comma 2 13" xfId="4367" xr:uid="{00000000-0005-0000-0000-00002C140000}"/>
    <cellStyle name="Comma 2 13 2" xfId="4368" xr:uid="{00000000-0005-0000-0000-00002D140000}"/>
    <cellStyle name="Comma 2 13 2 2" xfId="4369" xr:uid="{00000000-0005-0000-0000-00002E140000}"/>
    <cellStyle name="Comma 2 13 3" xfId="4370" xr:uid="{00000000-0005-0000-0000-00002F140000}"/>
    <cellStyle name="Comma 2 13 3 2" xfId="4371" xr:uid="{00000000-0005-0000-0000-000030140000}"/>
    <cellStyle name="Comma 2 13 4" xfId="4372" xr:uid="{00000000-0005-0000-0000-000031140000}"/>
    <cellStyle name="Comma 2 13 4 2" xfId="4373" xr:uid="{00000000-0005-0000-0000-000032140000}"/>
    <cellStyle name="Comma 2 13 5" xfId="4374" xr:uid="{00000000-0005-0000-0000-000033140000}"/>
    <cellStyle name="Comma 2 13 5 2" xfId="4375" xr:uid="{00000000-0005-0000-0000-000034140000}"/>
    <cellStyle name="Comma 2 13 6" xfId="4376" xr:uid="{00000000-0005-0000-0000-000035140000}"/>
    <cellStyle name="Comma 2 14" xfId="4377" xr:uid="{00000000-0005-0000-0000-000036140000}"/>
    <cellStyle name="Comma 2 14 2" xfId="4378" xr:uid="{00000000-0005-0000-0000-000037140000}"/>
    <cellStyle name="Comma 2 14 2 2" xfId="4379" xr:uid="{00000000-0005-0000-0000-000038140000}"/>
    <cellStyle name="Comma 2 14 3" xfId="4380" xr:uid="{00000000-0005-0000-0000-000039140000}"/>
    <cellStyle name="Comma 2 14 3 2" xfId="4381" xr:uid="{00000000-0005-0000-0000-00003A140000}"/>
    <cellStyle name="Comma 2 14 4" xfId="4382" xr:uid="{00000000-0005-0000-0000-00003B140000}"/>
    <cellStyle name="Comma 2 14 4 2" xfId="4383" xr:uid="{00000000-0005-0000-0000-00003C140000}"/>
    <cellStyle name="Comma 2 14 5" xfId="4384" xr:uid="{00000000-0005-0000-0000-00003D140000}"/>
    <cellStyle name="Comma 2 14 5 2" xfId="4385" xr:uid="{00000000-0005-0000-0000-00003E140000}"/>
    <cellStyle name="Comma 2 14 6" xfId="4386" xr:uid="{00000000-0005-0000-0000-00003F140000}"/>
    <cellStyle name="Comma 2 15" xfId="4387" xr:uid="{00000000-0005-0000-0000-000040140000}"/>
    <cellStyle name="Comma 2 15 2" xfId="4388" xr:uid="{00000000-0005-0000-0000-000041140000}"/>
    <cellStyle name="Comma 2 16" xfId="4389" xr:uid="{00000000-0005-0000-0000-000042140000}"/>
    <cellStyle name="Comma 2 16 2" xfId="4390" xr:uid="{00000000-0005-0000-0000-000043140000}"/>
    <cellStyle name="Comma 2 17" xfId="4391" xr:uid="{00000000-0005-0000-0000-000044140000}"/>
    <cellStyle name="Comma 2 17 2" xfId="4392" xr:uid="{00000000-0005-0000-0000-000045140000}"/>
    <cellStyle name="Comma 2 18" xfId="4393" xr:uid="{00000000-0005-0000-0000-000046140000}"/>
    <cellStyle name="Comma 2 18 2" xfId="4394" xr:uid="{00000000-0005-0000-0000-000047140000}"/>
    <cellStyle name="Comma 2 19" xfId="4395" xr:uid="{00000000-0005-0000-0000-000048140000}"/>
    <cellStyle name="Comma 2 19 2" xfId="4396" xr:uid="{00000000-0005-0000-0000-000049140000}"/>
    <cellStyle name="Comma 2 2" xfId="4397" xr:uid="{00000000-0005-0000-0000-00004A140000}"/>
    <cellStyle name="Comma 2 2 10" xfId="4398" xr:uid="{00000000-0005-0000-0000-00004B140000}"/>
    <cellStyle name="Comma 2 2 10 2" xfId="4399" xr:uid="{00000000-0005-0000-0000-00004C140000}"/>
    <cellStyle name="Comma 2 2 11" xfId="4400" xr:uid="{00000000-0005-0000-0000-00004D140000}"/>
    <cellStyle name="Comma 2 2 11 2" xfId="4401" xr:uid="{00000000-0005-0000-0000-00004E140000}"/>
    <cellStyle name="Comma 2 2 12" xfId="4402" xr:uid="{00000000-0005-0000-0000-00004F140000}"/>
    <cellStyle name="Comma 2 2 12 2" xfId="4403" xr:uid="{00000000-0005-0000-0000-000050140000}"/>
    <cellStyle name="Comma 2 2 13" xfId="4404" xr:uid="{00000000-0005-0000-0000-000051140000}"/>
    <cellStyle name="Comma 2 2 13 2" xfId="4405" xr:uid="{00000000-0005-0000-0000-000052140000}"/>
    <cellStyle name="Comma 2 2 14" xfId="4406" xr:uid="{00000000-0005-0000-0000-000053140000}"/>
    <cellStyle name="Comma 2 2 15" xfId="4407" xr:uid="{00000000-0005-0000-0000-000054140000}"/>
    <cellStyle name="Comma 2 2 2" xfId="4408" xr:uid="{00000000-0005-0000-0000-000055140000}"/>
    <cellStyle name="Comma 2 2 2 10" xfId="4409" xr:uid="{00000000-0005-0000-0000-000056140000}"/>
    <cellStyle name="Comma 2 2 2 11" xfId="4410" xr:uid="{00000000-0005-0000-0000-000057140000}"/>
    <cellStyle name="Comma 2 2 2 2" xfId="4411" xr:uid="{00000000-0005-0000-0000-000058140000}"/>
    <cellStyle name="Comma 2 2 2 2 10" xfId="4412" xr:uid="{00000000-0005-0000-0000-000059140000}"/>
    <cellStyle name="Comma 2 2 2 2 11" xfId="4413" xr:uid="{00000000-0005-0000-0000-00005A140000}"/>
    <cellStyle name="Comma 2 2 2 2 2" xfId="4414" xr:uid="{00000000-0005-0000-0000-00005B140000}"/>
    <cellStyle name="Comma 2 2 2 2 2 2" xfId="4415" xr:uid="{00000000-0005-0000-0000-00005C140000}"/>
    <cellStyle name="Comma 2 2 2 2 2 2 2" xfId="4416" xr:uid="{00000000-0005-0000-0000-00005D140000}"/>
    <cellStyle name="Comma 2 2 2 2 2 2 2 2" xfId="4417" xr:uid="{00000000-0005-0000-0000-00005E140000}"/>
    <cellStyle name="Comma 2 2 2 2 2 2 3" xfId="4418" xr:uid="{00000000-0005-0000-0000-00005F140000}"/>
    <cellStyle name="Comma 2 2 2 2 2 3" xfId="4419" xr:uid="{00000000-0005-0000-0000-000060140000}"/>
    <cellStyle name="Comma 2 2 2 2 3" xfId="4420" xr:uid="{00000000-0005-0000-0000-000061140000}"/>
    <cellStyle name="Comma 2 2 2 2 3 2" xfId="4421" xr:uid="{00000000-0005-0000-0000-000062140000}"/>
    <cellStyle name="Comma 2 2 2 2 4" xfId="4422" xr:uid="{00000000-0005-0000-0000-000063140000}"/>
    <cellStyle name="Comma 2 2 2 2 4 2" xfId="4423" xr:uid="{00000000-0005-0000-0000-000064140000}"/>
    <cellStyle name="Comma 2 2 2 2 5" xfId="4424" xr:uid="{00000000-0005-0000-0000-000065140000}"/>
    <cellStyle name="Comma 2 2 2 2 5 2" xfId="4425" xr:uid="{00000000-0005-0000-0000-000066140000}"/>
    <cellStyle name="Comma 2 2 2 2 6" xfId="4426" xr:uid="{00000000-0005-0000-0000-000067140000}"/>
    <cellStyle name="Comma 2 2 2 2 6 2" xfId="4427" xr:uid="{00000000-0005-0000-0000-000068140000}"/>
    <cellStyle name="Comma 2 2 2 2 7" xfId="4428" xr:uid="{00000000-0005-0000-0000-000069140000}"/>
    <cellStyle name="Comma 2 2 2 2 7 2" xfId="4429" xr:uid="{00000000-0005-0000-0000-00006A140000}"/>
    <cellStyle name="Comma 2 2 2 2 8" xfId="4430" xr:uid="{00000000-0005-0000-0000-00006B140000}"/>
    <cellStyle name="Comma 2 2 2 2 8 2" xfId="4431" xr:uid="{00000000-0005-0000-0000-00006C140000}"/>
    <cellStyle name="Comma 2 2 2 2 9" xfId="4432" xr:uid="{00000000-0005-0000-0000-00006D140000}"/>
    <cellStyle name="Comma 2 2 2 2 9 2" xfId="4433" xr:uid="{00000000-0005-0000-0000-00006E140000}"/>
    <cellStyle name="Comma 2 2 2 3" xfId="4434" xr:uid="{00000000-0005-0000-0000-00006F140000}"/>
    <cellStyle name="Comma 2 2 2 3 2" xfId="4435" xr:uid="{00000000-0005-0000-0000-000070140000}"/>
    <cellStyle name="Comma 2 2 2 3 2 2" xfId="4436" xr:uid="{00000000-0005-0000-0000-000071140000}"/>
    <cellStyle name="Comma 2 2 2 3 2 2 2" xfId="4437" xr:uid="{00000000-0005-0000-0000-000072140000}"/>
    <cellStyle name="Comma 2 2 2 3 2 3" xfId="4438" xr:uid="{00000000-0005-0000-0000-000073140000}"/>
    <cellStyle name="Comma 2 2 2 3 3" xfId="4439" xr:uid="{00000000-0005-0000-0000-000074140000}"/>
    <cellStyle name="Comma 2 2 2 3 3 2" xfId="4440" xr:uid="{00000000-0005-0000-0000-000075140000}"/>
    <cellStyle name="Comma 2 2 2 3 4" xfId="4441" xr:uid="{00000000-0005-0000-0000-000076140000}"/>
    <cellStyle name="Comma 2 2 2 3 4 2" xfId="4442" xr:uid="{00000000-0005-0000-0000-000077140000}"/>
    <cellStyle name="Comma 2 2 2 3 5" xfId="4443" xr:uid="{00000000-0005-0000-0000-000078140000}"/>
    <cellStyle name="Comma 2 2 2 4" xfId="4444" xr:uid="{00000000-0005-0000-0000-000079140000}"/>
    <cellStyle name="Comma 2 2 2 4 2" xfId="4445" xr:uid="{00000000-0005-0000-0000-00007A140000}"/>
    <cellStyle name="Comma 2 2 2 5" xfId="4446" xr:uid="{00000000-0005-0000-0000-00007B140000}"/>
    <cellStyle name="Comma 2 2 2 5 2" xfId="4447" xr:uid="{00000000-0005-0000-0000-00007C140000}"/>
    <cellStyle name="Comma 2 2 2 6" xfId="4448" xr:uid="{00000000-0005-0000-0000-00007D140000}"/>
    <cellStyle name="Comma 2 2 2 6 2" xfId="4449" xr:uid="{00000000-0005-0000-0000-00007E140000}"/>
    <cellStyle name="Comma 2 2 2 7" xfId="4450" xr:uid="{00000000-0005-0000-0000-00007F140000}"/>
    <cellStyle name="Comma 2 2 2 7 2" xfId="4451" xr:uid="{00000000-0005-0000-0000-000080140000}"/>
    <cellStyle name="Comma 2 2 2 8" xfId="4452" xr:uid="{00000000-0005-0000-0000-000081140000}"/>
    <cellStyle name="Comma 2 2 2 8 2" xfId="4453" xr:uid="{00000000-0005-0000-0000-000082140000}"/>
    <cellStyle name="Comma 2 2 2 9" xfId="4454" xr:uid="{00000000-0005-0000-0000-000083140000}"/>
    <cellStyle name="Comma 2 2 2 9 2" xfId="4455" xr:uid="{00000000-0005-0000-0000-000084140000}"/>
    <cellStyle name="Comma 2 2 3" xfId="4456" xr:uid="{00000000-0005-0000-0000-000085140000}"/>
    <cellStyle name="Comma 2 2 3 2" xfId="4457" xr:uid="{00000000-0005-0000-0000-000086140000}"/>
    <cellStyle name="Comma 2 2 3 2 2" xfId="4458" xr:uid="{00000000-0005-0000-0000-000087140000}"/>
    <cellStyle name="Comma 2 2 3 2 2 2" xfId="4459" xr:uid="{00000000-0005-0000-0000-000088140000}"/>
    <cellStyle name="Comma 2 2 3 2 3" xfId="4460" xr:uid="{00000000-0005-0000-0000-000089140000}"/>
    <cellStyle name="Comma 2 2 3 3" xfId="4461" xr:uid="{00000000-0005-0000-0000-00008A140000}"/>
    <cellStyle name="Comma 2 2 3 4" xfId="4462" xr:uid="{00000000-0005-0000-0000-00008B140000}"/>
    <cellStyle name="Comma 2 2 3 5" xfId="4463" xr:uid="{00000000-0005-0000-0000-00008C140000}"/>
    <cellStyle name="Comma 2 2 4" xfId="4464" xr:uid="{00000000-0005-0000-0000-00008D140000}"/>
    <cellStyle name="Comma 2 2 4 2" xfId="4465" xr:uid="{00000000-0005-0000-0000-00008E140000}"/>
    <cellStyle name="Comma 2 2 4 3" xfId="4466" xr:uid="{00000000-0005-0000-0000-00008F140000}"/>
    <cellStyle name="Comma 2 2 4 4" xfId="4467" xr:uid="{00000000-0005-0000-0000-000090140000}"/>
    <cellStyle name="Comma 2 2 5" xfId="4468" xr:uid="{00000000-0005-0000-0000-000091140000}"/>
    <cellStyle name="Comma 2 2 5 2" xfId="4469" xr:uid="{00000000-0005-0000-0000-000092140000}"/>
    <cellStyle name="Comma 2 2 5 2 2" xfId="4470" xr:uid="{00000000-0005-0000-0000-000093140000}"/>
    <cellStyle name="Comma 2 2 5 3" xfId="4471" xr:uid="{00000000-0005-0000-0000-000094140000}"/>
    <cellStyle name="Comma 2 2 6" xfId="4472" xr:uid="{00000000-0005-0000-0000-000095140000}"/>
    <cellStyle name="Comma 2 2 6 2" xfId="4473" xr:uid="{00000000-0005-0000-0000-000096140000}"/>
    <cellStyle name="Comma 2 2 6 3" xfId="4474" xr:uid="{00000000-0005-0000-0000-000097140000}"/>
    <cellStyle name="Comma 2 2 7" xfId="4475" xr:uid="{00000000-0005-0000-0000-000098140000}"/>
    <cellStyle name="Comma 2 2 7 2" xfId="4476" xr:uid="{00000000-0005-0000-0000-000099140000}"/>
    <cellStyle name="Comma 2 2 8" xfId="4477" xr:uid="{00000000-0005-0000-0000-00009A140000}"/>
    <cellStyle name="Comma 2 2 8 2" xfId="4478" xr:uid="{00000000-0005-0000-0000-00009B140000}"/>
    <cellStyle name="Comma 2 2 9" xfId="4479" xr:uid="{00000000-0005-0000-0000-00009C140000}"/>
    <cellStyle name="Comma 2 2 9 2" xfId="4480" xr:uid="{00000000-0005-0000-0000-00009D140000}"/>
    <cellStyle name="Comma 2 20" xfId="4481" xr:uid="{00000000-0005-0000-0000-00009E140000}"/>
    <cellStyle name="Comma 2 20 2" xfId="4482" xr:uid="{00000000-0005-0000-0000-00009F140000}"/>
    <cellStyle name="Comma 2 21" xfId="4483" xr:uid="{00000000-0005-0000-0000-0000A0140000}"/>
    <cellStyle name="Comma 2 21 2" xfId="4484" xr:uid="{00000000-0005-0000-0000-0000A1140000}"/>
    <cellStyle name="Comma 2 22" xfId="4485" xr:uid="{00000000-0005-0000-0000-0000A2140000}"/>
    <cellStyle name="Comma 2 22 2" xfId="4486" xr:uid="{00000000-0005-0000-0000-0000A3140000}"/>
    <cellStyle name="Comma 2 23" xfId="4487" xr:uid="{00000000-0005-0000-0000-0000A4140000}"/>
    <cellStyle name="Comma 2 23 2" xfId="4488" xr:uid="{00000000-0005-0000-0000-0000A5140000}"/>
    <cellStyle name="Comma 2 24" xfId="4489" xr:uid="{00000000-0005-0000-0000-0000A6140000}"/>
    <cellStyle name="Comma 2 25" xfId="19632" xr:uid="{00000000-0005-0000-0000-0000A7140000}"/>
    <cellStyle name="Comma 2 25 2" xfId="31616" xr:uid="{D2887A05-32B8-4387-B489-A2C2B59FDC79}"/>
    <cellStyle name="Comma 2 26" xfId="25576" xr:uid="{D64EB1FD-6ADD-4D5C-84C9-7FF03FD627EA}"/>
    <cellStyle name="Comma 2 3" xfId="4490" xr:uid="{00000000-0005-0000-0000-0000A8140000}"/>
    <cellStyle name="Comma 2 3 10" xfId="4491" xr:uid="{00000000-0005-0000-0000-0000A9140000}"/>
    <cellStyle name="Comma 2 3 11" xfId="4492" xr:uid="{00000000-0005-0000-0000-0000AA140000}"/>
    <cellStyle name="Comma 2 3 12" xfId="4493" xr:uid="{00000000-0005-0000-0000-0000AB140000}"/>
    <cellStyle name="Comma 2 3 13" xfId="4494" xr:uid="{00000000-0005-0000-0000-0000AC140000}"/>
    <cellStyle name="Comma 2 3 14" xfId="4495" xr:uid="{00000000-0005-0000-0000-0000AD140000}"/>
    <cellStyle name="Comma 2 3 15" xfId="4496" xr:uid="{00000000-0005-0000-0000-0000AE140000}"/>
    <cellStyle name="Comma 2 3 16" xfId="4497" xr:uid="{00000000-0005-0000-0000-0000AF140000}"/>
    <cellStyle name="Comma 2 3 17" xfId="4498" xr:uid="{00000000-0005-0000-0000-0000B0140000}"/>
    <cellStyle name="Comma 2 3 18" xfId="4499" xr:uid="{00000000-0005-0000-0000-0000B1140000}"/>
    <cellStyle name="Comma 2 3 2" xfId="4500" xr:uid="{00000000-0005-0000-0000-0000B2140000}"/>
    <cellStyle name="Comma 2 3 2 2" xfId="4501" xr:uid="{00000000-0005-0000-0000-0000B3140000}"/>
    <cellStyle name="Comma 2 3 2 2 2" xfId="4502" xr:uid="{00000000-0005-0000-0000-0000B4140000}"/>
    <cellStyle name="Comma 2 3 2 2 2 2" xfId="4503" xr:uid="{00000000-0005-0000-0000-0000B5140000}"/>
    <cellStyle name="Comma 2 3 2 2 2 2 2" xfId="4504" xr:uid="{00000000-0005-0000-0000-0000B6140000}"/>
    <cellStyle name="Comma 2 3 2 2 2 2 2 2" xfId="4505" xr:uid="{00000000-0005-0000-0000-0000B7140000}"/>
    <cellStyle name="Comma 2 3 2 2 2 2 3" xfId="4506" xr:uid="{00000000-0005-0000-0000-0000B8140000}"/>
    <cellStyle name="Comma 2 3 2 2 2 3" xfId="4507" xr:uid="{00000000-0005-0000-0000-0000B9140000}"/>
    <cellStyle name="Comma 2 3 2 2 2 3 2" xfId="4508" xr:uid="{00000000-0005-0000-0000-0000BA140000}"/>
    <cellStyle name="Comma 2 3 2 2 2 4" xfId="4509" xr:uid="{00000000-0005-0000-0000-0000BB140000}"/>
    <cellStyle name="Comma 2 3 2 2 2 4 2" xfId="4510" xr:uid="{00000000-0005-0000-0000-0000BC140000}"/>
    <cellStyle name="Comma 2 3 2 2 2 5" xfId="4511" xr:uid="{00000000-0005-0000-0000-0000BD140000}"/>
    <cellStyle name="Comma 2 3 2 2 3" xfId="4512" xr:uid="{00000000-0005-0000-0000-0000BE140000}"/>
    <cellStyle name="Comma 2 3 2 2 3 2" xfId="4513" xr:uid="{00000000-0005-0000-0000-0000BF140000}"/>
    <cellStyle name="Comma 2 3 2 2 3 2 2" xfId="4514" xr:uid="{00000000-0005-0000-0000-0000C0140000}"/>
    <cellStyle name="Comma 2 3 2 2 3 3" xfId="4515" xr:uid="{00000000-0005-0000-0000-0000C1140000}"/>
    <cellStyle name="Comma 2 3 2 2 3 3 2" xfId="4516" xr:uid="{00000000-0005-0000-0000-0000C2140000}"/>
    <cellStyle name="Comma 2 3 2 2 3 4" xfId="4517" xr:uid="{00000000-0005-0000-0000-0000C3140000}"/>
    <cellStyle name="Comma 2 3 2 2 4" xfId="4518" xr:uid="{00000000-0005-0000-0000-0000C4140000}"/>
    <cellStyle name="Comma 2 3 2 2 4 2" xfId="4519" xr:uid="{00000000-0005-0000-0000-0000C5140000}"/>
    <cellStyle name="Comma 2 3 2 2 5" xfId="4520" xr:uid="{00000000-0005-0000-0000-0000C6140000}"/>
    <cellStyle name="Comma 2 3 2 2 5 2" xfId="4521" xr:uid="{00000000-0005-0000-0000-0000C7140000}"/>
    <cellStyle name="Comma 2 3 2 2 6" xfId="4522" xr:uid="{00000000-0005-0000-0000-0000C8140000}"/>
    <cellStyle name="Comma 2 3 2 3" xfId="4523" xr:uid="{00000000-0005-0000-0000-0000C9140000}"/>
    <cellStyle name="Comma 2 3 2 3 2" xfId="4524" xr:uid="{00000000-0005-0000-0000-0000CA140000}"/>
    <cellStyle name="Comma 2 3 2 3 2 2" xfId="4525" xr:uid="{00000000-0005-0000-0000-0000CB140000}"/>
    <cellStyle name="Comma 2 3 2 3 2 2 2" xfId="4526" xr:uid="{00000000-0005-0000-0000-0000CC140000}"/>
    <cellStyle name="Comma 2 3 2 3 2 3" xfId="4527" xr:uid="{00000000-0005-0000-0000-0000CD140000}"/>
    <cellStyle name="Comma 2 3 2 3 2 3 2" xfId="4528" xr:uid="{00000000-0005-0000-0000-0000CE140000}"/>
    <cellStyle name="Comma 2 3 2 3 2 4" xfId="4529" xr:uid="{00000000-0005-0000-0000-0000CF140000}"/>
    <cellStyle name="Comma 2 3 2 3 3" xfId="4530" xr:uid="{00000000-0005-0000-0000-0000D0140000}"/>
    <cellStyle name="Comma 2 3 2 3 3 2" xfId="4531" xr:uid="{00000000-0005-0000-0000-0000D1140000}"/>
    <cellStyle name="Comma 2 3 2 3 4" xfId="4532" xr:uid="{00000000-0005-0000-0000-0000D2140000}"/>
    <cellStyle name="Comma 2 3 2 3 4 2" xfId="4533" xr:uid="{00000000-0005-0000-0000-0000D3140000}"/>
    <cellStyle name="Comma 2 3 2 3 5" xfId="4534" xr:uid="{00000000-0005-0000-0000-0000D4140000}"/>
    <cellStyle name="Comma 2 3 2 4" xfId="4535" xr:uid="{00000000-0005-0000-0000-0000D5140000}"/>
    <cellStyle name="Comma 2 3 2 4 2" xfId="4536" xr:uid="{00000000-0005-0000-0000-0000D6140000}"/>
    <cellStyle name="Comma 2 3 2 4 2 2" xfId="4537" xr:uid="{00000000-0005-0000-0000-0000D7140000}"/>
    <cellStyle name="Comma 2 3 2 4 3" xfId="4538" xr:uid="{00000000-0005-0000-0000-0000D8140000}"/>
    <cellStyle name="Comma 2 3 2 4 3 2" xfId="4539" xr:uid="{00000000-0005-0000-0000-0000D9140000}"/>
    <cellStyle name="Comma 2 3 2 4 4" xfId="4540" xr:uid="{00000000-0005-0000-0000-0000DA140000}"/>
    <cellStyle name="Comma 2 3 2 5" xfId="4541" xr:uid="{00000000-0005-0000-0000-0000DB140000}"/>
    <cellStyle name="Comma 2 3 2 5 2" xfId="4542" xr:uid="{00000000-0005-0000-0000-0000DC140000}"/>
    <cellStyle name="Comma 2 3 2 6" xfId="4543" xr:uid="{00000000-0005-0000-0000-0000DD140000}"/>
    <cellStyle name="Comma 2 3 2 6 2" xfId="4544" xr:uid="{00000000-0005-0000-0000-0000DE140000}"/>
    <cellStyle name="Comma 2 3 2 7" xfId="4545" xr:uid="{00000000-0005-0000-0000-0000DF140000}"/>
    <cellStyle name="Comma 2 3 2 8" xfId="4546" xr:uid="{00000000-0005-0000-0000-0000E0140000}"/>
    <cellStyle name="Comma 2 3 2 8 2" xfId="20435" xr:uid="{00000000-0005-0000-0000-0000E1140000}"/>
    <cellStyle name="Comma 2 3 2 8 2 2" xfId="32419" xr:uid="{717F3058-1E40-4B84-957A-B21594097E8B}"/>
    <cellStyle name="Comma 2 3 2 8 3" xfId="26415" xr:uid="{FF97D985-4FCD-412A-B1D3-F4F6E5258BBA}"/>
    <cellStyle name="Comma 2 3 3" xfId="4547" xr:uid="{00000000-0005-0000-0000-0000E2140000}"/>
    <cellStyle name="Comma 2 3 3 2" xfId="4548" xr:uid="{00000000-0005-0000-0000-0000E3140000}"/>
    <cellStyle name="Comma 2 3 3 2 2" xfId="4549" xr:uid="{00000000-0005-0000-0000-0000E4140000}"/>
    <cellStyle name="Comma 2 3 3 2 2 2" xfId="4550" xr:uid="{00000000-0005-0000-0000-0000E5140000}"/>
    <cellStyle name="Comma 2 3 3 2 3" xfId="4551" xr:uid="{00000000-0005-0000-0000-0000E6140000}"/>
    <cellStyle name="Comma 2 3 3 2 3 2" xfId="4552" xr:uid="{00000000-0005-0000-0000-0000E7140000}"/>
    <cellStyle name="Comma 2 3 3 2 4" xfId="4553" xr:uid="{00000000-0005-0000-0000-0000E8140000}"/>
    <cellStyle name="Comma 2 3 3 3" xfId="4554" xr:uid="{00000000-0005-0000-0000-0000E9140000}"/>
    <cellStyle name="Comma 2 3 3 3 2" xfId="4555" xr:uid="{00000000-0005-0000-0000-0000EA140000}"/>
    <cellStyle name="Comma 2 3 3 3 2 2" xfId="4556" xr:uid="{00000000-0005-0000-0000-0000EB140000}"/>
    <cellStyle name="Comma 2 3 3 3 3" xfId="4557" xr:uid="{00000000-0005-0000-0000-0000EC140000}"/>
    <cellStyle name="Comma 2 3 3 4" xfId="4558" xr:uid="{00000000-0005-0000-0000-0000ED140000}"/>
    <cellStyle name="Comma 2 3 3 4 2" xfId="4559" xr:uid="{00000000-0005-0000-0000-0000EE140000}"/>
    <cellStyle name="Comma 2 3 3 5" xfId="4560" xr:uid="{00000000-0005-0000-0000-0000EF140000}"/>
    <cellStyle name="Comma 2 3 3 6" xfId="4561" xr:uid="{00000000-0005-0000-0000-0000F0140000}"/>
    <cellStyle name="Comma 2 3 3 6 2" xfId="20436" xr:uid="{00000000-0005-0000-0000-0000F1140000}"/>
    <cellStyle name="Comma 2 3 3 6 2 2" xfId="32420" xr:uid="{5BEF231A-0600-4DC1-B574-05C1F84280FE}"/>
    <cellStyle name="Comma 2 3 3 6 3" xfId="26416" xr:uid="{FD0EB195-860E-4728-B698-8EBA74F05D3C}"/>
    <cellStyle name="Comma 2 3 4" xfId="4562" xr:uid="{00000000-0005-0000-0000-0000F2140000}"/>
    <cellStyle name="Comma 2 3 4 2" xfId="4563" xr:uid="{00000000-0005-0000-0000-0000F3140000}"/>
    <cellStyle name="Comma 2 3 4 2 2" xfId="4564" xr:uid="{00000000-0005-0000-0000-0000F4140000}"/>
    <cellStyle name="Comma 2 3 4 2 2 2" xfId="4565" xr:uid="{00000000-0005-0000-0000-0000F5140000}"/>
    <cellStyle name="Comma 2 3 4 2 3" xfId="4566" xr:uid="{00000000-0005-0000-0000-0000F6140000}"/>
    <cellStyle name="Comma 2 3 4 3" xfId="4567" xr:uid="{00000000-0005-0000-0000-0000F7140000}"/>
    <cellStyle name="Comma 2 3 4 3 2" xfId="4568" xr:uid="{00000000-0005-0000-0000-0000F8140000}"/>
    <cellStyle name="Comma 2 3 4 4" xfId="4569" xr:uid="{00000000-0005-0000-0000-0000F9140000}"/>
    <cellStyle name="Comma 2 3 4 5" xfId="4570" xr:uid="{00000000-0005-0000-0000-0000FA140000}"/>
    <cellStyle name="Comma 2 3 5" xfId="4571" xr:uid="{00000000-0005-0000-0000-0000FB140000}"/>
    <cellStyle name="Comma 2 3 5 2" xfId="4572" xr:uid="{00000000-0005-0000-0000-0000FC140000}"/>
    <cellStyle name="Comma 2 3 5 2 2" xfId="4573" xr:uid="{00000000-0005-0000-0000-0000FD140000}"/>
    <cellStyle name="Comma 2 3 5 3" xfId="4574" xr:uid="{00000000-0005-0000-0000-0000FE140000}"/>
    <cellStyle name="Comma 2 3 6" xfId="4575" xr:uid="{00000000-0005-0000-0000-0000FF140000}"/>
    <cellStyle name="Comma 2 3 6 2" xfId="4576" xr:uid="{00000000-0005-0000-0000-000000150000}"/>
    <cellStyle name="Comma 2 3 7" xfId="4577" xr:uid="{00000000-0005-0000-0000-000001150000}"/>
    <cellStyle name="Comma 2 3 7 2" xfId="4578" xr:uid="{00000000-0005-0000-0000-000002150000}"/>
    <cellStyle name="Comma 2 3 7 3" xfId="4579" xr:uid="{00000000-0005-0000-0000-000003150000}"/>
    <cellStyle name="Comma 2 3 8" xfId="4580" xr:uid="{00000000-0005-0000-0000-000004150000}"/>
    <cellStyle name="Comma 2 3 8 2" xfId="4581" xr:uid="{00000000-0005-0000-0000-000005150000}"/>
    <cellStyle name="Comma 2 3 8 3" xfId="4582" xr:uid="{00000000-0005-0000-0000-000006150000}"/>
    <cellStyle name="Comma 2 3 9" xfId="4583" xr:uid="{00000000-0005-0000-0000-000007150000}"/>
    <cellStyle name="Comma 2 3 9 2" xfId="4584" xr:uid="{00000000-0005-0000-0000-000008150000}"/>
    <cellStyle name="Comma 2 4" xfId="4585" xr:uid="{00000000-0005-0000-0000-000009150000}"/>
    <cellStyle name="Comma 2 4 10" xfId="4586" xr:uid="{00000000-0005-0000-0000-00000A150000}"/>
    <cellStyle name="Comma 2 4 11" xfId="4587" xr:uid="{00000000-0005-0000-0000-00000B150000}"/>
    <cellStyle name="Comma 2 4 2" xfId="4588" xr:uid="{00000000-0005-0000-0000-00000C150000}"/>
    <cellStyle name="Comma 2 4 2 2" xfId="4589" xr:uid="{00000000-0005-0000-0000-00000D150000}"/>
    <cellStyle name="Comma 2 4 2 2 2" xfId="4590" xr:uid="{00000000-0005-0000-0000-00000E150000}"/>
    <cellStyle name="Comma 2 4 2 2 2 2" xfId="4591" xr:uid="{00000000-0005-0000-0000-00000F150000}"/>
    <cellStyle name="Comma 2 4 2 2 2 2 2" xfId="4592" xr:uid="{00000000-0005-0000-0000-000010150000}"/>
    <cellStyle name="Comma 2 4 2 2 2 3" xfId="4593" xr:uid="{00000000-0005-0000-0000-000011150000}"/>
    <cellStyle name="Comma 2 4 2 2 2 3 2" xfId="4594" xr:uid="{00000000-0005-0000-0000-000012150000}"/>
    <cellStyle name="Comma 2 4 2 2 2 4" xfId="4595" xr:uid="{00000000-0005-0000-0000-000013150000}"/>
    <cellStyle name="Comma 2 4 2 2 3" xfId="4596" xr:uid="{00000000-0005-0000-0000-000014150000}"/>
    <cellStyle name="Comma 2 4 2 2 3 2" xfId="4597" xr:uid="{00000000-0005-0000-0000-000015150000}"/>
    <cellStyle name="Comma 2 4 2 2 3 2 2" xfId="4598" xr:uid="{00000000-0005-0000-0000-000016150000}"/>
    <cellStyle name="Comma 2 4 2 2 3 3" xfId="4599" xr:uid="{00000000-0005-0000-0000-000017150000}"/>
    <cellStyle name="Comma 2 4 2 2 4" xfId="4600" xr:uid="{00000000-0005-0000-0000-000018150000}"/>
    <cellStyle name="Comma 2 4 2 2 4 2" xfId="4601" xr:uid="{00000000-0005-0000-0000-000019150000}"/>
    <cellStyle name="Comma 2 4 2 2 5" xfId="4602" xr:uid="{00000000-0005-0000-0000-00001A150000}"/>
    <cellStyle name="Comma 2 4 2 3" xfId="4603" xr:uid="{00000000-0005-0000-0000-00001B150000}"/>
    <cellStyle name="Comma 2 4 2 3 2" xfId="4604" xr:uid="{00000000-0005-0000-0000-00001C150000}"/>
    <cellStyle name="Comma 2 4 2 3 2 2" xfId="4605" xr:uid="{00000000-0005-0000-0000-00001D150000}"/>
    <cellStyle name="Comma 2 4 2 3 2 2 2" xfId="4606" xr:uid="{00000000-0005-0000-0000-00001E150000}"/>
    <cellStyle name="Comma 2 4 2 3 2 3" xfId="4607" xr:uid="{00000000-0005-0000-0000-00001F150000}"/>
    <cellStyle name="Comma 2 4 2 3 3" xfId="4608" xr:uid="{00000000-0005-0000-0000-000020150000}"/>
    <cellStyle name="Comma 2 4 2 3 3 2" xfId="4609" xr:uid="{00000000-0005-0000-0000-000021150000}"/>
    <cellStyle name="Comma 2 4 2 3 4" xfId="4610" xr:uid="{00000000-0005-0000-0000-000022150000}"/>
    <cellStyle name="Comma 2 4 2 4" xfId="4611" xr:uid="{00000000-0005-0000-0000-000023150000}"/>
    <cellStyle name="Comma 2 4 2 4 2" xfId="4612" xr:uid="{00000000-0005-0000-0000-000024150000}"/>
    <cellStyle name="Comma 2 4 2 4 2 2" xfId="4613" xr:uid="{00000000-0005-0000-0000-000025150000}"/>
    <cellStyle name="Comma 2 4 2 4 3" xfId="4614" xr:uid="{00000000-0005-0000-0000-000026150000}"/>
    <cellStyle name="Comma 2 4 2 5" xfId="4615" xr:uid="{00000000-0005-0000-0000-000027150000}"/>
    <cellStyle name="Comma 2 4 2 5 2" xfId="4616" xr:uid="{00000000-0005-0000-0000-000028150000}"/>
    <cellStyle name="Comma 2 4 2 6" xfId="4617" xr:uid="{00000000-0005-0000-0000-000029150000}"/>
    <cellStyle name="Comma 2 4 2 6 2" xfId="4618" xr:uid="{00000000-0005-0000-0000-00002A150000}"/>
    <cellStyle name="Comma 2 4 2 7" xfId="4619" xr:uid="{00000000-0005-0000-0000-00002B150000}"/>
    <cellStyle name="Comma 2 4 3" xfId="4620" xr:uid="{00000000-0005-0000-0000-00002C150000}"/>
    <cellStyle name="Comma 2 4 3 2" xfId="4621" xr:uid="{00000000-0005-0000-0000-00002D150000}"/>
    <cellStyle name="Comma 2 4 3 2 2" xfId="4622" xr:uid="{00000000-0005-0000-0000-00002E150000}"/>
    <cellStyle name="Comma 2 4 3 2 2 2" xfId="4623" xr:uid="{00000000-0005-0000-0000-00002F150000}"/>
    <cellStyle name="Comma 2 4 3 2 2 2 2" xfId="4624" xr:uid="{00000000-0005-0000-0000-000030150000}"/>
    <cellStyle name="Comma 2 4 3 2 2 3" xfId="4625" xr:uid="{00000000-0005-0000-0000-000031150000}"/>
    <cellStyle name="Comma 2 4 3 2 3" xfId="4626" xr:uid="{00000000-0005-0000-0000-000032150000}"/>
    <cellStyle name="Comma 2 4 3 2 3 2" xfId="4627" xr:uid="{00000000-0005-0000-0000-000033150000}"/>
    <cellStyle name="Comma 2 4 3 2 4" xfId="4628" xr:uid="{00000000-0005-0000-0000-000034150000}"/>
    <cellStyle name="Comma 2 4 3 2 4 2" xfId="4629" xr:uid="{00000000-0005-0000-0000-000035150000}"/>
    <cellStyle name="Comma 2 4 3 2 5" xfId="4630" xr:uid="{00000000-0005-0000-0000-000036150000}"/>
    <cellStyle name="Comma 2 4 3 3" xfId="4631" xr:uid="{00000000-0005-0000-0000-000037150000}"/>
    <cellStyle name="Comma 2 4 3 3 2" xfId="4632" xr:uid="{00000000-0005-0000-0000-000038150000}"/>
    <cellStyle name="Comma 2 4 3 3 2 2" xfId="4633" xr:uid="{00000000-0005-0000-0000-000039150000}"/>
    <cellStyle name="Comma 2 4 3 3 3" xfId="4634" xr:uid="{00000000-0005-0000-0000-00003A150000}"/>
    <cellStyle name="Comma 2 4 3 3 3 2" xfId="4635" xr:uid="{00000000-0005-0000-0000-00003B150000}"/>
    <cellStyle name="Comma 2 4 3 3 4" xfId="4636" xr:uid="{00000000-0005-0000-0000-00003C150000}"/>
    <cellStyle name="Comma 2 4 3 4" xfId="4637" xr:uid="{00000000-0005-0000-0000-00003D150000}"/>
    <cellStyle name="Comma 2 4 3 4 2" xfId="4638" xr:uid="{00000000-0005-0000-0000-00003E150000}"/>
    <cellStyle name="Comma 2 4 3 5" xfId="4639" xr:uid="{00000000-0005-0000-0000-00003F150000}"/>
    <cellStyle name="Comma 2 4 3 5 2" xfId="4640" xr:uid="{00000000-0005-0000-0000-000040150000}"/>
    <cellStyle name="Comma 2 4 3 6" xfId="4641" xr:uid="{00000000-0005-0000-0000-000041150000}"/>
    <cellStyle name="Comma 2 4 4" xfId="4642" xr:uid="{00000000-0005-0000-0000-000042150000}"/>
    <cellStyle name="Comma 2 4 4 2" xfId="4643" xr:uid="{00000000-0005-0000-0000-000043150000}"/>
    <cellStyle name="Comma 2 4 4 2 2" xfId="4644" xr:uid="{00000000-0005-0000-0000-000044150000}"/>
    <cellStyle name="Comma 2 4 4 2 2 2" xfId="4645" xr:uid="{00000000-0005-0000-0000-000045150000}"/>
    <cellStyle name="Comma 2 4 4 2 3" xfId="4646" xr:uid="{00000000-0005-0000-0000-000046150000}"/>
    <cellStyle name="Comma 2 4 4 2 3 2" xfId="4647" xr:uid="{00000000-0005-0000-0000-000047150000}"/>
    <cellStyle name="Comma 2 4 4 2 4" xfId="4648" xr:uid="{00000000-0005-0000-0000-000048150000}"/>
    <cellStyle name="Comma 2 4 4 3" xfId="4649" xr:uid="{00000000-0005-0000-0000-000049150000}"/>
    <cellStyle name="Comma 2 4 4 3 2" xfId="4650" xr:uid="{00000000-0005-0000-0000-00004A150000}"/>
    <cellStyle name="Comma 2 4 4 4" xfId="4651" xr:uid="{00000000-0005-0000-0000-00004B150000}"/>
    <cellStyle name="Comma 2 4 4 4 2" xfId="4652" xr:uid="{00000000-0005-0000-0000-00004C150000}"/>
    <cellStyle name="Comma 2 4 4 5" xfId="4653" xr:uid="{00000000-0005-0000-0000-00004D150000}"/>
    <cellStyle name="Comma 2 4 5" xfId="4654" xr:uid="{00000000-0005-0000-0000-00004E150000}"/>
    <cellStyle name="Comma 2 4 5 2" xfId="4655" xr:uid="{00000000-0005-0000-0000-00004F150000}"/>
    <cellStyle name="Comma 2 4 5 2 2" xfId="4656" xr:uid="{00000000-0005-0000-0000-000050150000}"/>
    <cellStyle name="Comma 2 4 5 3" xfId="4657" xr:uid="{00000000-0005-0000-0000-000051150000}"/>
    <cellStyle name="Comma 2 4 5 3 2" xfId="4658" xr:uid="{00000000-0005-0000-0000-000052150000}"/>
    <cellStyle name="Comma 2 4 5 4" xfId="4659" xr:uid="{00000000-0005-0000-0000-000053150000}"/>
    <cellStyle name="Comma 2 4 6" xfId="4660" xr:uid="{00000000-0005-0000-0000-000054150000}"/>
    <cellStyle name="Comma 2 4 6 2" xfId="4661" xr:uid="{00000000-0005-0000-0000-000055150000}"/>
    <cellStyle name="Comma 2 4 7" xfId="4662" xr:uid="{00000000-0005-0000-0000-000056150000}"/>
    <cellStyle name="Comma 2 4 7 2" xfId="4663" xr:uid="{00000000-0005-0000-0000-000057150000}"/>
    <cellStyle name="Comma 2 4 8" xfId="4664" xr:uid="{00000000-0005-0000-0000-000058150000}"/>
    <cellStyle name="Comma 2 4 8 2" xfId="4665" xr:uid="{00000000-0005-0000-0000-000059150000}"/>
    <cellStyle name="Comma 2 4 9" xfId="4666" xr:uid="{00000000-0005-0000-0000-00005A150000}"/>
    <cellStyle name="Comma 2 4 9 2" xfId="4667" xr:uid="{00000000-0005-0000-0000-00005B150000}"/>
    <cellStyle name="Comma 2 5" xfId="4668" xr:uid="{00000000-0005-0000-0000-00005C150000}"/>
    <cellStyle name="Comma 2 5 10" xfId="4669" xr:uid="{00000000-0005-0000-0000-00005D150000}"/>
    <cellStyle name="Comma 2 5 2" xfId="4670" xr:uid="{00000000-0005-0000-0000-00005E150000}"/>
    <cellStyle name="Comma 2 5 2 2" xfId="4671" xr:uid="{00000000-0005-0000-0000-00005F150000}"/>
    <cellStyle name="Comma 2 5 2 2 2" xfId="4672" xr:uid="{00000000-0005-0000-0000-000060150000}"/>
    <cellStyle name="Comma 2 5 2 2 2 2" xfId="4673" xr:uid="{00000000-0005-0000-0000-000061150000}"/>
    <cellStyle name="Comma 2 5 2 2 2 2 2" xfId="4674" xr:uid="{00000000-0005-0000-0000-000062150000}"/>
    <cellStyle name="Comma 2 5 2 2 2 3" xfId="4675" xr:uid="{00000000-0005-0000-0000-000063150000}"/>
    <cellStyle name="Comma 2 5 2 2 3" xfId="4676" xr:uid="{00000000-0005-0000-0000-000064150000}"/>
    <cellStyle name="Comma 2 5 2 2 3 2" xfId="4677" xr:uid="{00000000-0005-0000-0000-000065150000}"/>
    <cellStyle name="Comma 2 5 2 2 4" xfId="4678" xr:uid="{00000000-0005-0000-0000-000066150000}"/>
    <cellStyle name="Comma 2 5 2 2 4 2" xfId="4679" xr:uid="{00000000-0005-0000-0000-000067150000}"/>
    <cellStyle name="Comma 2 5 2 2 5" xfId="4680" xr:uid="{00000000-0005-0000-0000-000068150000}"/>
    <cellStyle name="Comma 2 5 2 3" xfId="4681" xr:uid="{00000000-0005-0000-0000-000069150000}"/>
    <cellStyle name="Comma 2 5 2 3 2" xfId="4682" xr:uid="{00000000-0005-0000-0000-00006A150000}"/>
    <cellStyle name="Comma 2 5 2 3 2 2" xfId="4683" xr:uid="{00000000-0005-0000-0000-00006B150000}"/>
    <cellStyle name="Comma 2 5 2 3 3" xfId="4684" xr:uid="{00000000-0005-0000-0000-00006C150000}"/>
    <cellStyle name="Comma 2 5 2 3 3 2" xfId="4685" xr:uid="{00000000-0005-0000-0000-00006D150000}"/>
    <cellStyle name="Comma 2 5 2 3 4" xfId="4686" xr:uid="{00000000-0005-0000-0000-00006E150000}"/>
    <cellStyle name="Comma 2 5 2 4" xfId="4687" xr:uid="{00000000-0005-0000-0000-00006F150000}"/>
    <cellStyle name="Comma 2 5 2 4 2" xfId="4688" xr:uid="{00000000-0005-0000-0000-000070150000}"/>
    <cellStyle name="Comma 2 5 2 5" xfId="4689" xr:uid="{00000000-0005-0000-0000-000071150000}"/>
    <cellStyle name="Comma 2 5 2 5 2" xfId="4690" xr:uid="{00000000-0005-0000-0000-000072150000}"/>
    <cellStyle name="Comma 2 5 2 6" xfId="4691" xr:uid="{00000000-0005-0000-0000-000073150000}"/>
    <cellStyle name="Comma 2 5 3" xfId="4692" xr:uid="{00000000-0005-0000-0000-000074150000}"/>
    <cellStyle name="Comma 2 5 3 2" xfId="4693" xr:uid="{00000000-0005-0000-0000-000075150000}"/>
    <cellStyle name="Comma 2 5 3 2 2" xfId="4694" xr:uid="{00000000-0005-0000-0000-000076150000}"/>
    <cellStyle name="Comma 2 5 3 2 2 2" xfId="4695" xr:uid="{00000000-0005-0000-0000-000077150000}"/>
    <cellStyle name="Comma 2 5 3 2 3" xfId="4696" xr:uid="{00000000-0005-0000-0000-000078150000}"/>
    <cellStyle name="Comma 2 5 3 2 3 2" xfId="4697" xr:uid="{00000000-0005-0000-0000-000079150000}"/>
    <cellStyle name="Comma 2 5 3 2 4" xfId="4698" xr:uid="{00000000-0005-0000-0000-00007A150000}"/>
    <cellStyle name="Comma 2 5 3 3" xfId="4699" xr:uid="{00000000-0005-0000-0000-00007B150000}"/>
    <cellStyle name="Comma 2 5 3 3 2" xfId="4700" xr:uid="{00000000-0005-0000-0000-00007C150000}"/>
    <cellStyle name="Comma 2 5 3 4" xfId="4701" xr:uid="{00000000-0005-0000-0000-00007D150000}"/>
    <cellStyle name="Comma 2 5 3 4 2" xfId="4702" xr:uid="{00000000-0005-0000-0000-00007E150000}"/>
    <cellStyle name="Comma 2 5 3 5" xfId="4703" xr:uid="{00000000-0005-0000-0000-00007F150000}"/>
    <cellStyle name="Comma 2 5 4" xfId="4704" xr:uid="{00000000-0005-0000-0000-000080150000}"/>
    <cellStyle name="Comma 2 5 4 2" xfId="4705" xr:uid="{00000000-0005-0000-0000-000081150000}"/>
    <cellStyle name="Comma 2 5 4 2 2" xfId="4706" xr:uid="{00000000-0005-0000-0000-000082150000}"/>
    <cellStyle name="Comma 2 5 4 3" xfId="4707" xr:uid="{00000000-0005-0000-0000-000083150000}"/>
    <cellStyle name="Comma 2 5 4 3 2" xfId="4708" xr:uid="{00000000-0005-0000-0000-000084150000}"/>
    <cellStyle name="Comma 2 5 4 4" xfId="4709" xr:uid="{00000000-0005-0000-0000-000085150000}"/>
    <cellStyle name="Comma 2 5 5" xfId="4710" xr:uid="{00000000-0005-0000-0000-000086150000}"/>
    <cellStyle name="Comma 2 5 5 2" xfId="4711" xr:uid="{00000000-0005-0000-0000-000087150000}"/>
    <cellStyle name="Comma 2 5 6" xfId="4712" xr:uid="{00000000-0005-0000-0000-000088150000}"/>
    <cellStyle name="Comma 2 5 6 2" xfId="4713" xr:uid="{00000000-0005-0000-0000-000089150000}"/>
    <cellStyle name="Comma 2 5 7" xfId="4714" xr:uid="{00000000-0005-0000-0000-00008A150000}"/>
    <cellStyle name="Comma 2 5 7 2" xfId="4715" xr:uid="{00000000-0005-0000-0000-00008B150000}"/>
    <cellStyle name="Comma 2 5 8" xfId="4716" xr:uid="{00000000-0005-0000-0000-00008C150000}"/>
    <cellStyle name="Comma 2 5 8 2" xfId="4717" xr:uid="{00000000-0005-0000-0000-00008D150000}"/>
    <cellStyle name="Comma 2 5 9" xfId="4718" xr:uid="{00000000-0005-0000-0000-00008E150000}"/>
    <cellStyle name="Comma 2 6" xfId="4719" xr:uid="{00000000-0005-0000-0000-00008F150000}"/>
    <cellStyle name="Comma 2 6 10" xfId="4720" xr:uid="{00000000-0005-0000-0000-000090150000}"/>
    <cellStyle name="Comma 2 6 2" xfId="4721" xr:uid="{00000000-0005-0000-0000-000091150000}"/>
    <cellStyle name="Comma 2 6 2 2" xfId="4722" xr:uid="{00000000-0005-0000-0000-000092150000}"/>
    <cellStyle name="Comma 2 6 2 2 2" xfId="4723" xr:uid="{00000000-0005-0000-0000-000093150000}"/>
    <cellStyle name="Comma 2 6 2 2 2 2" xfId="4724" xr:uid="{00000000-0005-0000-0000-000094150000}"/>
    <cellStyle name="Comma 2 6 2 2 3" xfId="4725" xr:uid="{00000000-0005-0000-0000-000095150000}"/>
    <cellStyle name="Comma 2 6 2 2 3 2" xfId="4726" xr:uid="{00000000-0005-0000-0000-000096150000}"/>
    <cellStyle name="Comma 2 6 2 2 4" xfId="4727" xr:uid="{00000000-0005-0000-0000-000097150000}"/>
    <cellStyle name="Comma 2 6 2 3" xfId="4728" xr:uid="{00000000-0005-0000-0000-000098150000}"/>
    <cellStyle name="Comma 2 6 2 3 2" xfId="4729" xr:uid="{00000000-0005-0000-0000-000099150000}"/>
    <cellStyle name="Comma 2 6 2 4" xfId="4730" xr:uid="{00000000-0005-0000-0000-00009A150000}"/>
    <cellStyle name="Comma 2 6 2 4 2" xfId="4731" xr:uid="{00000000-0005-0000-0000-00009B150000}"/>
    <cellStyle name="Comma 2 6 2 5" xfId="4732" xr:uid="{00000000-0005-0000-0000-00009C150000}"/>
    <cellStyle name="Comma 2 6 3" xfId="4733" xr:uid="{00000000-0005-0000-0000-00009D150000}"/>
    <cellStyle name="Comma 2 6 3 2" xfId="4734" xr:uid="{00000000-0005-0000-0000-00009E150000}"/>
    <cellStyle name="Comma 2 6 3 2 2" xfId="4735" xr:uid="{00000000-0005-0000-0000-00009F150000}"/>
    <cellStyle name="Comma 2 6 3 3" xfId="4736" xr:uid="{00000000-0005-0000-0000-0000A0150000}"/>
    <cellStyle name="Comma 2 6 3 3 2" xfId="4737" xr:uid="{00000000-0005-0000-0000-0000A1150000}"/>
    <cellStyle name="Comma 2 6 3 4" xfId="4738" xr:uid="{00000000-0005-0000-0000-0000A2150000}"/>
    <cellStyle name="Comma 2 6 4" xfId="4739" xr:uid="{00000000-0005-0000-0000-0000A3150000}"/>
    <cellStyle name="Comma 2 6 4 2" xfId="4740" xr:uid="{00000000-0005-0000-0000-0000A4150000}"/>
    <cellStyle name="Comma 2 6 4 2 2" xfId="4741" xr:uid="{00000000-0005-0000-0000-0000A5150000}"/>
    <cellStyle name="Comma 2 6 4 3" xfId="4742" xr:uid="{00000000-0005-0000-0000-0000A6150000}"/>
    <cellStyle name="Comma 2 6 5" xfId="4743" xr:uid="{00000000-0005-0000-0000-0000A7150000}"/>
    <cellStyle name="Comma 2 6 5 2" xfId="4744" xr:uid="{00000000-0005-0000-0000-0000A8150000}"/>
    <cellStyle name="Comma 2 6 6" xfId="4745" xr:uid="{00000000-0005-0000-0000-0000A9150000}"/>
    <cellStyle name="Comma 2 6 6 2" xfId="4746" xr:uid="{00000000-0005-0000-0000-0000AA150000}"/>
    <cellStyle name="Comma 2 6 7" xfId="4747" xr:uid="{00000000-0005-0000-0000-0000AB150000}"/>
    <cellStyle name="Comma 2 6 7 2" xfId="4748" xr:uid="{00000000-0005-0000-0000-0000AC150000}"/>
    <cellStyle name="Comma 2 6 8" xfId="4749" xr:uid="{00000000-0005-0000-0000-0000AD150000}"/>
    <cellStyle name="Comma 2 6 8 2" xfId="4750" xr:uid="{00000000-0005-0000-0000-0000AE150000}"/>
    <cellStyle name="Comma 2 6 9" xfId="4751" xr:uid="{00000000-0005-0000-0000-0000AF150000}"/>
    <cellStyle name="Comma 2 7" xfId="4752" xr:uid="{00000000-0005-0000-0000-0000B0150000}"/>
    <cellStyle name="Comma 2 7 2" xfId="4753" xr:uid="{00000000-0005-0000-0000-0000B1150000}"/>
    <cellStyle name="Comma 2 7 2 2" xfId="4754" xr:uid="{00000000-0005-0000-0000-0000B2150000}"/>
    <cellStyle name="Comma 2 7 3" xfId="4755" xr:uid="{00000000-0005-0000-0000-0000B3150000}"/>
    <cellStyle name="Comma 2 7 3 2" xfId="4756" xr:uid="{00000000-0005-0000-0000-0000B4150000}"/>
    <cellStyle name="Comma 2 7 3 2 2" xfId="4757" xr:uid="{00000000-0005-0000-0000-0000B5150000}"/>
    <cellStyle name="Comma 2 7 3 3" xfId="4758" xr:uid="{00000000-0005-0000-0000-0000B6150000}"/>
    <cellStyle name="Comma 2 7 3 3 2" xfId="4759" xr:uid="{00000000-0005-0000-0000-0000B7150000}"/>
    <cellStyle name="Comma 2 7 3 4" xfId="4760" xr:uid="{00000000-0005-0000-0000-0000B8150000}"/>
    <cellStyle name="Comma 2 7 4" xfId="4761" xr:uid="{00000000-0005-0000-0000-0000B9150000}"/>
    <cellStyle name="Comma 2 7 4 2" xfId="4762" xr:uid="{00000000-0005-0000-0000-0000BA150000}"/>
    <cellStyle name="Comma 2 7 4 2 2" xfId="4763" xr:uid="{00000000-0005-0000-0000-0000BB150000}"/>
    <cellStyle name="Comma 2 7 4 3" xfId="4764" xr:uid="{00000000-0005-0000-0000-0000BC150000}"/>
    <cellStyle name="Comma 2 7 5" xfId="4765" xr:uid="{00000000-0005-0000-0000-0000BD150000}"/>
    <cellStyle name="Comma 2 7 5 2" xfId="4766" xr:uid="{00000000-0005-0000-0000-0000BE150000}"/>
    <cellStyle name="Comma 2 7 6" xfId="4767" xr:uid="{00000000-0005-0000-0000-0000BF150000}"/>
    <cellStyle name="Comma 2 7 6 2" xfId="4768" xr:uid="{00000000-0005-0000-0000-0000C0150000}"/>
    <cellStyle name="Comma 2 7 7" xfId="4769" xr:uid="{00000000-0005-0000-0000-0000C1150000}"/>
    <cellStyle name="Comma 2 7 7 2" xfId="4770" xr:uid="{00000000-0005-0000-0000-0000C2150000}"/>
    <cellStyle name="Comma 2 7 8" xfId="4771" xr:uid="{00000000-0005-0000-0000-0000C3150000}"/>
    <cellStyle name="Comma 2 7 8 2" xfId="4772" xr:uid="{00000000-0005-0000-0000-0000C4150000}"/>
    <cellStyle name="Comma 2 7 9" xfId="4773" xr:uid="{00000000-0005-0000-0000-0000C5150000}"/>
    <cellStyle name="Comma 2 8" xfId="4774" xr:uid="{00000000-0005-0000-0000-0000C6150000}"/>
    <cellStyle name="Comma 2 8 2" xfId="4775" xr:uid="{00000000-0005-0000-0000-0000C7150000}"/>
    <cellStyle name="Comma 2 8 2 2" xfId="4776" xr:uid="{00000000-0005-0000-0000-0000C8150000}"/>
    <cellStyle name="Comma 2 8 2 2 2" xfId="4777" xr:uid="{00000000-0005-0000-0000-0000C9150000}"/>
    <cellStyle name="Comma 2 8 2 2 2 2" xfId="4778" xr:uid="{00000000-0005-0000-0000-0000CA150000}"/>
    <cellStyle name="Comma 2 8 2 2 3" xfId="4779" xr:uid="{00000000-0005-0000-0000-0000CB150000}"/>
    <cellStyle name="Comma 2 8 2 2 3 2" xfId="4780" xr:uid="{00000000-0005-0000-0000-0000CC150000}"/>
    <cellStyle name="Comma 2 8 2 2 4" xfId="4781" xr:uid="{00000000-0005-0000-0000-0000CD150000}"/>
    <cellStyle name="Comma 2 8 2 3" xfId="4782" xr:uid="{00000000-0005-0000-0000-0000CE150000}"/>
    <cellStyle name="Comma 2 8 2 3 2" xfId="4783" xr:uid="{00000000-0005-0000-0000-0000CF150000}"/>
    <cellStyle name="Comma 2 8 2 3 2 2" xfId="4784" xr:uid="{00000000-0005-0000-0000-0000D0150000}"/>
    <cellStyle name="Comma 2 8 2 3 3" xfId="4785" xr:uid="{00000000-0005-0000-0000-0000D1150000}"/>
    <cellStyle name="Comma 2 8 2 4" xfId="4786" xr:uid="{00000000-0005-0000-0000-0000D2150000}"/>
    <cellStyle name="Comma 2 8 2 4 2" xfId="4787" xr:uid="{00000000-0005-0000-0000-0000D3150000}"/>
    <cellStyle name="Comma 2 8 2 5" xfId="4788" xr:uid="{00000000-0005-0000-0000-0000D4150000}"/>
    <cellStyle name="Comma 2 8 2 5 2" xfId="4789" xr:uid="{00000000-0005-0000-0000-0000D5150000}"/>
    <cellStyle name="Comma 2 8 2 6" xfId="4790" xr:uid="{00000000-0005-0000-0000-0000D6150000}"/>
    <cellStyle name="Comma 2 8 3" xfId="4791" xr:uid="{00000000-0005-0000-0000-0000D7150000}"/>
    <cellStyle name="Comma 2 8 3 2" xfId="4792" xr:uid="{00000000-0005-0000-0000-0000D8150000}"/>
    <cellStyle name="Comma 2 8 3 2 2" xfId="4793" xr:uid="{00000000-0005-0000-0000-0000D9150000}"/>
    <cellStyle name="Comma 2 8 3 3" xfId="4794" xr:uid="{00000000-0005-0000-0000-0000DA150000}"/>
    <cellStyle name="Comma 2 8 3 3 2" xfId="4795" xr:uid="{00000000-0005-0000-0000-0000DB150000}"/>
    <cellStyle name="Comma 2 8 3 4" xfId="4796" xr:uid="{00000000-0005-0000-0000-0000DC150000}"/>
    <cellStyle name="Comma 2 8 4" xfId="4797" xr:uid="{00000000-0005-0000-0000-0000DD150000}"/>
    <cellStyle name="Comma 2 8 4 2" xfId="4798" xr:uid="{00000000-0005-0000-0000-0000DE150000}"/>
    <cellStyle name="Comma 2 8 4 2 2" xfId="4799" xr:uid="{00000000-0005-0000-0000-0000DF150000}"/>
    <cellStyle name="Comma 2 8 4 3" xfId="4800" xr:uid="{00000000-0005-0000-0000-0000E0150000}"/>
    <cellStyle name="Comma 2 8 5" xfId="4801" xr:uid="{00000000-0005-0000-0000-0000E1150000}"/>
    <cellStyle name="Comma 2 8 5 2" xfId="4802" xr:uid="{00000000-0005-0000-0000-0000E2150000}"/>
    <cellStyle name="Comma 2 8 6" xfId="4803" xr:uid="{00000000-0005-0000-0000-0000E3150000}"/>
    <cellStyle name="Comma 2 8 6 2" xfId="4804" xr:uid="{00000000-0005-0000-0000-0000E4150000}"/>
    <cellStyle name="Comma 2 8 7" xfId="4805" xr:uid="{00000000-0005-0000-0000-0000E5150000}"/>
    <cellStyle name="Comma 2 8 7 2" xfId="4806" xr:uid="{00000000-0005-0000-0000-0000E6150000}"/>
    <cellStyle name="Comma 2 8 8" xfId="4807" xr:uid="{00000000-0005-0000-0000-0000E7150000}"/>
    <cellStyle name="Comma 2 9" xfId="4808" xr:uid="{00000000-0005-0000-0000-0000E8150000}"/>
    <cellStyle name="Comma 2 9 2" xfId="4809" xr:uid="{00000000-0005-0000-0000-0000E9150000}"/>
    <cellStyle name="Comma 2 9 2 2" xfId="4810" xr:uid="{00000000-0005-0000-0000-0000EA150000}"/>
    <cellStyle name="Comma 2 9 3" xfId="4811" xr:uid="{00000000-0005-0000-0000-0000EB150000}"/>
    <cellStyle name="Comma 2 9 3 2" xfId="4812" xr:uid="{00000000-0005-0000-0000-0000EC150000}"/>
    <cellStyle name="Comma 2 9 4" xfId="4813" xr:uid="{00000000-0005-0000-0000-0000ED150000}"/>
    <cellStyle name="Comma 2 9 4 2" xfId="4814" xr:uid="{00000000-0005-0000-0000-0000EE150000}"/>
    <cellStyle name="Comma 2 9 5" xfId="4815" xr:uid="{00000000-0005-0000-0000-0000EF150000}"/>
    <cellStyle name="Comma 2 9 5 2" xfId="4816" xr:uid="{00000000-0005-0000-0000-0000F0150000}"/>
    <cellStyle name="Comma 2 9 6" xfId="4817" xr:uid="{00000000-0005-0000-0000-0000F1150000}"/>
    <cellStyle name="Comma 2 9 6 2" xfId="4818" xr:uid="{00000000-0005-0000-0000-0000F2150000}"/>
    <cellStyle name="Comma 2 9 7" xfId="4819" xr:uid="{00000000-0005-0000-0000-0000F3150000}"/>
    <cellStyle name="Comma 20" xfId="4820" xr:uid="{00000000-0005-0000-0000-0000F4150000}"/>
    <cellStyle name="Comma 20 10" xfId="4821" xr:uid="{00000000-0005-0000-0000-0000F5150000}"/>
    <cellStyle name="Comma 20 10 2" xfId="4822" xr:uid="{00000000-0005-0000-0000-0000F6150000}"/>
    <cellStyle name="Comma 20 10 2 2" xfId="4823" xr:uid="{00000000-0005-0000-0000-0000F7150000}"/>
    <cellStyle name="Comma 20 10 3" xfId="4824" xr:uid="{00000000-0005-0000-0000-0000F8150000}"/>
    <cellStyle name="Comma 20 11" xfId="4825" xr:uid="{00000000-0005-0000-0000-0000F9150000}"/>
    <cellStyle name="Comma 20 11 2" xfId="4826" xr:uid="{00000000-0005-0000-0000-0000FA150000}"/>
    <cellStyle name="Comma 20 11 2 2" xfId="4827" xr:uid="{00000000-0005-0000-0000-0000FB150000}"/>
    <cellStyle name="Comma 20 11 3" xfId="4828" xr:uid="{00000000-0005-0000-0000-0000FC150000}"/>
    <cellStyle name="Comma 20 12" xfId="4829" xr:uid="{00000000-0005-0000-0000-0000FD150000}"/>
    <cellStyle name="Comma 20 12 2" xfId="4830" xr:uid="{00000000-0005-0000-0000-0000FE150000}"/>
    <cellStyle name="Comma 20 12 2 2" xfId="4831" xr:uid="{00000000-0005-0000-0000-0000FF150000}"/>
    <cellStyle name="Comma 20 12 3" xfId="4832" xr:uid="{00000000-0005-0000-0000-000000160000}"/>
    <cellStyle name="Comma 20 13" xfId="4833" xr:uid="{00000000-0005-0000-0000-000001160000}"/>
    <cellStyle name="Comma 20 13 2" xfId="4834" xr:uid="{00000000-0005-0000-0000-000002160000}"/>
    <cellStyle name="Comma 20 13 2 2" xfId="4835" xr:uid="{00000000-0005-0000-0000-000003160000}"/>
    <cellStyle name="Comma 20 13 3" xfId="4836" xr:uid="{00000000-0005-0000-0000-000004160000}"/>
    <cellStyle name="Comma 20 14" xfId="4837" xr:uid="{00000000-0005-0000-0000-000005160000}"/>
    <cellStyle name="Comma 20 14 2" xfId="4838" xr:uid="{00000000-0005-0000-0000-000006160000}"/>
    <cellStyle name="Comma 20 14 2 2" xfId="4839" xr:uid="{00000000-0005-0000-0000-000007160000}"/>
    <cellStyle name="Comma 20 14 3" xfId="4840" xr:uid="{00000000-0005-0000-0000-000008160000}"/>
    <cellStyle name="Comma 20 15" xfId="4841" xr:uid="{00000000-0005-0000-0000-000009160000}"/>
    <cellStyle name="Comma 20 15 2" xfId="4842" xr:uid="{00000000-0005-0000-0000-00000A160000}"/>
    <cellStyle name="Comma 20 15 2 2" xfId="4843" xr:uid="{00000000-0005-0000-0000-00000B160000}"/>
    <cellStyle name="Comma 20 15 3" xfId="4844" xr:uid="{00000000-0005-0000-0000-00000C160000}"/>
    <cellStyle name="Comma 20 16" xfId="4845" xr:uid="{00000000-0005-0000-0000-00000D160000}"/>
    <cellStyle name="Comma 20 16 2" xfId="4846" xr:uid="{00000000-0005-0000-0000-00000E160000}"/>
    <cellStyle name="Comma 20 16 2 2" xfId="4847" xr:uid="{00000000-0005-0000-0000-00000F160000}"/>
    <cellStyle name="Comma 20 16 3" xfId="4848" xr:uid="{00000000-0005-0000-0000-000010160000}"/>
    <cellStyle name="Comma 20 17" xfId="4849" xr:uid="{00000000-0005-0000-0000-000011160000}"/>
    <cellStyle name="Comma 20 17 2" xfId="4850" xr:uid="{00000000-0005-0000-0000-000012160000}"/>
    <cellStyle name="Comma 20 17 2 2" xfId="4851" xr:uid="{00000000-0005-0000-0000-000013160000}"/>
    <cellStyle name="Comma 20 17 3" xfId="4852" xr:uid="{00000000-0005-0000-0000-000014160000}"/>
    <cellStyle name="Comma 20 18" xfId="4853" xr:uid="{00000000-0005-0000-0000-000015160000}"/>
    <cellStyle name="Comma 20 18 2" xfId="4854" xr:uid="{00000000-0005-0000-0000-000016160000}"/>
    <cellStyle name="Comma 20 18 2 2" xfId="4855" xr:uid="{00000000-0005-0000-0000-000017160000}"/>
    <cellStyle name="Comma 20 18 3" xfId="4856" xr:uid="{00000000-0005-0000-0000-000018160000}"/>
    <cellStyle name="Comma 20 19" xfId="4857" xr:uid="{00000000-0005-0000-0000-000019160000}"/>
    <cellStyle name="Comma 20 19 2" xfId="4858" xr:uid="{00000000-0005-0000-0000-00001A160000}"/>
    <cellStyle name="Comma 20 19 2 2" xfId="4859" xr:uid="{00000000-0005-0000-0000-00001B160000}"/>
    <cellStyle name="Comma 20 19 3" xfId="4860" xr:uid="{00000000-0005-0000-0000-00001C160000}"/>
    <cellStyle name="Comma 20 2" xfId="4861" xr:uid="{00000000-0005-0000-0000-00001D160000}"/>
    <cellStyle name="Comma 20 2 2" xfId="4862" xr:uid="{00000000-0005-0000-0000-00001E160000}"/>
    <cellStyle name="Comma 20 2 2 2" xfId="4863" xr:uid="{00000000-0005-0000-0000-00001F160000}"/>
    <cellStyle name="Comma 20 2 3" xfId="4864" xr:uid="{00000000-0005-0000-0000-000020160000}"/>
    <cellStyle name="Comma 20 2 3 2" xfId="4865" xr:uid="{00000000-0005-0000-0000-000021160000}"/>
    <cellStyle name="Comma 20 2 3 2 2" xfId="4866" xr:uid="{00000000-0005-0000-0000-000022160000}"/>
    <cellStyle name="Comma 20 2 3 3" xfId="4867" xr:uid="{00000000-0005-0000-0000-000023160000}"/>
    <cellStyle name="Comma 20 2 4" xfId="4868" xr:uid="{00000000-0005-0000-0000-000024160000}"/>
    <cellStyle name="Comma 20 2 4 2" xfId="4869" xr:uid="{00000000-0005-0000-0000-000025160000}"/>
    <cellStyle name="Comma 20 2 5" xfId="4870" xr:uid="{00000000-0005-0000-0000-000026160000}"/>
    <cellStyle name="Comma 20 2 6" xfId="4871" xr:uid="{00000000-0005-0000-0000-000027160000}"/>
    <cellStyle name="Comma 20 20" xfId="4872" xr:uid="{00000000-0005-0000-0000-000028160000}"/>
    <cellStyle name="Comma 20 20 2" xfId="4873" xr:uid="{00000000-0005-0000-0000-000029160000}"/>
    <cellStyle name="Comma 20 20 2 2" xfId="4874" xr:uid="{00000000-0005-0000-0000-00002A160000}"/>
    <cellStyle name="Comma 20 20 3" xfId="4875" xr:uid="{00000000-0005-0000-0000-00002B160000}"/>
    <cellStyle name="Comma 20 21" xfId="4876" xr:uid="{00000000-0005-0000-0000-00002C160000}"/>
    <cellStyle name="Comma 20 21 2" xfId="4877" xr:uid="{00000000-0005-0000-0000-00002D160000}"/>
    <cellStyle name="Comma 20 21 2 2" xfId="4878" xr:uid="{00000000-0005-0000-0000-00002E160000}"/>
    <cellStyle name="Comma 20 21 3" xfId="4879" xr:uid="{00000000-0005-0000-0000-00002F160000}"/>
    <cellStyle name="Comma 20 22" xfId="4880" xr:uid="{00000000-0005-0000-0000-000030160000}"/>
    <cellStyle name="Comma 20 22 2" xfId="4881" xr:uid="{00000000-0005-0000-0000-000031160000}"/>
    <cellStyle name="Comma 20 22 2 2" xfId="4882" xr:uid="{00000000-0005-0000-0000-000032160000}"/>
    <cellStyle name="Comma 20 22 3" xfId="4883" xr:uid="{00000000-0005-0000-0000-000033160000}"/>
    <cellStyle name="Comma 20 23" xfId="4884" xr:uid="{00000000-0005-0000-0000-000034160000}"/>
    <cellStyle name="Comma 20 23 2" xfId="4885" xr:uid="{00000000-0005-0000-0000-000035160000}"/>
    <cellStyle name="Comma 20 23 2 2" xfId="4886" xr:uid="{00000000-0005-0000-0000-000036160000}"/>
    <cellStyle name="Comma 20 23 3" xfId="4887" xr:uid="{00000000-0005-0000-0000-000037160000}"/>
    <cellStyle name="Comma 20 24" xfId="4888" xr:uid="{00000000-0005-0000-0000-000038160000}"/>
    <cellStyle name="Comma 20 24 2" xfId="4889" xr:uid="{00000000-0005-0000-0000-000039160000}"/>
    <cellStyle name="Comma 20 24 2 2" xfId="4890" xr:uid="{00000000-0005-0000-0000-00003A160000}"/>
    <cellStyle name="Comma 20 24 3" xfId="4891" xr:uid="{00000000-0005-0000-0000-00003B160000}"/>
    <cellStyle name="Comma 20 25" xfId="4892" xr:uid="{00000000-0005-0000-0000-00003C160000}"/>
    <cellStyle name="Comma 20 25 2" xfId="4893" xr:uid="{00000000-0005-0000-0000-00003D160000}"/>
    <cellStyle name="Comma 20 25 2 2" xfId="4894" xr:uid="{00000000-0005-0000-0000-00003E160000}"/>
    <cellStyle name="Comma 20 25 3" xfId="4895" xr:uid="{00000000-0005-0000-0000-00003F160000}"/>
    <cellStyle name="Comma 20 26" xfId="4896" xr:uid="{00000000-0005-0000-0000-000040160000}"/>
    <cellStyle name="Comma 20 26 2" xfId="4897" xr:uid="{00000000-0005-0000-0000-000041160000}"/>
    <cellStyle name="Comma 20 26 2 2" xfId="4898" xr:uid="{00000000-0005-0000-0000-000042160000}"/>
    <cellStyle name="Comma 20 26 3" xfId="4899" xr:uid="{00000000-0005-0000-0000-000043160000}"/>
    <cellStyle name="Comma 20 27" xfId="4900" xr:uid="{00000000-0005-0000-0000-000044160000}"/>
    <cellStyle name="Comma 20 27 2" xfId="4901" xr:uid="{00000000-0005-0000-0000-000045160000}"/>
    <cellStyle name="Comma 20 27 2 2" xfId="4902" xr:uid="{00000000-0005-0000-0000-000046160000}"/>
    <cellStyle name="Comma 20 27 3" xfId="4903" xr:uid="{00000000-0005-0000-0000-000047160000}"/>
    <cellStyle name="Comma 20 28" xfId="4904" xr:uid="{00000000-0005-0000-0000-000048160000}"/>
    <cellStyle name="Comma 20 28 2" xfId="4905" xr:uid="{00000000-0005-0000-0000-000049160000}"/>
    <cellStyle name="Comma 20 28 2 2" xfId="4906" xr:uid="{00000000-0005-0000-0000-00004A160000}"/>
    <cellStyle name="Comma 20 28 3" xfId="4907" xr:uid="{00000000-0005-0000-0000-00004B160000}"/>
    <cellStyle name="Comma 20 29" xfId="4908" xr:uid="{00000000-0005-0000-0000-00004C160000}"/>
    <cellStyle name="Comma 20 29 2" xfId="4909" xr:uid="{00000000-0005-0000-0000-00004D160000}"/>
    <cellStyle name="Comma 20 3" xfId="4910" xr:uid="{00000000-0005-0000-0000-00004E160000}"/>
    <cellStyle name="Comma 20 3 2" xfId="4911" xr:uid="{00000000-0005-0000-0000-00004F160000}"/>
    <cellStyle name="Comma 20 3 2 2" xfId="4912" xr:uid="{00000000-0005-0000-0000-000050160000}"/>
    <cellStyle name="Comma 20 3 3" xfId="4913" xr:uid="{00000000-0005-0000-0000-000051160000}"/>
    <cellStyle name="Comma 20 3 3 2" xfId="4914" xr:uid="{00000000-0005-0000-0000-000052160000}"/>
    <cellStyle name="Comma 20 3 3 2 2" xfId="4915" xr:uid="{00000000-0005-0000-0000-000053160000}"/>
    <cellStyle name="Comma 20 3 3 3" xfId="4916" xr:uid="{00000000-0005-0000-0000-000054160000}"/>
    <cellStyle name="Comma 20 3 4" xfId="4917" xr:uid="{00000000-0005-0000-0000-000055160000}"/>
    <cellStyle name="Comma 20 30" xfId="4918" xr:uid="{00000000-0005-0000-0000-000056160000}"/>
    <cellStyle name="Comma 20 30 2" xfId="4919" xr:uid="{00000000-0005-0000-0000-000057160000}"/>
    <cellStyle name="Comma 20 30 2 2" xfId="4920" xr:uid="{00000000-0005-0000-0000-000058160000}"/>
    <cellStyle name="Comma 20 30 3" xfId="4921" xr:uid="{00000000-0005-0000-0000-000059160000}"/>
    <cellStyle name="Comma 20 31" xfId="4922" xr:uid="{00000000-0005-0000-0000-00005A160000}"/>
    <cellStyle name="Comma 20 31 2" xfId="4923" xr:uid="{00000000-0005-0000-0000-00005B160000}"/>
    <cellStyle name="Comma 20 32" xfId="4924" xr:uid="{00000000-0005-0000-0000-00005C160000}"/>
    <cellStyle name="Comma 20 33" xfId="4925" xr:uid="{00000000-0005-0000-0000-00005D160000}"/>
    <cellStyle name="Comma 20 4" xfId="4926" xr:uid="{00000000-0005-0000-0000-00005E160000}"/>
    <cellStyle name="Comma 20 4 2" xfId="4927" xr:uid="{00000000-0005-0000-0000-00005F160000}"/>
    <cellStyle name="Comma 20 4 2 2" xfId="4928" xr:uid="{00000000-0005-0000-0000-000060160000}"/>
    <cellStyle name="Comma 20 4 3" xfId="4929" xr:uid="{00000000-0005-0000-0000-000061160000}"/>
    <cellStyle name="Comma 20 4 3 2" xfId="4930" xr:uid="{00000000-0005-0000-0000-000062160000}"/>
    <cellStyle name="Comma 20 4 3 2 2" xfId="4931" xr:uid="{00000000-0005-0000-0000-000063160000}"/>
    <cellStyle name="Comma 20 4 3 3" xfId="4932" xr:uid="{00000000-0005-0000-0000-000064160000}"/>
    <cellStyle name="Comma 20 4 4" xfId="4933" xr:uid="{00000000-0005-0000-0000-000065160000}"/>
    <cellStyle name="Comma 20 5" xfId="4934" xr:uid="{00000000-0005-0000-0000-000066160000}"/>
    <cellStyle name="Comma 20 5 2" xfId="4935" xr:uid="{00000000-0005-0000-0000-000067160000}"/>
    <cellStyle name="Comma 20 5 2 2" xfId="4936" xr:uid="{00000000-0005-0000-0000-000068160000}"/>
    <cellStyle name="Comma 20 5 3" xfId="4937" xr:uid="{00000000-0005-0000-0000-000069160000}"/>
    <cellStyle name="Comma 20 5 3 2" xfId="4938" xr:uid="{00000000-0005-0000-0000-00006A160000}"/>
    <cellStyle name="Comma 20 5 3 2 2" xfId="4939" xr:uid="{00000000-0005-0000-0000-00006B160000}"/>
    <cellStyle name="Comma 20 5 3 3" xfId="4940" xr:uid="{00000000-0005-0000-0000-00006C160000}"/>
    <cellStyle name="Comma 20 5 4" xfId="4941" xr:uid="{00000000-0005-0000-0000-00006D160000}"/>
    <cellStyle name="Comma 20 6" xfId="4942" xr:uid="{00000000-0005-0000-0000-00006E160000}"/>
    <cellStyle name="Comma 20 6 2" xfId="4943" xr:uid="{00000000-0005-0000-0000-00006F160000}"/>
    <cellStyle name="Comma 20 6 2 2" xfId="4944" xr:uid="{00000000-0005-0000-0000-000070160000}"/>
    <cellStyle name="Comma 20 6 3" xfId="4945" xr:uid="{00000000-0005-0000-0000-000071160000}"/>
    <cellStyle name="Comma 20 7" xfId="4946" xr:uid="{00000000-0005-0000-0000-000072160000}"/>
    <cellStyle name="Comma 20 7 2" xfId="4947" xr:uid="{00000000-0005-0000-0000-000073160000}"/>
    <cellStyle name="Comma 20 7 2 2" xfId="4948" xr:uid="{00000000-0005-0000-0000-000074160000}"/>
    <cellStyle name="Comma 20 7 3" xfId="4949" xr:uid="{00000000-0005-0000-0000-000075160000}"/>
    <cellStyle name="Comma 20 8" xfId="4950" xr:uid="{00000000-0005-0000-0000-000076160000}"/>
    <cellStyle name="Comma 20 8 2" xfId="4951" xr:uid="{00000000-0005-0000-0000-000077160000}"/>
    <cellStyle name="Comma 20 8 2 2" xfId="4952" xr:uid="{00000000-0005-0000-0000-000078160000}"/>
    <cellStyle name="Comma 20 8 3" xfId="4953" xr:uid="{00000000-0005-0000-0000-000079160000}"/>
    <cellStyle name="Comma 20 9" xfId="4954" xr:uid="{00000000-0005-0000-0000-00007A160000}"/>
    <cellStyle name="Comma 20 9 2" xfId="4955" xr:uid="{00000000-0005-0000-0000-00007B160000}"/>
    <cellStyle name="Comma 20 9 2 2" xfId="4956" xr:uid="{00000000-0005-0000-0000-00007C160000}"/>
    <cellStyle name="Comma 20 9 3" xfId="4957" xr:uid="{00000000-0005-0000-0000-00007D160000}"/>
    <cellStyle name="Comma 200" xfId="4958" xr:uid="{00000000-0005-0000-0000-00007E160000}"/>
    <cellStyle name="Comma 200 2" xfId="4959" xr:uid="{00000000-0005-0000-0000-00007F160000}"/>
    <cellStyle name="Comma 200 3" xfId="4960" xr:uid="{00000000-0005-0000-0000-000080160000}"/>
    <cellStyle name="Comma 201" xfId="4961" xr:uid="{00000000-0005-0000-0000-000081160000}"/>
    <cellStyle name="Comma 201 2" xfId="4962" xr:uid="{00000000-0005-0000-0000-000082160000}"/>
    <cellStyle name="Comma 201 3" xfId="4963" xr:uid="{00000000-0005-0000-0000-000083160000}"/>
    <cellStyle name="Comma 202" xfId="4964" xr:uid="{00000000-0005-0000-0000-000084160000}"/>
    <cellStyle name="Comma 202 2" xfId="4965" xr:uid="{00000000-0005-0000-0000-000085160000}"/>
    <cellStyle name="Comma 202 3" xfId="4966" xr:uid="{00000000-0005-0000-0000-000086160000}"/>
    <cellStyle name="Comma 203" xfId="4967" xr:uid="{00000000-0005-0000-0000-000087160000}"/>
    <cellStyle name="Comma 203 2" xfId="4968" xr:uid="{00000000-0005-0000-0000-000088160000}"/>
    <cellStyle name="Comma 203 3" xfId="4969" xr:uid="{00000000-0005-0000-0000-000089160000}"/>
    <cellStyle name="Comma 204" xfId="4970" xr:uid="{00000000-0005-0000-0000-00008A160000}"/>
    <cellStyle name="Comma 204 2" xfId="4971" xr:uid="{00000000-0005-0000-0000-00008B160000}"/>
    <cellStyle name="Comma 204 3" xfId="4972" xr:uid="{00000000-0005-0000-0000-00008C160000}"/>
    <cellStyle name="Comma 205" xfId="4973" xr:uid="{00000000-0005-0000-0000-00008D160000}"/>
    <cellStyle name="Comma 205 2" xfId="4974" xr:uid="{00000000-0005-0000-0000-00008E160000}"/>
    <cellStyle name="Comma 205 3" xfId="4975" xr:uid="{00000000-0005-0000-0000-00008F160000}"/>
    <cellStyle name="Comma 206" xfId="4976" xr:uid="{00000000-0005-0000-0000-000090160000}"/>
    <cellStyle name="Comma 206 2" xfId="4977" xr:uid="{00000000-0005-0000-0000-000091160000}"/>
    <cellStyle name="Comma 206 3" xfId="4978" xr:uid="{00000000-0005-0000-0000-000092160000}"/>
    <cellStyle name="Comma 207" xfId="4979" xr:uid="{00000000-0005-0000-0000-000093160000}"/>
    <cellStyle name="Comma 207 2" xfId="4980" xr:uid="{00000000-0005-0000-0000-000094160000}"/>
    <cellStyle name="Comma 207 3" xfId="4981" xr:uid="{00000000-0005-0000-0000-000095160000}"/>
    <cellStyle name="Comma 208" xfId="4982" xr:uid="{00000000-0005-0000-0000-000096160000}"/>
    <cellStyle name="Comma 208 2" xfId="4983" xr:uid="{00000000-0005-0000-0000-000097160000}"/>
    <cellStyle name="Comma 208 3" xfId="4984" xr:uid="{00000000-0005-0000-0000-000098160000}"/>
    <cellStyle name="Comma 209" xfId="4985" xr:uid="{00000000-0005-0000-0000-000099160000}"/>
    <cellStyle name="Comma 209 2" xfId="4986" xr:uid="{00000000-0005-0000-0000-00009A160000}"/>
    <cellStyle name="Comma 209 3" xfId="4987" xr:uid="{00000000-0005-0000-0000-00009B160000}"/>
    <cellStyle name="Comma 21" xfId="4988" xr:uid="{00000000-0005-0000-0000-00009C160000}"/>
    <cellStyle name="Comma 21 10" xfId="4989" xr:uid="{00000000-0005-0000-0000-00009D160000}"/>
    <cellStyle name="Comma 21 10 2" xfId="4990" xr:uid="{00000000-0005-0000-0000-00009E160000}"/>
    <cellStyle name="Comma 21 10 2 2" xfId="4991" xr:uid="{00000000-0005-0000-0000-00009F160000}"/>
    <cellStyle name="Comma 21 10 3" xfId="4992" xr:uid="{00000000-0005-0000-0000-0000A0160000}"/>
    <cellStyle name="Comma 21 11" xfId="4993" xr:uid="{00000000-0005-0000-0000-0000A1160000}"/>
    <cellStyle name="Comma 21 11 2" xfId="4994" xr:uid="{00000000-0005-0000-0000-0000A2160000}"/>
    <cellStyle name="Comma 21 11 2 2" xfId="4995" xr:uid="{00000000-0005-0000-0000-0000A3160000}"/>
    <cellStyle name="Comma 21 11 3" xfId="4996" xr:uid="{00000000-0005-0000-0000-0000A4160000}"/>
    <cellStyle name="Comma 21 12" xfId="4997" xr:uid="{00000000-0005-0000-0000-0000A5160000}"/>
    <cellStyle name="Comma 21 12 2" xfId="4998" xr:uid="{00000000-0005-0000-0000-0000A6160000}"/>
    <cellStyle name="Comma 21 12 2 2" xfId="4999" xr:uid="{00000000-0005-0000-0000-0000A7160000}"/>
    <cellStyle name="Comma 21 12 3" xfId="5000" xr:uid="{00000000-0005-0000-0000-0000A8160000}"/>
    <cellStyle name="Comma 21 13" xfId="5001" xr:uid="{00000000-0005-0000-0000-0000A9160000}"/>
    <cellStyle name="Comma 21 13 2" xfId="5002" xr:uid="{00000000-0005-0000-0000-0000AA160000}"/>
    <cellStyle name="Comma 21 13 2 2" xfId="5003" xr:uid="{00000000-0005-0000-0000-0000AB160000}"/>
    <cellStyle name="Comma 21 13 3" xfId="5004" xr:uid="{00000000-0005-0000-0000-0000AC160000}"/>
    <cellStyle name="Comma 21 14" xfId="5005" xr:uid="{00000000-0005-0000-0000-0000AD160000}"/>
    <cellStyle name="Comma 21 14 2" xfId="5006" xr:uid="{00000000-0005-0000-0000-0000AE160000}"/>
    <cellStyle name="Comma 21 14 2 2" xfId="5007" xr:uid="{00000000-0005-0000-0000-0000AF160000}"/>
    <cellStyle name="Comma 21 14 3" xfId="5008" xr:uid="{00000000-0005-0000-0000-0000B0160000}"/>
    <cellStyle name="Comma 21 15" xfId="5009" xr:uid="{00000000-0005-0000-0000-0000B1160000}"/>
    <cellStyle name="Comma 21 15 2" xfId="5010" xr:uid="{00000000-0005-0000-0000-0000B2160000}"/>
    <cellStyle name="Comma 21 15 2 2" xfId="5011" xr:uid="{00000000-0005-0000-0000-0000B3160000}"/>
    <cellStyle name="Comma 21 15 3" xfId="5012" xr:uid="{00000000-0005-0000-0000-0000B4160000}"/>
    <cellStyle name="Comma 21 16" xfId="5013" xr:uid="{00000000-0005-0000-0000-0000B5160000}"/>
    <cellStyle name="Comma 21 16 2" xfId="5014" xr:uid="{00000000-0005-0000-0000-0000B6160000}"/>
    <cellStyle name="Comma 21 16 2 2" xfId="5015" xr:uid="{00000000-0005-0000-0000-0000B7160000}"/>
    <cellStyle name="Comma 21 16 3" xfId="5016" xr:uid="{00000000-0005-0000-0000-0000B8160000}"/>
    <cellStyle name="Comma 21 17" xfId="5017" xr:uid="{00000000-0005-0000-0000-0000B9160000}"/>
    <cellStyle name="Comma 21 17 2" xfId="5018" xr:uid="{00000000-0005-0000-0000-0000BA160000}"/>
    <cellStyle name="Comma 21 17 2 2" xfId="5019" xr:uid="{00000000-0005-0000-0000-0000BB160000}"/>
    <cellStyle name="Comma 21 17 3" xfId="5020" xr:uid="{00000000-0005-0000-0000-0000BC160000}"/>
    <cellStyle name="Comma 21 18" xfId="5021" xr:uid="{00000000-0005-0000-0000-0000BD160000}"/>
    <cellStyle name="Comma 21 18 2" xfId="5022" xr:uid="{00000000-0005-0000-0000-0000BE160000}"/>
    <cellStyle name="Comma 21 18 2 2" xfId="5023" xr:uid="{00000000-0005-0000-0000-0000BF160000}"/>
    <cellStyle name="Comma 21 18 3" xfId="5024" xr:uid="{00000000-0005-0000-0000-0000C0160000}"/>
    <cellStyle name="Comma 21 19" xfId="5025" xr:uid="{00000000-0005-0000-0000-0000C1160000}"/>
    <cellStyle name="Comma 21 19 2" xfId="5026" xr:uid="{00000000-0005-0000-0000-0000C2160000}"/>
    <cellStyle name="Comma 21 19 2 2" xfId="5027" xr:uid="{00000000-0005-0000-0000-0000C3160000}"/>
    <cellStyle name="Comma 21 19 3" xfId="5028" xr:uid="{00000000-0005-0000-0000-0000C4160000}"/>
    <cellStyle name="Comma 21 2" xfId="5029" xr:uid="{00000000-0005-0000-0000-0000C5160000}"/>
    <cellStyle name="Comma 21 2 2" xfId="5030" xr:uid="{00000000-0005-0000-0000-0000C6160000}"/>
    <cellStyle name="Comma 21 2 2 2" xfId="5031" xr:uid="{00000000-0005-0000-0000-0000C7160000}"/>
    <cellStyle name="Comma 21 2 3" xfId="5032" xr:uid="{00000000-0005-0000-0000-0000C8160000}"/>
    <cellStyle name="Comma 21 2 3 2" xfId="5033" xr:uid="{00000000-0005-0000-0000-0000C9160000}"/>
    <cellStyle name="Comma 21 2 3 2 2" xfId="5034" xr:uid="{00000000-0005-0000-0000-0000CA160000}"/>
    <cellStyle name="Comma 21 2 3 3" xfId="5035" xr:uid="{00000000-0005-0000-0000-0000CB160000}"/>
    <cellStyle name="Comma 21 2 4" xfId="5036" xr:uid="{00000000-0005-0000-0000-0000CC160000}"/>
    <cellStyle name="Comma 21 2 4 2" xfId="5037" xr:uid="{00000000-0005-0000-0000-0000CD160000}"/>
    <cellStyle name="Comma 21 2 5" xfId="5038" xr:uid="{00000000-0005-0000-0000-0000CE160000}"/>
    <cellStyle name="Comma 21 2 6" xfId="5039" xr:uid="{00000000-0005-0000-0000-0000CF160000}"/>
    <cellStyle name="Comma 21 20" xfId="5040" xr:uid="{00000000-0005-0000-0000-0000D0160000}"/>
    <cellStyle name="Comma 21 20 2" xfId="5041" xr:uid="{00000000-0005-0000-0000-0000D1160000}"/>
    <cellStyle name="Comma 21 20 2 2" xfId="5042" xr:uid="{00000000-0005-0000-0000-0000D2160000}"/>
    <cellStyle name="Comma 21 20 3" xfId="5043" xr:uid="{00000000-0005-0000-0000-0000D3160000}"/>
    <cellStyle name="Comma 21 21" xfId="5044" xr:uid="{00000000-0005-0000-0000-0000D4160000}"/>
    <cellStyle name="Comma 21 21 2" xfId="5045" xr:uid="{00000000-0005-0000-0000-0000D5160000}"/>
    <cellStyle name="Comma 21 21 2 2" xfId="5046" xr:uid="{00000000-0005-0000-0000-0000D6160000}"/>
    <cellStyle name="Comma 21 21 3" xfId="5047" xr:uid="{00000000-0005-0000-0000-0000D7160000}"/>
    <cellStyle name="Comma 21 22" xfId="5048" xr:uid="{00000000-0005-0000-0000-0000D8160000}"/>
    <cellStyle name="Comma 21 22 2" xfId="5049" xr:uid="{00000000-0005-0000-0000-0000D9160000}"/>
    <cellStyle name="Comma 21 22 2 2" xfId="5050" xr:uid="{00000000-0005-0000-0000-0000DA160000}"/>
    <cellStyle name="Comma 21 22 3" xfId="5051" xr:uid="{00000000-0005-0000-0000-0000DB160000}"/>
    <cellStyle name="Comma 21 23" xfId="5052" xr:uid="{00000000-0005-0000-0000-0000DC160000}"/>
    <cellStyle name="Comma 21 23 2" xfId="5053" xr:uid="{00000000-0005-0000-0000-0000DD160000}"/>
    <cellStyle name="Comma 21 23 2 2" xfId="5054" xr:uid="{00000000-0005-0000-0000-0000DE160000}"/>
    <cellStyle name="Comma 21 23 3" xfId="5055" xr:uid="{00000000-0005-0000-0000-0000DF160000}"/>
    <cellStyle name="Comma 21 24" xfId="5056" xr:uid="{00000000-0005-0000-0000-0000E0160000}"/>
    <cellStyle name="Comma 21 24 2" xfId="5057" xr:uid="{00000000-0005-0000-0000-0000E1160000}"/>
    <cellStyle name="Comma 21 24 2 2" xfId="5058" xr:uid="{00000000-0005-0000-0000-0000E2160000}"/>
    <cellStyle name="Comma 21 24 3" xfId="5059" xr:uid="{00000000-0005-0000-0000-0000E3160000}"/>
    <cellStyle name="Comma 21 25" xfId="5060" xr:uid="{00000000-0005-0000-0000-0000E4160000}"/>
    <cellStyle name="Comma 21 25 2" xfId="5061" xr:uid="{00000000-0005-0000-0000-0000E5160000}"/>
    <cellStyle name="Comma 21 25 2 2" xfId="5062" xr:uid="{00000000-0005-0000-0000-0000E6160000}"/>
    <cellStyle name="Comma 21 25 3" xfId="5063" xr:uid="{00000000-0005-0000-0000-0000E7160000}"/>
    <cellStyle name="Comma 21 26" xfId="5064" xr:uid="{00000000-0005-0000-0000-0000E8160000}"/>
    <cellStyle name="Comma 21 26 2" xfId="5065" xr:uid="{00000000-0005-0000-0000-0000E9160000}"/>
    <cellStyle name="Comma 21 26 2 2" xfId="5066" xr:uid="{00000000-0005-0000-0000-0000EA160000}"/>
    <cellStyle name="Comma 21 26 3" xfId="5067" xr:uid="{00000000-0005-0000-0000-0000EB160000}"/>
    <cellStyle name="Comma 21 27" xfId="5068" xr:uid="{00000000-0005-0000-0000-0000EC160000}"/>
    <cellStyle name="Comma 21 27 2" xfId="5069" xr:uid="{00000000-0005-0000-0000-0000ED160000}"/>
    <cellStyle name="Comma 21 27 2 2" xfId="5070" xr:uid="{00000000-0005-0000-0000-0000EE160000}"/>
    <cellStyle name="Comma 21 27 3" xfId="5071" xr:uid="{00000000-0005-0000-0000-0000EF160000}"/>
    <cellStyle name="Comma 21 28" xfId="5072" xr:uid="{00000000-0005-0000-0000-0000F0160000}"/>
    <cellStyle name="Comma 21 28 2" xfId="5073" xr:uid="{00000000-0005-0000-0000-0000F1160000}"/>
    <cellStyle name="Comma 21 28 2 2" xfId="5074" xr:uid="{00000000-0005-0000-0000-0000F2160000}"/>
    <cellStyle name="Comma 21 28 3" xfId="5075" xr:uid="{00000000-0005-0000-0000-0000F3160000}"/>
    <cellStyle name="Comma 21 29" xfId="5076" xr:uid="{00000000-0005-0000-0000-0000F4160000}"/>
    <cellStyle name="Comma 21 29 2" xfId="5077" xr:uid="{00000000-0005-0000-0000-0000F5160000}"/>
    <cellStyle name="Comma 21 3" xfId="5078" xr:uid="{00000000-0005-0000-0000-0000F6160000}"/>
    <cellStyle name="Comma 21 3 2" xfId="5079" xr:uid="{00000000-0005-0000-0000-0000F7160000}"/>
    <cellStyle name="Comma 21 3 2 2" xfId="5080" xr:uid="{00000000-0005-0000-0000-0000F8160000}"/>
    <cellStyle name="Comma 21 3 3" xfId="5081" xr:uid="{00000000-0005-0000-0000-0000F9160000}"/>
    <cellStyle name="Comma 21 3 3 2" xfId="5082" xr:uid="{00000000-0005-0000-0000-0000FA160000}"/>
    <cellStyle name="Comma 21 3 3 2 2" xfId="5083" xr:uid="{00000000-0005-0000-0000-0000FB160000}"/>
    <cellStyle name="Comma 21 3 3 3" xfId="5084" xr:uid="{00000000-0005-0000-0000-0000FC160000}"/>
    <cellStyle name="Comma 21 3 4" xfId="5085" xr:uid="{00000000-0005-0000-0000-0000FD160000}"/>
    <cellStyle name="Comma 21 3 4 2" xfId="5086" xr:uid="{00000000-0005-0000-0000-0000FE160000}"/>
    <cellStyle name="Comma 21 3 5" xfId="5087" xr:uid="{00000000-0005-0000-0000-0000FF160000}"/>
    <cellStyle name="Comma 21 3 6" xfId="5088" xr:uid="{00000000-0005-0000-0000-000000170000}"/>
    <cellStyle name="Comma 21 30" xfId="5089" xr:uid="{00000000-0005-0000-0000-000001170000}"/>
    <cellStyle name="Comma 21 30 2" xfId="5090" xr:uid="{00000000-0005-0000-0000-000002170000}"/>
    <cellStyle name="Comma 21 30 2 2" xfId="5091" xr:uid="{00000000-0005-0000-0000-000003170000}"/>
    <cellStyle name="Comma 21 30 3" xfId="5092" xr:uid="{00000000-0005-0000-0000-000004170000}"/>
    <cellStyle name="Comma 21 31" xfId="5093" xr:uid="{00000000-0005-0000-0000-000005170000}"/>
    <cellStyle name="Comma 21 31 2" xfId="5094" xr:uid="{00000000-0005-0000-0000-000006170000}"/>
    <cellStyle name="Comma 21 32" xfId="5095" xr:uid="{00000000-0005-0000-0000-000007170000}"/>
    <cellStyle name="Comma 21 32 2" xfId="5096" xr:uid="{00000000-0005-0000-0000-000008170000}"/>
    <cellStyle name="Comma 21 33" xfId="5097" xr:uid="{00000000-0005-0000-0000-000009170000}"/>
    <cellStyle name="Comma 21 34" xfId="5098" xr:uid="{00000000-0005-0000-0000-00000A170000}"/>
    <cellStyle name="Comma 21 35" xfId="5099" xr:uid="{00000000-0005-0000-0000-00000B170000}"/>
    <cellStyle name="Comma 21 4" xfId="5100" xr:uid="{00000000-0005-0000-0000-00000C170000}"/>
    <cellStyle name="Comma 21 4 2" xfId="5101" xr:uid="{00000000-0005-0000-0000-00000D170000}"/>
    <cellStyle name="Comma 21 4 2 2" xfId="5102" xr:uid="{00000000-0005-0000-0000-00000E170000}"/>
    <cellStyle name="Comma 21 4 3" xfId="5103" xr:uid="{00000000-0005-0000-0000-00000F170000}"/>
    <cellStyle name="Comma 21 4 3 2" xfId="5104" xr:uid="{00000000-0005-0000-0000-000010170000}"/>
    <cellStyle name="Comma 21 4 3 2 2" xfId="5105" xr:uid="{00000000-0005-0000-0000-000011170000}"/>
    <cellStyle name="Comma 21 4 3 3" xfId="5106" xr:uid="{00000000-0005-0000-0000-000012170000}"/>
    <cellStyle name="Comma 21 4 4" xfId="5107" xr:uid="{00000000-0005-0000-0000-000013170000}"/>
    <cellStyle name="Comma 21 5" xfId="5108" xr:uid="{00000000-0005-0000-0000-000014170000}"/>
    <cellStyle name="Comma 21 5 2" xfId="5109" xr:uid="{00000000-0005-0000-0000-000015170000}"/>
    <cellStyle name="Comma 21 5 2 2" xfId="5110" xr:uid="{00000000-0005-0000-0000-000016170000}"/>
    <cellStyle name="Comma 21 5 3" xfId="5111" xr:uid="{00000000-0005-0000-0000-000017170000}"/>
    <cellStyle name="Comma 21 5 3 2" xfId="5112" xr:uid="{00000000-0005-0000-0000-000018170000}"/>
    <cellStyle name="Comma 21 5 3 2 2" xfId="5113" xr:uid="{00000000-0005-0000-0000-000019170000}"/>
    <cellStyle name="Comma 21 5 3 3" xfId="5114" xr:uid="{00000000-0005-0000-0000-00001A170000}"/>
    <cellStyle name="Comma 21 5 4" xfId="5115" xr:uid="{00000000-0005-0000-0000-00001B170000}"/>
    <cellStyle name="Comma 21 6" xfId="5116" xr:uid="{00000000-0005-0000-0000-00001C170000}"/>
    <cellStyle name="Comma 21 6 2" xfId="5117" xr:uid="{00000000-0005-0000-0000-00001D170000}"/>
    <cellStyle name="Comma 21 6 2 2" xfId="5118" xr:uid="{00000000-0005-0000-0000-00001E170000}"/>
    <cellStyle name="Comma 21 6 3" xfId="5119" xr:uid="{00000000-0005-0000-0000-00001F170000}"/>
    <cellStyle name="Comma 21 7" xfId="5120" xr:uid="{00000000-0005-0000-0000-000020170000}"/>
    <cellStyle name="Comma 21 7 2" xfId="5121" xr:uid="{00000000-0005-0000-0000-000021170000}"/>
    <cellStyle name="Comma 21 7 2 2" xfId="5122" xr:uid="{00000000-0005-0000-0000-000022170000}"/>
    <cellStyle name="Comma 21 7 3" xfId="5123" xr:uid="{00000000-0005-0000-0000-000023170000}"/>
    <cellStyle name="Comma 21 8" xfId="5124" xr:uid="{00000000-0005-0000-0000-000024170000}"/>
    <cellStyle name="Comma 21 8 2" xfId="5125" xr:uid="{00000000-0005-0000-0000-000025170000}"/>
    <cellStyle name="Comma 21 8 2 2" xfId="5126" xr:uid="{00000000-0005-0000-0000-000026170000}"/>
    <cellStyle name="Comma 21 8 3" xfId="5127" xr:uid="{00000000-0005-0000-0000-000027170000}"/>
    <cellStyle name="Comma 21 9" xfId="5128" xr:uid="{00000000-0005-0000-0000-000028170000}"/>
    <cellStyle name="Comma 21 9 2" xfId="5129" xr:uid="{00000000-0005-0000-0000-000029170000}"/>
    <cellStyle name="Comma 21 9 2 2" xfId="5130" xr:uid="{00000000-0005-0000-0000-00002A170000}"/>
    <cellStyle name="Comma 21 9 3" xfId="5131" xr:uid="{00000000-0005-0000-0000-00002B170000}"/>
    <cellStyle name="Comma 210" xfId="5132" xr:uid="{00000000-0005-0000-0000-00002C170000}"/>
    <cellStyle name="Comma 210 2" xfId="5133" xr:uid="{00000000-0005-0000-0000-00002D170000}"/>
    <cellStyle name="Comma 210 3" xfId="5134" xr:uid="{00000000-0005-0000-0000-00002E170000}"/>
    <cellStyle name="Comma 211" xfId="5135" xr:uid="{00000000-0005-0000-0000-00002F170000}"/>
    <cellStyle name="Comma 211 2" xfId="5136" xr:uid="{00000000-0005-0000-0000-000030170000}"/>
    <cellStyle name="Comma 211 3" xfId="5137" xr:uid="{00000000-0005-0000-0000-000031170000}"/>
    <cellStyle name="Comma 212" xfId="5138" xr:uid="{00000000-0005-0000-0000-000032170000}"/>
    <cellStyle name="Comma 212 2" xfId="5139" xr:uid="{00000000-0005-0000-0000-000033170000}"/>
    <cellStyle name="Comma 212 3" xfId="5140" xr:uid="{00000000-0005-0000-0000-000034170000}"/>
    <cellStyle name="Comma 213" xfId="5141" xr:uid="{00000000-0005-0000-0000-000035170000}"/>
    <cellStyle name="Comma 213 2" xfId="5142" xr:uid="{00000000-0005-0000-0000-000036170000}"/>
    <cellStyle name="Comma 213 3" xfId="5143" xr:uid="{00000000-0005-0000-0000-000037170000}"/>
    <cellStyle name="Comma 214" xfId="5144" xr:uid="{00000000-0005-0000-0000-000038170000}"/>
    <cellStyle name="Comma 214 2" xfId="5145" xr:uid="{00000000-0005-0000-0000-000039170000}"/>
    <cellStyle name="Comma 214 3" xfId="5146" xr:uid="{00000000-0005-0000-0000-00003A170000}"/>
    <cellStyle name="Comma 215" xfId="5147" xr:uid="{00000000-0005-0000-0000-00003B170000}"/>
    <cellStyle name="Comma 215 2" xfId="5148" xr:uid="{00000000-0005-0000-0000-00003C170000}"/>
    <cellStyle name="Comma 215 3" xfId="5149" xr:uid="{00000000-0005-0000-0000-00003D170000}"/>
    <cellStyle name="Comma 216" xfId="5150" xr:uid="{00000000-0005-0000-0000-00003E170000}"/>
    <cellStyle name="Comma 216 2" xfId="5151" xr:uid="{00000000-0005-0000-0000-00003F170000}"/>
    <cellStyle name="Comma 216 3" xfId="5152" xr:uid="{00000000-0005-0000-0000-000040170000}"/>
    <cellStyle name="Comma 217" xfId="5153" xr:uid="{00000000-0005-0000-0000-000041170000}"/>
    <cellStyle name="Comma 217 2" xfId="5154" xr:uid="{00000000-0005-0000-0000-000042170000}"/>
    <cellStyle name="Comma 217 3" xfId="5155" xr:uid="{00000000-0005-0000-0000-000043170000}"/>
    <cellStyle name="Comma 218" xfId="5156" xr:uid="{00000000-0005-0000-0000-000044170000}"/>
    <cellStyle name="Comma 218 2" xfId="5157" xr:uid="{00000000-0005-0000-0000-000045170000}"/>
    <cellStyle name="Comma 218 3" xfId="5158" xr:uid="{00000000-0005-0000-0000-000046170000}"/>
    <cellStyle name="Comma 219" xfId="5159" xr:uid="{00000000-0005-0000-0000-000047170000}"/>
    <cellStyle name="Comma 219 2" xfId="5160" xr:uid="{00000000-0005-0000-0000-000048170000}"/>
    <cellStyle name="Comma 219 3" xfId="5161" xr:uid="{00000000-0005-0000-0000-000049170000}"/>
    <cellStyle name="Comma 22" xfId="5162" xr:uid="{00000000-0005-0000-0000-00004A170000}"/>
    <cellStyle name="Comma 22 10" xfId="5163" xr:uid="{00000000-0005-0000-0000-00004B170000}"/>
    <cellStyle name="Comma 22 10 2" xfId="5164" xr:uid="{00000000-0005-0000-0000-00004C170000}"/>
    <cellStyle name="Comma 22 10 2 2" xfId="5165" xr:uid="{00000000-0005-0000-0000-00004D170000}"/>
    <cellStyle name="Comma 22 10 3" xfId="5166" xr:uid="{00000000-0005-0000-0000-00004E170000}"/>
    <cellStyle name="Comma 22 11" xfId="5167" xr:uid="{00000000-0005-0000-0000-00004F170000}"/>
    <cellStyle name="Comma 22 11 2" xfId="5168" xr:uid="{00000000-0005-0000-0000-000050170000}"/>
    <cellStyle name="Comma 22 11 2 2" xfId="5169" xr:uid="{00000000-0005-0000-0000-000051170000}"/>
    <cellStyle name="Comma 22 11 3" xfId="5170" xr:uid="{00000000-0005-0000-0000-000052170000}"/>
    <cellStyle name="Comma 22 12" xfId="5171" xr:uid="{00000000-0005-0000-0000-000053170000}"/>
    <cellStyle name="Comma 22 12 2" xfId="5172" xr:uid="{00000000-0005-0000-0000-000054170000}"/>
    <cellStyle name="Comma 22 12 2 2" xfId="5173" xr:uid="{00000000-0005-0000-0000-000055170000}"/>
    <cellStyle name="Comma 22 12 3" xfId="5174" xr:uid="{00000000-0005-0000-0000-000056170000}"/>
    <cellStyle name="Comma 22 13" xfId="5175" xr:uid="{00000000-0005-0000-0000-000057170000}"/>
    <cellStyle name="Comma 22 13 2" xfId="5176" xr:uid="{00000000-0005-0000-0000-000058170000}"/>
    <cellStyle name="Comma 22 13 2 2" xfId="5177" xr:uid="{00000000-0005-0000-0000-000059170000}"/>
    <cellStyle name="Comma 22 13 3" xfId="5178" xr:uid="{00000000-0005-0000-0000-00005A170000}"/>
    <cellStyle name="Comma 22 14" xfId="5179" xr:uid="{00000000-0005-0000-0000-00005B170000}"/>
    <cellStyle name="Comma 22 14 2" xfId="5180" xr:uid="{00000000-0005-0000-0000-00005C170000}"/>
    <cellStyle name="Comma 22 14 2 2" xfId="5181" xr:uid="{00000000-0005-0000-0000-00005D170000}"/>
    <cellStyle name="Comma 22 14 3" xfId="5182" xr:uid="{00000000-0005-0000-0000-00005E170000}"/>
    <cellStyle name="Comma 22 15" xfId="5183" xr:uid="{00000000-0005-0000-0000-00005F170000}"/>
    <cellStyle name="Comma 22 15 2" xfId="5184" xr:uid="{00000000-0005-0000-0000-000060170000}"/>
    <cellStyle name="Comma 22 15 2 2" xfId="5185" xr:uid="{00000000-0005-0000-0000-000061170000}"/>
    <cellStyle name="Comma 22 15 3" xfId="5186" xr:uid="{00000000-0005-0000-0000-000062170000}"/>
    <cellStyle name="Comma 22 16" xfId="5187" xr:uid="{00000000-0005-0000-0000-000063170000}"/>
    <cellStyle name="Comma 22 16 2" xfId="5188" xr:uid="{00000000-0005-0000-0000-000064170000}"/>
    <cellStyle name="Comma 22 16 2 2" xfId="5189" xr:uid="{00000000-0005-0000-0000-000065170000}"/>
    <cellStyle name="Comma 22 16 3" xfId="5190" xr:uid="{00000000-0005-0000-0000-000066170000}"/>
    <cellStyle name="Comma 22 17" xfId="5191" xr:uid="{00000000-0005-0000-0000-000067170000}"/>
    <cellStyle name="Comma 22 17 2" xfId="5192" xr:uid="{00000000-0005-0000-0000-000068170000}"/>
    <cellStyle name="Comma 22 17 2 2" xfId="5193" xr:uid="{00000000-0005-0000-0000-000069170000}"/>
    <cellStyle name="Comma 22 17 3" xfId="5194" xr:uid="{00000000-0005-0000-0000-00006A170000}"/>
    <cellStyle name="Comma 22 18" xfId="5195" xr:uid="{00000000-0005-0000-0000-00006B170000}"/>
    <cellStyle name="Comma 22 18 2" xfId="5196" xr:uid="{00000000-0005-0000-0000-00006C170000}"/>
    <cellStyle name="Comma 22 18 2 2" xfId="5197" xr:uid="{00000000-0005-0000-0000-00006D170000}"/>
    <cellStyle name="Comma 22 18 3" xfId="5198" xr:uid="{00000000-0005-0000-0000-00006E170000}"/>
    <cellStyle name="Comma 22 19" xfId="5199" xr:uid="{00000000-0005-0000-0000-00006F170000}"/>
    <cellStyle name="Comma 22 19 2" xfId="5200" xr:uid="{00000000-0005-0000-0000-000070170000}"/>
    <cellStyle name="Comma 22 19 2 2" xfId="5201" xr:uid="{00000000-0005-0000-0000-000071170000}"/>
    <cellStyle name="Comma 22 19 3" xfId="5202" xr:uid="{00000000-0005-0000-0000-000072170000}"/>
    <cellStyle name="Comma 22 2" xfId="5203" xr:uid="{00000000-0005-0000-0000-000073170000}"/>
    <cellStyle name="Comma 22 2 2" xfId="5204" xr:uid="{00000000-0005-0000-0000-000074170000}"/>
    <cellStyle name="Comma 22 2 2 2" xfId="5205" xr:uid="{00000000-0005-0000-0000-000075170000}"/>
    <cellStyle name="Comma 22 2 3" xfId="5206" xr:uid="{00000000-0005-0000-0000-000076170000}"/>
    <cellStyle name="Comma 22 2 3 2" xfId="5207" xr:uid="{00000000-0005-0000-0000-000077170000}"/>
    <cellStyle name="Comma 22 2 3 2 2" xfId="5208" xr:uid="{00000000-0005-0000-0000-000078170000}"/>
    <cellStyle name="Comma 22 2 3 3" xfId="5209" xr:uid="{00000000-0005-0000-0000-000079170000}"/>
    <cellStyle name="Comma 22 2 4" xfId="5210" xr:uid="{00000000-0005-0000-0000-00007A170000}"/>
    <cellStyle name="Comma 22 2 4 2" xfId="5211" xr:uid="{00000000-0005-0000-0000-00007B170000}"/>
    <cellStyle name="Comma 22 2 5" xfId="5212" xr:uid="{00000000-0005-0000-0000-00007C170000}"/>
    <cellStyle name="Comma 22 2 6" xfId="5213" xr:uid="{00000000-0005-0000-0000-00007D170000}"/>
    <cellStyle name="Comma 22 20" xfId="5214" xr:uid="{00000000-0005-0000-0000-00007E170000}"/>
    <cellStyle name="Comma 22 20 2" xfId="5215" xr:uid="{00000000-0005-0000-0000-00007F170000}"/>
    <cellStyle name="Comma 22 20 2 2" xfId="5216" xr:uid="{00000000-0005-0000-0000-000080170000}"/>
    <cellStyle name="Comma 22 20 3" xfId="5217" xr:uid="{00000000-0005-0000-0000-000081170000}"/>
    <cellStyle name="Comma 22 21" xfId="5218" xr:uid="{00000000-0005-0000-0000-000082170000}"/>
    <cellStyle name="Comma 22 21 2" xfId="5219" xr:uid="{00000000-0005-0000-0000-000083170000}"/>
    <cellStyle name="Comma 22 21 2 2" xfId="5220" xr:uid="{00000000-0005-0000-0000-000084170000}"/>
    <cellStyle name="Comma 22 21 3" xfId="5221" xr:uid="{00000000-0005-0000-0000-000085170000}"/>
    <cellStyle name="Comma 22 22" xfId="5222" xr:uid="{00000000-0005-0000-0000-000086170000}"/>
    <cellStyle name="Comma 22 22 2" xfId="5223" xr:uid="{00000000-0005-0000-0000-000087170000}"/>
    <cellStyle name="Comma 22 22 2 2" xfId="5224" xr:uid="{00000000-0005-0000-0000-000088170000}"/>
    <cellStyle name="Comma 22 22 3" xfId="5225" xr:uid="{00000000-0005-0000-0000-000089170000}"/>
    <cellStyle name="Comma 22 23" xfId="5226" xr:uid="{00000000-0005-0000-0000-00008A170000}"/>
    <cellStyle name="Comma 22 23 2" xfId="5227" xr:uid="{00000000-0005-0000-0000-00008B170000}"/>
    <cellStyle name="Comma 22 23 2 2" xfId="5228" xr:uid="{00000000-0005-0000-0000-00008C170000}"/>
    <cellStyle name="Comma 22 23 3" xfId="5229" xr:uid="{00000000-0005-0000-0000-00008D170000}"/>
    <cellStyle name="Comma 22 24" xfId="5230" xr:uid="{00000000-0005-0000-0000-00008E170000}"/>
    <cellStyle name="Comma 22 24 2" xfId="5231" xr:uid="{00000000-0005-0000-0000-00008F170000}"/>
    <cellStyle name="Comma 22 24 2 2" xfId="5232" xr:uid="{00000000-0005-0000-0000-000090170000}"/>
    <cellStyle name="Comma 22 24 3" xfId="5233" xr:uid="{00000000-0005-0000-0000-000091170000}"/>
    <cellStyle name="Comma 22 25" xfId="5234" xr:uid="{00000000-0005-0000-0000-000092170000}"/>
    <cellStyle name="Comma 22 25 2" xfId="5235" xr:uid="{00000000-0005-0000-0000-000093170000}"/>
    <cellStyle name="Comma 22 25 2 2" xfId="5236" xr:uid="{00000000-0005-0000-0000-000094170000}"/>
    <cellStyle name="Comma 22 25 3" xfId="5237" xr:uid="{00000000-0005-0000-0000-000095170000}"/>
    <cellStyle name="Comma 22 26" xfId="5238" xr:uid="{00000000-0005-0000-0000-000096170000}"/>
    <cellStyle name="Comma 22 26 2" xfId="5239" xr:uid="{00000000-0005-0000-0000-000097170000}"/>
    <cellStyle name="Comma 22 26 2 2" xfId="5240" xr:uid="{00000000-0005-0000-0000-000098170000}"/>
    <cellStyle name="Comma 22 26 3" xfId="5241" xr:uid="{00000000-0005-0000-0000-000099170000}"/>
    <cellStyle name="Comma 22 27" xfId="5242" xr:uid="{00000000-0005-0000-0000-00009A170000}"/>
    <cellStyle name="Comma 22 27 2" xfId="5243" xr:uid="{00000000-0005-0000-0000-00009B170000}"/>
    <cellStyle name="Comma 22 27 2 2" xfId="5244" xr:uid="{00000000-0005-0000-0000-00009C170000}"/>
    <cellStyle name="Comma 22 27 3" xfId="5245" xr:uid="{00000000-0005-0000-0000-00009D170000}"/>
    <cellStyle name="Comma 22 28" xfId="5246" xr:uid="{00000000-0005-0000-0000-00009E170000}"/>
    <cellStyle name="Comma 22 28 2" xfId="5247" xr:uid="{00000000-0005-0000-0000-00009F170000}"/>
    <cellStyle name="Comma 22 28 2 2" xfId="5248" xr:uid="{00000000-0005-0000-0000-0000A0170000}"/>
    <cellStyle name="Comma 22 28 3" xfId="5249" xr:uid="{00000000-0005-0000-0000-0000A1170000}"/>
    <cellStyle name="Comma 22 29" xfId="5250" xr:uid="{00000000-0005-0000-0000-0000A2170000}"/>
    <cellStyle name="Comma 22 29 2" xfId="5251" xr:uid="{00000000-0005-0000-0000-0000A3170000}"/>
    <cellStyle name="Comma 22 3" xfId="5252" xr:uid="{00000000-0005-0000-0000-0000A4170000}"/>
    <cellStyle name="Comma 22 3 2" xfId="5253" xr:uid="{00000000-0005-0000-0000-0000A5170000}"/>
    <cellStyle name="Comma 22 3 2 2" xfId="5254" xr:uid="{00000000-0005-0000-0000-0000A6170000}"/>
    <cellStyle name="Comma 22 3 3" xfId="5255" xr:uid="{00000000-0005-0000-0000-0000A7170000}"/>
    <cellStyle name="Comma 22 3 3 2" xfId="5256" xr:uid="{00000000-0005-0000-0000-0000A8170000}"/>
    <cellStyle name="Comma 22 3 3 2 2" xfId="5257" xr:uid="{00000000-0005-0000-0000-0000A9170000}"/>
    <cellStyle name="Comma 22 3 3 3" xfId="5258" xr:uid="{00000000-0005-0000-0000-0000AA170000}"/>
    <cellStyle name="Comma 22 3 4" xfId="5259" xr:uid="{00000000-0005-0000-0000-0000AB170000}"/>
    <cellStyle name="Comma 22 30" xfId="5260" xr:uid="{00000000-0005-0000-0000-0000AC170000}"/>
    <cellStyle name="Comma 22 30 2" xfId="5261" xr:uid="{00000000-0005-0000-0000-0000AD170000}"/>
    <cellStyle name="Comma 22 30 2 2" xfId="5262" xr:uid="{00000000-0005-0000-0000-0000AE170000}"/>
    <cellStyle name="Comma 22 30 3" xfId="5263" xr:uid="{00000000-0005-0000-0000-0000AF170000}"/>
    <cellStyle name="Comma 22 31" xfId="5264" xr:uid="{00000000-0005-0000-0000-0000B0170000}"/>
    <cellStyle name="Comma 22 31 2" xfId="5265" xr:uid="{00000000-0005-0000-0000-0000B1170000}"/>
    <cellStyle name="Comma 22 32" xfId="5266" xr:uid="{00000000-0005-0000-0000-0000B2170000}"/>
    <cellStyle name="Comma 22 33" xfId="5267" xr:uid="{00000000-0005-0000-0000-0000B3170000}"/>
    <cellStyle name="Comma 22 34" xfId="5268" xr:uid="{00000000-0005-0000-0000-0000B4170000}"/>
    <cellStyle name="Comma 22 4" xfId="5269" xr:uid="{00000000-0005-0000-0000-0000B5170000}"/>
    <cellStyle name="Comma 22 4 2" xfId="5270" xr:uid="{00000000-0005-0000-0000-0000B6170000}"/>
    <cellStyle name="Comma 22 4 2 2" xfId="5271" xr:uid="{00000000-0005-0000-0000-0000B7170000}"/>
    <cellStyle name="Comma 22 4 3" xfId="5272" xr:uid="{00000000-0005-0000-0000-0000B8170000}"/>
    <cellStyle name="Comma 22 4 3 2" xfId="5273" xr:uid="{00000000-0005-0000-0000-0000B9170000}"/>
    <cellStyle name="Comma 22 4 3 2 2" xfId="5274" xr:uid="{00000000-0005-0000-0000-0000BA170000}"/>
    <cellStyle name="Comma 22 4 3 3" xfId="5275" xr:uid="{00000000-0005-0000-0000-0000BB170000}"/>
    <cellStyle name="Comma 22 4 4" xfId="5276" xr:uid="{00000000-0005-0000-0000-0000BC170000}"/>
    <cellStyle name="Comma 22 5" xfId="5277" xr:uid="{00000000-0005-0000-0000-0000BD170000}"/>
    <cellStyle name="Comma 22 5 2" xfId="5278" xr:uid="{00000000-0005-0000-0000-0000BE170000}"/>
    <cellStyle name="Comma 22 5 2 2" xfId="5279" xr:uid="{00000000-0005-0000-0000-0000BF170000}"/>
    <cellStyle name="Comma 22 5 3" xfId="5280" xr:uid="{00000000-0005-0000-0000-0000C0170000}"/>
    <cellStyle name="Comma 22 5 3 2" xfId="5281" xr:uid="{00000000-0005-0000-0000-0000C1170000}"/>
    <cellStyle name="Comma 22 5 3 2 2" xfId="5282" xr:uid="{00000000-0005-0000-0000-0000C2170000}"/>
    <cellStyle name="Comma 22 5 3 3" xfId="5283" xr:uid="{00000000-0005-0000-0000-0000C3170000}"/>
    <cellStyle name="Comma 22 5 4" xfId="5284" xr:uid="{00000000-0005-0000-0000-0000C4170000}"/>
    <cellStyle name="Comma 22 6" xfId="5285" xr:uid="{00000000-0005-0000-0000-0000C5170000}"/>
    <cellStyle name="Comma 22 6 2" xfId="5286" xr:uid="{00000000-0005-0000-0000-0000C6170000}"/>
    <cellStyle name="Comma 22 6 2 2" xfId="5287" xr:uid="{00000000-0005-0000-0000-0000C7170000}"/>
    <cellStyle name="Comma 22 6 3" xfId="5288" xr:uid="{00000000-0005-0000-0000-0000C8170000}"/>
    <cellStyle name="Comma 22 7" xfId="5289" xr:uid="{00000000-0005-0000-0000-0000C9170000}"/>
    <cellStyle name="Comma 22 7 2" xfId="5290" xr:uid="{00000000-0005-0000-0000-0000CA170000}"/>
    <cellStyle name="Comma 22 7 2 2" xfId="5291" xr:uid="{00000000-0005-0000-0000-0000CB170000}"/>
    <cellStyle name="Comma 22 7 3" xfId="5292" xr:uid="{00000000-0005-0000-0000-0000CC170000}"/>
    <cellStyle name="Comma 22 8" xfId="5293" xr:uid="{00000000-0005-0000-0000-0000CD170000}"/>
    <cellStyle name="Comma 22 8 2" xfId="5294" xr:uid="{00000000-0005-0000-0000-0000CE170000}"/>
    <cellStyle name="Comma 22 8 2 2" xfId="5295" xr:uid="{00000000-0005-0000-0000-0000CF170000}"/>
    <cellStyle name="Comma 22 8 3" xfId="5296" xr:uid="{00000000-0005-0000-0000-0000D0170000}"/>
    <cellStyle name="Comma 22 9" xfId="5297" xr:uid="{00000000-0005-0000-0000-0000D1170000}"/>
    <cellStyle name="Comma 22 9 2" xfId="5298" xr:uid="{00000000-0005-0000-0000-0000D2170000}"/>
    <cellStyle name="Comma 22 9 2 2" xfId="5299" xr:uid="{00000000-0005-0000-0000-0000D3170000}"/>
    <cellStyle name="Comma 22 9 3" xfId="5300" xr:uid="{00000000-0005-0000-0000-0000D4170000}"/>
    <cellStyle name="Comma 220" xfId="5301" xr:uid="{00000000-0005-0000-0000-0000D5170000}"/>
    <cellStyle name="Comma 220 2" xfId="5302" xr:uid="{00000000-0005-0000-0000-0000D6170000}"/>
    <cellStyle name="Comma 220 3" xfId="5303" xr:uid="{00000000-0005-0000-0000-0000D7170000}"/>
    <cellStyle name="Comma 221" xfId="5304" xr:uid="{00000000-0005-0000-0000-0000D8170000}"/>
    <cellStyle name="Comma 221 2" xfId="5305" xr:uid="{00000000-0005-0000-0000-0000D9170000}"/>
    <cellStyle name="Comma 221 3" xfId="5306" xr:uid="{00000000-0005-0000-0000-0000DA170000}"/>
    <cellStyle name="Comma 222" xfId="5307" xr:uid="{00000000-0005-0000-0000-0000DB170000}"/>
    <cellStyle name="Comma 222 2" xfId="5308" xr:uid="{00000000-0005-0000-0000-0000DC170000}"/>
    <cellStyle name="Comma 222 3" xfId="5309" xr:uid="{00000000-0005-0000-0000-0000DD170000}"/>
    <cellStyle name="Comma 223" xfId="5310" xr:uid="{00000000-0005-0000-0000-0000DE170000}"/>
    <cellStyle name="Comma 223 2" xfId="5311" xr:uid="{00000000-0005-0000-0000-0000DF170000}"/>
    <cellStyle name="Comma 223 3" xfId="5312" xr:uid="{00000000-0005-0000-0000-0000E0170000}"/>
    <cellStyle name="Comma 224" xfId="5313" xr:uid="{00000000-0005-0000-0000-0000E1170000}"/>
    <cellStyle name="Comma 224 2" xfId="5314" xr:uid="{00000000-0005-0000-0000-0000E2170000}"/>
    <cellStyle name="Comma 224 3" xfId="5315" xr:uid="{00000000-0005-0000-0000-0000E3170000}"/>
    <cellStyle name="Comma 225" xfId="5316" xr:uid="{00000000-0005-0000-0000-0000E4170000}"/>
    <cellStyle name="Comma 225 2" xfId="5317" xr:uid="{00000000-0005-0000-0000-0000E5170000}"/>
    <cellStyle name="Comma 225 3" xfId="5318" xr:uid="{00000000-0005-0000-0000-0000E6170000}"/>
    <cellStyle name="Comma 226" xfId="5319" xr:uid="{00000000-0005-0000-0000-0000E7170000}"/>
    <cellStyle name="Comma 226 2" xfId="5320" xr:uid="{00000000-0005-0000-0000-0000E8170000}"/>
    <cellStyle name="Comma 226 3" xfId="5321" xr:uid="{00000000-0005-0000-0000-0000E9170000}"/>
    <cellStyle name="Comma 227" xfId="5322" xr:uid="{00000000-0005-0000-0000-0000EA170000}"/>
    <cellStyle name="Comma 227 2" xfId="5323" xr:uid="{00000000-0005-0000-0000-0000EB170000}"/>
    <cellStyle name="Comma 227 3" xfId="5324" xr:uid="{00000000-0005-0000-0000-0000EC170000}"/>
    <cellStyle name="Comma 228" xfId="5325" xr:uid="{00000000-0005-0000-0000-0000ED170000}"/>
    <cellStyle name="Comma 228 2" xfId="5326" xr:uid="{00000000-0005-0000-0000-0000EE170000}"/>
    <cellStyle name="Comma 228 3" xfId="5327" xr:uid="{00000000-0005-0000-0000-0000EF170000}"/>
    <cellStyle name="Comma 229" xfId="5328" xr:uid="{00000000-0005-0000-0000-0000F0170000}"/>
    <cellStyle name="Comma 229 2" xfId="5329" xr:uid="{00000000-0005-0000-0000-0000F1170000}"/>
    <cellStyle name="Comma 229 3" xfId="5330" xr:uid="{00000000-0005-0000-0000-0000F2170000}"/>
    <cellStyle name="Comma 23" xfId="5331" xr:uid="{00000000-0005-0000-0000-0000F3170000}"/>
    <cellStyle name="Comma 23 10" xfId="5332" xr:uid="{00000000-0005-0000-0000-0000F4170000}"/>
    <cellStyle name="Comma 23 10 2" xfId="5333" xr:uid="{00000000-0005-0000-0000-0000F5170000}"/>
    <cellStyle name="Comma 23 10 2 2" xfId="5334" xr:uid="{00000000-0005-0000-0000-0000F6170000}"/>
    <cellStyle name="Comma 23 10 3" xfId="5335" xr:uid="{00000000-0005-0000-0000-0000F7170000}"/>
    <cellStyle name="Comma 23 11" xfId="5336" xr:uid="{00000000-0005-0000-0000-0000F8170000}"/>
    <cellStyle name="Comma 23 11 2" xfId="5337" xr:uid="{00000000-0005-0000-0000-0000F9170000}"/>
    <cellStyle name="Comma 23 11 2 2" xfId="5338" xr:uid="{00000000-0005-0000-0000-0000FA170000}"/>
    <cellStyle name="Comma 23 11 3" xfId="5339" xr:uid="{00000000-0005-0000-0000-0000FB170000}"/>
    <cellStyle name="Comma 23 12" xfId="5340" xr:uid="{00000000-0005-0000-0000-0000FC170000}"/>
    <cellStyle name="Comma 23 12 2" xfId="5341" xr:uid="{00000000-0005-0000-0000-0000FD170000}"/>
    <cellStyle name="Comma 23 12 2 2" xfId="5342" xr:uid="{00000000-0005-0000-0000-0000FE170000}"/>
    <cellStyle name="Comma 23 12 3" xfId="5343" xr:uid="{00000000-0005-0000-0000-0000FF170000}"/>
    <cellStyle name="Comma 23 13" xfId="5344" xr:uid="{00000000-0005-0000-0000-000000180000}"/>
    <cellStyle name="Comma 23 13 2" xfId="5345" xr:uid="{00000000-0005-0000-0000-000001180000}"/>
    <cellStyle name="Comma 23 13 2 2" xfId="5346" xr:uid="{00000000-0005-0000-0000-000002180000}"/>
    <cellStyle name="Comma 23 13 3" xfId="5347" xr:uid="{00000000-0005-0000-0000-000003180000}"/>
    <cellStyle name="Comma 23 14" xfId="5348" xr:uid="{00000000-0005-0000-0000-000004180000}"/>
    <cellStyle name="Comma 23 14 2" xfId="5349" xr:uid="{00000000-0005-0000-0000-000005180000}"/>
    <cellStyle name="Comma 23 14 2 2" xfId="5350" xr:uid="{00000000-0005-0000-0000-000006180000}"/>
    <cellStyle name="Comma 23 14 3" xfId="5351" xr:uid="{00000000-0005-0000-0000-000007180000}"/>
    <cellStyle name="Comma 23 15" xfId="5352" xr:uid="{00000000-0005-0000-0000-000008180000}"/>
    <cellStyle name="Comma 23 15 2" xfId="5353" xr:uid="{00000000-0005-0000-0000-000009180000}"/>
    <cellStyle name="Comma 23 15 2 2" xfId="5354" xr:uid="{00000000-0005-0000-0000-00000A180000}"/>
    <cellStyle name="Comma 23 15 3" xfId="5355" xr:uid="{00000000-0005-0000-0000-00000B180000}"/>
    <cellStyle name="Comma 23 16" xfId="5356" xr:uid="{00000000-0005-0000-0000-00000C180000}"/>
    <cellStyle name="Comma 23 16 2" xfId="5357" xr:uid="{00000000-0005-0000-0000-00000D180000}"/>
    <cellStyle name="Comma 23 16 2 2" xfId="5358" xr:uid="{00000000-0005-0000-0000-00000E180000}"/>
    <cellStyle name="Comma 23 16 3" xfId="5359" xr:uid="{00000000-0005-0000-0000-00000F180000}"/>
    <cellStyle name="Comma 23 17" xfId="5360" xr:uid="{00000000-0005-0000-0000-000010180000}"/>
    <cellStyle name="Comma 23 17 2" xfId="5361" xr:uid="{00000000-0005-0000-0000-000011180000}"/>
    <cellStyle name="Comma 23 17 2 2" xfId="5362" xr:uid="{00000000-0005-0000-0000-000012180000}"/>
    <cellStyle name="Comma 23 17 3" xfId="5363" xr:uid="{00000000-0005-0000-0000-000013180000}"/>
    <cellStyle name="Comma 23 18" xfId="5364" xr:uid="{00000000-0005-0000-0000-000014180000}"/>
    <cellStyle name="Comma 23 18 2" xfId="5365" xr:uid="{00000000-0005-0000-0000-000015180000}"/>
    <cellStyle name="Comma 23 18 2 2" xfId="5366" xr:uid="{00000000-0005-0000-0000-000016180000}"/>
    <cellStyle name="Comma 23 18 3" xfId="5367" xr:uid="{00000000-0005-0000-0000-000017180000}"/>
    <cellStyle name="Comma 23 19" xfId="5368" xr:uid="{00000000-0005-0000-0000-000018180000}"/>
    <cellStyle name="Comma 23 19 2" xfId="5369" xr:uid="{00000000-0005-0000-0000-000019180000}"/>
    <cellStyle name="Comma 23 19 2 2" xfId="5370" xr:uid="{00000000-0005-0000-0000-00001A180000}"/>
    <cellStyle name="Comma 23 19 3" xfId="5371" xr:uid="{00000000-0005-0000-0000-00001B180000}"/>
    <cellStyle name="Comma 23 2" xfId="5372" xr:uid="{00000000-0005-0000-0000-00001C180000}"/>
    <cellStyle name="Comma 23 2 2" xfId="5373" xr:uid="{00000000-0005-0000-0000-00001D180000}"/>
    <cellStyle name="Comma 23 2 2 2" xfId="5374" xr:uid="{00000000-0005-0000-0000-00001E180000}"/>
    <cellStyle name="Comma 23 2 3" xfId="5375" xr:uid="{00000000-0005-0000-0000-00001F180000}"/>
    <cellStyle name="Comma 23 2 3 2" xfId="5376" xr:uid="{00000000-0005-0000-0000-000020180000}"/>
    <cellStyle name="Comma 23 2 3 2 2" xfId="5377" xr:uid="{00000000-0005-0000-0000-000021180000}"/>
    <cellStyle name="Comma 23 2 3 3" xfId="5378" xr:uid="{00000000-0005-0000-0000-000022180000}"/>
    <cellStyle name="Comma 23 2 4" xfId="5379" xr:uid="{00000000-0005-0000-0000-000023180000}"/>
    <cellStyle name="Comma 23 20" xfId="5380" xr:uid="{00000000-0005-0000-0000-000024180000}"/>
    <cellStyle name="Comma 23 20 2" xfId="5381" xr:uid="{00000000-0005-0000-0000-000025180000}"/>
    <cellStyle name="Comma 23 20 2 2" xfId="5382" xr:uid="{00000000-0005-0000-0000-000026180000}"/>
    <cellStyle name="Comma 23 20 3" xfId="5383" xr:uid="{00000000-0005-0000-0000-000027180000}"/>
    <cellStyle name="Comma 23 21" xfId="5384" xr:uid="{00000000-0005-0000-0000-000028180000}"/>
    <cellStyle name="Comma 23 21 2" xfId="5385" xr:uid="{00000000-0005-0000-0000-000029180000}"/>
    <cellStyle name="Comma 23 21 2 2" xfId="5386" xr:uid="{00000000-0005-0000-0000-00002A180000}"/>
    <cellStyle name="Comma 23 21 3" xfId="5387" xr:uid="{00000000-0005-0000-0000-00002B180000}"/>
    <cellStyle name="Comma 23 22" xfId="5388" xr:uid="{00000000-0005-0000-0000-00002C180000}"/>
    <cellStyle name="Comma 23 22 2" xfId="5389" xr:uid="{00000000-0005-0000-0000-00002D180000}"/>
    <cellStyle name="Comma 23 22 2 2" xfId="5390" xr:uid="{00000000-0005-0000-0000-00002E180000}"/>
    <cellStyle name="Comma 23 22 3" xfId="5391" xr:uid="{00000000-0005-0000-0000-00002F180000}"/>
    <cellStyle name="Comma 23 23" xfId="5392" xr:uid="{00000000-0005-0000-0000-000030180000}"/>
    <cellStyle name="Comma 23 23 2" xfId="5393" xr:uid="{00000000-0005-0000-0000-000031180000}"/>
    <cellStyle name="Comma 23 23 2 2" xfId="5394" xr:uid="{00000000-0005-0000-0000-000032180000}"/>
    <cellStyle name="Comma 23 23 3" xfId="5395" xr:uid="{00000000-0005-0000-0000-000033180000}"/>
    <cellStyle name="Comma 23 24" xfId="5396" xr:uid="{00000000-0005-0000-0000-000034180000}"/>
    <cellStyle name="Comma 23 24 2" xfId="5397" xr:uid="{00000000-0005-0000-0000-000035180000}"/>
    <cellStyle name="Comma 23 24 2 2" xfId="5398" xr:uid="{00000000-0005-0000-0000-000036180000}"/>
    <cellStyle name="Comma 23 24 3" xfId="5399" xr:uid="{00000000-0005-0000-0000-000037180000}"/>
    <cellStyle name="Comma 23 25" xfId="5400" xr:uid="{00000000-0005-0000-0000-000038180000}"/>
    <cellStyle name="Comma 23 25 2" xfId="5401" xr:uid="{00000000-0005-0000-0000-000039180000}"/>
    <cellStyle name="Comma 23 25 2 2" xfId="5402" xr:uid="{00000000-0005-0000-0000-00003A180000}"/>
    <cellStyle name="Comma 23 25 3" xfId="5403" xr:uid="{00000000-0005-0000-0000-00003B180000}"/>
    <cellStyle name="Comma 23 26" xfId="5404" xr:uid="{00000000-0005-0000-0000-00003C180000}"/>
    <cellStyle name="Comma 23 26 2" xfId="5405" xr:uid="{00000000-0005-0000-0000-00003D180000}"/>
    <cellStyle name="Comma 23 26 2 2" xfId="5406" xr:uid="{00000000-0005-0000-0000-00003E180000}"/>
    <cellStyle name="Comma 23 26 3" xfId="5407" xr:uid="{00000000-0005-0000-0000-00003F180000}"/>
    <cellStyle name="Comma 23 27" xfId="5408" xr:uid="{00000000-0005-0000-0000-000040180000}"/>
    <cellStyle name="Comma 23 27 2" xfId="5409" xr:uid="{00000000-0005-0000-0000-000041180000}"/>
    <cellStyle name="Comma 23 27 2 2" xfId="5410" xr:uid="{00000000-0005-0000-0000-000042180000}"/>
    <cellStyle name="Comma 23 27 3" xfId="5411" xr:uid="{00000000-0005-0000-0000-000043180000}"/>
    <cellStyle name="Comma 23 28" xfId="5412" xr:uid="{00000000-0005-0000-0000-000044180000}"/>
    <cellStyle name="Comma 23 28 2" xfId="5413" xr:uid="{00000000-0005-0000-0000-000045180000}"/>
    <cellStyle name="Comma 23 28 2 2" xfId="5414" xr:uid="{00000000-0005-0000-0000-000046180000}"/>
    <cellStyle name="Comma 23 28 3" xfId="5415" xr:uid="{00000000-0005-0000-0000-000047180000}"/>
    <cellStyle name="Comma 23 29" xfId="5416" xr:uid="{00000000-0005-0000-0000-000048180000}"/>
    <cellStyle name="Comma 23 29 2" xfId="5417" xr:uid="{00000000-0005-0000-0000-000049180000}"/>
    <cellStyle name="Comma 23 3" xfId="5418" xr:uid="{00000000-0005-0000-0000-00004A180000}"/>
    <cellStyle name="Comma 23 3 2" xfId="5419" xr:uid="{00000000-0005-0000-0000-00004B180000}"/>
    <cellStyle name="Comma 23 3 2 2" xfId="5420" xr:uid="{00000000-0005-0000-0000-00004C180000}"/>
    <cellStyle name="Comma 23 3 3" xfId="5421" xr:uid="{00000000-0005-0000-0000-00004D180000}"/>
    <cellStyle name="Comma 23 3 3 2" xfId="5422" xr:uid="{00000000-0005-0000-0000-00004E180000}"/>
    <cellStyle name="Comma 23 3 3 2 2" xfId="5423" xr:uid="{00000000-0005-0000-0000-00004F180000}"/>
    <cellStyle name="Comma 23 3 3 3" xfId="5424" xr:uid="{00000000-0005-0000-0000-000050180000}"/>
    <cellStyle name="Comma 23 3 4" xfId="5425" xr:uid="{00000000-0005-0000-0000-000051180000}"/>
    <cellStyle name="Comma 23 30" xfId="5426" xr:uid="{00000000-0005-0000-0000-000052180000}"/>
    <cellStyle name="Comma 23 30 2" xfId="5427" xr:uid="{00000000-0005-0000-0000-000053180000}"/>
    <cellStyle name="Comma 23 30 2 2" xfId="5428" xr:uid="{00000000-0005-0000-0000-000054180000}"/>
    <cellStyle name="Comma 23 30 3" xfId="5429" xr:uid="{00000000-0005-0000-0000-000055180000}"/>
    <cellStyle name="Comma 23 31" xfId="5430" xr:uid="{00000000-0005-0000-0000-000056180000}"/>
    <cellStyle name="Comma 23 31 2" xfId="5431" xr:uid="{00000000-0005-0000-0000-000057180000}"/>
    <cellStyle name="Comma 23 32" xfId="5432" xr:uid="{00000000-0005-0000-0000-000058180000}"/>
    <cellStyle name="Comma 23 32 2" xfId="5433" xr:uid="{00000000-0005-0000-0000-000059180000}"/>
    <cellStyle name="Comma 23 33" xfId="5434" xr:uid="{00000000-0005-0000-0000-00005A180000}"/>
    <cellStyle name="Comma 23 34" xfId="5435" xr:uid="{00000000-0005-0000-0000-00005B180000}"/>
    <cellStyle name="Comma 23 35" xfId="5436" xr:uid="{00000000-0005-0000-0000-00005C180000}"/>
    <cellStyle name="Comma 23 4" xfId="5437" xr:uid="{00000000-0005-0000-0000-00005D180000}"/>
    <cellStyle name="Comma 23 4 2" xfId="5438" xr:uid="{00000000-0005-0000-0000-00005E180000}"/>
    <cellStyle name="Comma 23 4 2 2" xfId="5439" xr:uid="{00000000-0005-0000-0000-00005F180000}"/>
    <cellStyle name="Comma 23 4 3" xfId="5440" xr:uid="{00000000-0005-0000-0000-000060180000}"/>
    <cellStyle name="Comma 23 4 3 2" xfId="5441" xr:uid="{00000000-0005-0000-0000-000061180000}"/>
    <cellStyle name="Comma 23 4 3 2 2" xfId="5442" xr:uid="{00000000-0005-0000-0000-000062180000}"/>
    <cellStyle name="Comma 23 4 3 3" xfId="5443" xr:uid="{00000000-0005-0000-0000-000063180000}"/>
    <cellStyle name="Comma 23 4 4" xfId="5444" xr:uid="{00000000-0005-0000-0000-000064180000}"/>
    <cellStyle name="Comma 23 5" xfId="5445" xr:uid="{00000000-0005-0000-0000-000065180000}"/>
    <cellStyle name="Comma 23 5 2" xfId="5446" xr:uid="{00000000-0005-0000-0000-000066180000}"/>
    <cellStyle name="Comma 23 5 2 2" xfId="5447" xr:uid="{00000000-0005-0000-0000-000067180000}"/>
    <cellStyle name="Comma 23 5 3" xfId="5448" xr:uid="{00000000-0005-0000-0000-000068180000}"/>
    <cellStyle name="Comma 23 5 3 2" xfId="5449" xr:uid="{00000000-0005-0000-0000-000069180000}"/>
    <cellStyle name="Comma 23 5 3 2 2" xfId="5450" xr:uid="{00000000-0005-0000-0000-00006A180000}"/>
    <cellStyle name="Comma 23 5 3 3" xfId="5451" xr:uid="{00000000-0005-0000-0000-00006B180000}"/>
    <cellStyle name="Comma 23 5 4" xfId="5452" xr:uid="{00000000-0005-0000-0000-00006C180000}"/>
    <cellStyle name="Comma 23 6" xfId="5453" xr:uid="{00000000-0005-0000-0000-00006D180000}"/>
    <cellStyle name="Comma 23 6 2" xfId="5454" xr:uid="{00000000-0005-0000-0000-00006E180000}"/>
    <cellStyle name="Comma 23 6 2 2" xfId="5455" xr:uid="{00000000-0005-0000-0000-00006F180000}"/>
    <cellStyle name="Comma 23 6 3" xfId="5456" xr:uid="{00000000-0005-0000-0000-000070180000}"/>
    <cellStyle name="Comma 23 7" xfId="5457" xr:uid="{00000000-0005-0000-0000-000071180000}"/>
    <cellStyle name="Comma 23 7 2" xfId="5458" xr:uid="{00000000-0005-0000-0000-000072180000}"/>
    <cellStyle name="Comma 23 7 2 2" xfId="5459" xr:uid="{00000000-0005-0000-0000-000073180000}"/>
    <cellStyle name="Comma 23 7 3" xfId="5460" xr:uid="{00000000-0005-0000-0000-000074180000}"/>
    <cellStyle name="Comma 23 8" xfId="5461" xr:uid="{00000000-0005-0000-0000-000075180000}"/>
    <cellStyle name="Comma 23 8 2" xfId="5462" xr:uid="{00000000-0005-0000-0000-000076180000}"/>
    <cellStyle name="Comma 23 8 2 2" xfId="5463" xr:uid="{00000000-0005-0000-0000-000077180000}"/>
    <cellStyle name="Comma 23 8 3" xfId="5464" xr:uid="{00000000-0005-0000-0000-000078180000}"/>
    <cellStyle name="Comma 23 9" xfId="5465" xr:uid="{00000000-0005-0000-0000-000079180000}"/>
    <cellStyle name="Comma 23 9 2" xfId="5466" xr:uid="{00000000-0005-0000-0000-00007A180000}"/>
    <cellStyle name="Comma 23 9 2 2" xfId="5467" xr:uid="{00000000-0005-0000-0000-00007B180000}"/>
    <cellStyle name="Comma 23 9 3" xfId="5468" xr:uid="{00000000-0005-0000-0000-00007C180000}"/>
    <cellStyle name="Comma 230" xfId="5469" xr:uid="{00000000-0005-0000-0000-00007D180000}"/>
    <cellStyle name="Comma 230 2" xfId="5470" xr:uid="{00000000-0005-0000-0000-00007E180000}"/>
    <cellStyle name="Comma 230 3" xfId="5471" xr:uid="{00000000-0005-0000-0000-00007F180000}"/>
    <cellStyle name="Comma 231" xfId="5472" xr:uid="{00000000-0005-0000-0000-000080180000}"/>
    <cellStyle name="Comma 231 2" xfId="5473" xr:uid="{00000000-0005-0000-0000-000081180000}"/>
    <cellStyle name="Comma 231 3" xfId="5474" xr:uid="{00000000-0005-0000-0000-000082180000}"/>
    <cellStyle name="Comma 232" xfId="5475" xr:uid="{00000000-0005-0000-0000-000083180000}"/>
    <cellStyle name="Comma 232 2" xfId="5476" xr:uid="{00000000-0005-0000-0000-000084180000}"/>
    <cellStyle name="Comma 232 3" xfId="5477" xr:uid="{00000000-0005-0000-0000-000085180000}"/>
    <cellStyle name="Comma 233" xfId="5478" xr:uid="{00000000-0005-0000-0000-000086180000}"/>
    <cellStyle name="Comma 233 2" xfId="5479" xr:uid="{00000000-0005-0000-0000-000087180000}"/>
    <cellStyle name="Comma 233 3" xfId="5480" xr:uid="{00000000-0005-0000-0000-000088180000}"/>
    <cellStyle name="Comma 234" xfId="5481" xr:uid="{00000000-0005-0000-0000-000089180000}"/>
    <cellStyle name="Comma 234 2" xfId="5482" xr:uid="{00000000-0005-0000-0000-00008A180000}"/>
    <cellStyle name="Comma 234 3" xfId="5483" xr:uid="{00000000-0005-0000-0000-00008B180000}"/>
    <cellStyle name="Comma 235" xfId="5484" xr:uid="{00000000-0005-0000-0000-00008C180000}"/>
    <cellStyle name="Comma 235 2" xfId="5485" xr:uid="{00000000-0005-0000-0000-00008D180000}"/>
    <cellStyle name="Comma 235 3" xfId="5486" xr:uid="{00000000-0005-0000-0000-00008E180000}"/>
    <cellStyle name="Comma 236" xfId="5487" xr:uid="{00000000-0005-0000-0000-00008F180000}"/>
    <cellStyle name="Comma 236 2" xfId="5488" xr:uid="{00000000-0005-0000-0000-000090180000}"/>
    <cellStyle name="Comma 236 3" xfId="5489" xr:uid="{00000000-0005-0000-0000-000091180000}"/>
    <cellStyle name="Comma 237" xfId="5490" xr:uid="{00000000-0005-0000-0000-000092180000}"/>
    <cellStyle name="Comma 237 2" xfId="5491" xr:uid="{00000000-0005-0000-0000-000093180000}"/>
    <cellStyle name="Comma 237 3" xfId="5492" xr:uid="{00000000-0005-0000-0000-000094180000}"/>
    <cellStyle name="Comma 238" xfId="5493" xr:uid="{00000000-0005-0000-0000-000095180000}"/>
    <cellStyle name="Comma 238 2" xfId="5494" xr:uid="{00000000-0005-0000-0000-000096180000}"/>
    <cellStyle name="Comma 238 3" xfId="5495" xr:uid="{00000000-0005-0000-0000-000097180000}"/>
    <cellStyle name="Comma 239" xfId="5496" xr:uid="{00000000-0005-0000-0000-000098180000}"/>
    <cellStyle name="Comma 239 2" xfId="5497" xr:uid="{00000000-0005-0000-0000-000099180000}"/>
    <cellStyle name="Comma 239 3" xfId="5498" xr:uid="{00000000-0005-0000-0000-00009A180000}"/>
    <cellStyle name="Comma 24" xfId="5499" xr:uid="{00000000-0005-0000-0000-00009B180000}"/>
    <cellStyle name="Comma 24 10" xfId="5500" xr:uid="{00000000-0005-0000-0000-00009C180000}"/>
    <cellStyle name="Comma 24 10 2" xfId="5501" xr:uid="{00000000-0005-0000-0000-00009D180000}"/>
    <cellStyle name="Comma 24 10 2 2" xfId="5502" xr:uid="{00000000-0005-0000-0000-00009E180000}"/>
    <cellStyle name="Comma 24 10 3" xfId="5503" xr:uid="{00000000-0005-0000-0000-00009F180000}"/>
    <cellStyle name="Comma 24 11" xfId="5504" xr:uid="{00000000-0005-0000-0000-0000A0180000}"/>
    <cellStyle name="Comma 24 11 2" xfId="5505" xr:uid="{00000000-0005-0000-0000-0000A1180000}"/>
    <cellStyle name="Comma 24 11 2 2" xfId="5506" xr:uid="{00000000-0005-0000-0000-0000A2180000}"/>
    <cellStyle name="Comma 24 11 3" xfId="5507" xr:uid="{00000000-0005-0000-0000-0000A3180000}"/>
    <cellStyle name="Comma 24 12" xfId="5508" xr:uid="{00000000-0005-0000-0000-0000A4180000}"/>
    <cellStyle name="Comma 24 12 2" xfId="5509" xr:uid="{00000000-0005-0000-0000-0000A5180000}"/>
    <cellStyle name="Comma 24 12 2 2" xfId="5510" xr:uid="{00000000-0005-0000-0000-0000A6180000}"/>
    <cellStyle name="Comma 24 12 3" xfId="5511" xr:uid="{00000000-0005-0000-0000-0000A7180000}"/>
    <cellStyle name="Comma 24 13" xfId="5512" xr:uid="{00000000-0005-0000-0000-0000A8180000}"/>
    <cellStyle name="Comma 24 13 2" xfId="5513" xr:uid="{00000000-0005-0000-0000-0000A9180000}"/>
    <cellStyle name="Comma 24 13 2 2" xfId="5514" xr:uid="{00000000-0005-0000-0000-0000AA180000}"/>
    <cellStyle name="Comma 24 13 3" xfId="5515" xr:uid="{00000000-0005-0000-0000-0000AB180000}"/>
    <cellStyle name="Comma 24 14" xfId="5516" xr:uid="{00000000-0005-0000-0000-0000AC180000}"/>
    <cellStyle name="Comma 24 14 2" xfId="5517" xr:uid="{00000000-0005-0000-0000-0000AD180000}"/>
    <cellStyle name="Comma 24 14 2 2" xfId="5518" xr:uid="{00000000-0005-0000-0000-0000AE180000}"/>
    <cellStyle name="Comma 24 14 3" xfId="5519" xr:uid="{00000000-0005-0000-0000-0000AF180000}"/>
    <cellStyle name="Comma 24 15" xfId="5520" xr:uid="{00000000-0005-0000-0000-0000B0180000}"/>
    <cellStyle name="Comma 24 15 2" xfId="5521" xr:uid="{00000000-0005-0000-0000-0000B1180000}"/>
    <cellStyle name="Comma 24 15 2 2" xfId="5522" xr:uid="{00000000-0005-0000-0000-0000B2180000}"/>
    <cellStyle name="Comma 24 15 3" xfId="5523" xr:uid="{00000000-0005-0000-0000-0000B3180000}"/>
    <cellStyle name="Comma 24 16" xfId="5524" xr:uid="{00000000-0005-0000-0000-0000B4180000}"/>
    <cellStyle name="Comma 24 16 2" xfId="5525" xr:uid="{00000000-0005-0000-0000-0000B5180000}"/>
    <cellStyle name="Comma 24 16 2 2" xfId="5526" xr:uid="{00000000-0005-0000-0000-0000B6180000}"/>
    <cellStyle name="Comma 24 16 3" xfId="5527" xr:uid="{00000000-0005-0000-0000-0000B7180000}"/>
    <cellStyle name="Comma 24 17" xfId="5528" xr:uid="{00000000-0005-0000-0000-0000B8180000}"/>
    <cellStyle name="Comma 24 17 2" xfId="5529" xr:uid="{00000000-0005-0000-0000-0000B9180000}"/>
    <cellStyle name="Comma 24 17 2 2" xfId="5530" xr:uid="{00000000-0005-0000-0000-0000BA180000}"/>
    <cellStyle name="Comma 24 17 3" xfId="5531" xr:uid="{00000000-0005-0000-0000-0000BB180000}"/>
    <cellStyle name="Comma 24 18" xfId="5532" xr:uid="{00000000-0005-0000-0000-0000BC180000}"/>
    <cellStyle name="Comma 24 18 2" xfId="5533" xr:uid="{00000000-0005-0000-0000-0000BD180000}"/>
    <cellStyle name="Comma 24 18 2 2" xfId="5534" xr:uid="{00000000-0005-0000-0000-0000BE180000}"/>
    <cellStyle name="Comma 24 18 3" xfId="5535" xr:uid="{00000000-0005-0000-0000-0000BF180000}"/>
    <cellStyle name="Comma 24 19" xfId="5536" xr:uid="{00000000-0005-0000-0000-0000C0180000}"/>
    <cellStyle name="Comma 24 19 2" xfId="5537" xr:uid="{00000000-0005-0000-0000-0000C1180000}"/>
    <cellStyle name="Comma 24 19 2 2" xfId="5538" xr:uid="{00000000-0005-0000-0000-0000C2180000}"/>
    <cellStyle name="Comma 24 19 3" xfId="5539" xr:uid="{00000000-0005-0000-0000-0000C3180000}"/>
    <cellStyle name="Comma 24 2" xfId="5540" xr:uid="{00000000-0005-0000-0000-0000C4180000}"/>
    <cellStyle name="Comma 24 2 2" xfId="5541" xr:uid="{00000000-0005-0000-0000-0000C5180000}"/>
    <cellStyle name="Comma 24 2 2 2" xfId="5542" xr:uid="{00000000-0005-0000-0000-0000C6180000}"/>
    <cellStyle name="Comma 24 2 3" xfId="5543" xr:uid="{00000000-0005-0000-0000-0000C7180000}"/>
    <cellStyle name="Comma 24 2 3 2" xfId="5544" xr:uid="{00000000-0005-0000-0000-0000C8180000}"/>
    <cellStyle name="Comma 24 2 3 2 2" xfId="5545" xr:uid="{00000000-0005-0000-0000-0000C9180000}"/>
    <cellStyle name="Comma 24 2 3 3" xfId="5546" xr:uid="{00000000-0005-0000-0000-0000CA180000}"/>
    <cellStyle name="Comma 24 2 4" xfId="5547" xr:uid="{00000000-0005-0000-0000-0000CB180000}"/>
    <cellStyle name="Comma 24 2 4 2" xfId="5548" xr:uid="{00000000-0005-0000-0000-0000CC180000}"/>
    <cellStyle name="Comma 24 2 5" xfId="5549" xr:uid="{00000000-0005-0000-0000-0000CD180000}"/>
    <cellStyle name="Comma 24 2 6" xfId="5550" xr:uid="{00000000-0005-0000-0000-0000CE180000}"/>
    <cellStyle name="Comma 24 20" xfId="5551" xr:uid="{00000000-0005-0000-0000-0000CF180000}"/>
    <cellStyle name="Comma 24 20 2" xfId="5552" xr:uid="{00000000-0005-0000-0000-0000D0180000}"/>
    <cellStyle name="Comma 24 20 2 2" xfId="5553" xr:uid="{00000000-0005-0000-0000-0000D1180000}"/>
    <cellStyle name="Comma 24 20 3" xfId="5554" xr:uid="{00000000-0005-0000-0000-0000D2180000}"/>
    <cellStyle name="Comma 24 21" xfId="5555" xr:uid="{00000000-0005-0000-0000-0000D3180000}"/>
    <cellStyle name="Comma 24 21 2" xfId="5556" xr:uid="{00000000-0005-0000-0000-0000D4180000}"/>
    <cellStyle name="Comma 24 21 2 2" xfId="5557" xr:uid="{00000000-0005-0000-0000-0000D5180000}"/>
    <cellStyle name="Comma 24 21 3" xfId="5558" xr:uid="{00000000-0005-0000-0000-0000D6180000}"/>
    <cellStyle name="Comma 24 22" xfId="5559" xr:uid="{00000000-0005-0000-0000-0000D7180000}"/>
    <cellStyle name="Comma 24 22 2" xfId="5560" xr:uid="{00000000-0005-0000-0000-0000D8180000}"/>
    <cellStyle name="Comma 24 22 2 2" xfId="5561" xr:uid="{00000000-0005-0000-0000-0000D9180000}"/>
    <cellStyle name="Comma 24 22 3" xfId="5562" xr:uid="{00000000-0005-0000-0000-0000DA180000}"/>
    <cellStyle name="Comma 24 23" xfId="5563" xr:uid="{00000000-0005-0000-0000-0000DB180000}"/>
    <cellStyle name="Comma 24 23 2" xfId="5564" xr:uid="{00000000-0005-0000-0000-0000DC180000}"/>
    <cellStyle name="Comma 24 23 2 2" xfId="5565" xr:uid="{00000000-0005-0000-0000-0000DD180000}"/>
    <cellStyle name="Comma 24 23 3" xfId="5566" xr:uid="{00000000-0005-0000-0000-0000DE180000}"/>
    <cellStyle name="Comma 24 24" xfId="5567" xr:uid="{00000000-0005-0000-0000-0000DF180000}"/>
    <cellStyle name="Comma 24 24 2" xfId="5568" xr:uid="{00000000-0005-0000-0000-0000E0180000}"/>
    <cellStyle name="Comma 24 24 2 2" xfId="5569" xr:uid="{00000000-0005-0000-0000-0000E1180000}"/>
    <cellStyle name="Comma 24 24 3" xfId="5570" xr:uid="{00000000-0005-0000-0000-0000E2180000}"/>
    <cellStyle name="Comma 24 25" xfId="5571" xr:uid="{00000000-0005-0000-0000-0000E3180000}"/>
    <cellStyle name="Comma 24 25 2" xfId="5572" xr:uid="{00000000-0005-0000-0000-0000E4180000}"/>
    <cellStyle name="Comma 24 25 2 2" xfId="5573" xr:uid="{00000000-0005-0000-0000-0000E5180000}"/>
    <cellStyle name="Comma 24 25 3" xfId="5574" xr:uid="{00000000-0005-0000-0000-0000E6180000}"/>
    <cellStyle name="Comma 24 26" xfId="5575" xr:uid="{00000000-0005-0000-0000-0000E7180000}"/>
    <cellStyle name="Comma 24 26 2" xfId="5576" xr:uid="{00000000-0005-0000-0000-0000E8180000}"/>
    <cellStyle name="Comma 24 26 2 2" xfId="5577" xr:uid="{00000000-0005-0000-0000-0000E9180000}"/>
    <cellStyle name="Comma 24 26 3" xfId="5578" xr:uid="{00000000-0005-0000-0000-0000EA180000}"/>
    <cellStyle name="Comma 24 27" xfId="5579" xr:uid="{00000000-0005-0000-0000-0000EB180000}"/>
    <cellStyle name="Comma 24 27 2" xfId="5580" xr:uid="{00000000-0005-0000-0000-0000EC180000}"/>
    <cellStyle name="Comma 24 27 2 2" xfId="5581" xr:uid="{00000000-0005-0000-0000-0000ED180000}"/>
    <cellStyle name="Comma 24 27 3" xfId="5582" xr:uid="{00000000-0005-0000-0000-0000EE180000}"/>
    <cellStyle name="Comma 24 28" xfId="5583" xr:uid="{00000000-0005-0000-0000-0000EF180000}"/>
    <cellStyle name="Comma 24 28 2" xfId="5584" xr:uid="{00000000-0005-0000-0000-0000F0180000}"/>
    <cellStyle name="Comma 24 28 2 2" xfId="5585" xr:uid="{00000000-0005-0000-0000-0000F1180000}"/>
    <cellStyle name="Comma 24 28 3" xfId="5586" xr:uid="{00000000-0005-0000-0000-0000F2180000}"/>
    <cellStyle name="Comma 24 29" xfId="5587" xr:uid="{00000000-0005-0000-0000-0000F3180000}"/>
    <cellStyle name="Comma 24 29 2" xfId="5588" xr:uid="{00000000-0005-0000-0000-0000F4180000}"/>
    <cellStyle name="Comma 24 3" xfId="5589" xr:uid="{00000000-0005-0000-0000-0000F5180000}"/>
    <cellStyle name="Comma 24 3 2" xfId="5590" xr:uid="{00000000-0005-0000-0000-0000F6180000}"/>
    <cellStyle name="Comma 24 3 2 2" xfId="5591" xr:uid="{00000000-0005-0000-0000-0000F7180000}"/>
    <cellStyle name="Comma 24 3 3" xfId="5592" xr:uid="{00000000-0005-0000-0000-0000F8180000}"/>
    <cellStyle name="Comma 24 3 3 2" xfId="5593" xr:uid="{00000000-0005-0000-0000-0000F9180000}"/>
    <cellStyle name="Comma 24 3 3 2 2" xfId="5594" xr:uid="{00000000-0005-0000-0000-0000FA180000}"/>
    <cellStyle name="Comma 24 3 3 3" xfId="5595" xr:uid="{00000000-0005-0000-0000-0000FB180000}"/>
    <cellStyle name="Comma 24 3 4" xfId="5596" xr:uid="{00000000-0005-0000-0000-0000FC180000}"/>
    <cellStyle name="Comma 24 30" xfId="5597" xr:uid="{00000000-0005-0000-0000-0000FD180000}"/>
    <cellStyle name="Comma 24 30 2" xfId="5598" xr:uid="{00000000-0005-0000-0000-0000FE180000}"/>
    <cellStyle name="Comma 24 30 2 2" xfId="5599" xr:uid="{00000000-0005-0000-0000-0000FF180000}"/>
    <cellStyle name="Comma 24 30 3" xfId="5600" xr:uid="{00000000-0005-0000-0000-000000190000}"/>
    <cellStyle name="Comma 24 31" xfId="5601" xr:uid="{00000000-0005-0000-0000-000001190000}"/>
    <cellStyle name="Comma 24 31 2" xfId="5602" xr:uid="{00000000-0005-0000-0000-000002190000}"/>
    <cellStyle name="Comma 24 32" xfId="5603" xr:uid="{00000000-0005-0000-0000-000003190000}"/>
    <cellStyle name="Comma 24 32 2" xfId="5604" xr:uid="{00000000-0005-0000-0000-000004190000}"/>
    <cellStyle name="Comma 24 33" xfId="5605" xr:uid="{00000000-0005-0000-0000-000005190000}"/>
    <cellStyle name="Comma 24 34" xfId="5606" xr:uid="{00000000-0005-0000-0000-000006190000}"/>
    <cellStyle name="Comma 24 35" xfId="5607" xr:uid="{00000000-0005-0000-0000-000007190000}"/>
    <cellStyle name="Comma 24 4" xfId="5608" xr:uid="{00000000-0005-0000-0000-000008190000}"/>
    <cellStyle name="Comma 24 4 2" xfId="5609" xr:uid="{00000000-0005-0000-0000-000009190000}"/>
    <cellStyle name="Comma 24 4 2 2" xfId="5610" xr:uid="{00000000-0005-0000-0000-00000A190000}"/>
    <cellStyle name="Comma 24 4 3" xfId="5611" xr:uid="{00000000-0005-0000-0000-00000B190000}"/>
    <cellStyle name="Comma 24 4 3 2" xfId="5612" xr:uid="{00000000-0005-0000-0000-00000C190000}"/>
    <cellStyle name="Comma 24 4 3 2 2" xfId="5613" xr:uid="{00000000-0005-0000-0000-00000D190000}"/>
    <cellStyle name="Comma 24 4 3 3" xfId="5614" xr:uid="{00000000-0005-0000-0000-00000E190000}"/>
    <cellStyle name="Comma 24 4 4" xfId="5615" xr:uid="{00000000-0005-0000-0000-00000F190000}"/>
    <cellStyle name="Comma 24 5" xfId="5616" xr:uid="{00000000-0005-0000-0000-000010190000}"/>
    <cellStyle name="Comma 24 5 2" xfId="5617" xr:uid="{00000000-0005-0000-0000-000011190000}"/>
    <cellStyle name="Comma 24 5 2 2" xfId="5618" xr:uid="{00000000-0005-0000-0000-000012190000}"/>
    <cellStyle name="Comma 24 5 3" xfId="5619" xr:uid="{00000000-0005-0000-0000-000013190000}"/>
    <cellStyle name="Comma 24 5 3 2" xfId="5620" xr:uid="{00000000-0005-0000-0000-000014190000}"/>
    <cellStyle name="Comma 24 5 3 2 2" xfId="5621" xr:uid="{00000000-0005-0000-0000-000015190000}"/>
    <cellStyle name="Comma 24 5 3 3" xfId="5622" xr:uid="{00000000-0005-0000-0000-000016190000}"/>
    <cellStyle name="Comma 24 5 4" xfId="5623" xr:uid="{00000000-0005-0000-0000-000017190000}"/>
    <cellStyle name="Comma 24 6" xfId="5624" xr:uid="{00000000-0005-0000-0000-000018190000}"/>
    <cellStyle name="Comma 24 6 2" xfId="5625" xr:uid="{00000000-0005-0000-0000-000019190000}"/>
    <cellStyle name="Comma 24 6 2 2" xfId="5626" xr:uid="{00000000-0005-0000-0000-00001A190000}"/>
    <cellStyle name="Comma 24 6 3" xfId="5627" xr:uid="{00000000-0005-0000-0000-00001B190000}"/>
    <cellStyle name="Comma 24 7" xfId="5628" xr:uid="{00000000-0005-0000-0000-00001C190000}"/>
    <cellStyle name="Comma 24 7 2" xfId="5629" xr:uid="{00000000-0005-0000-0000-00001D190000}"/>
    <cellStyle name="Comma 24 7 2 2" xfId="5630" xr:uid="{00000000-0005-0000-0000-00001E190000}"/>
    <cellStyle name="Comma 24 7 3" xfId="5631" xr:uid="{00000000-0005-0000-0000-00001F190000}"/>
    <cellStyle name="Comma 24 8" xfId="5632" xr:uid="{00000000-0005-0000-0000-000020190000}"/>
    <cellStyle name="Comma 24 8 2" xfId="5633" xr:uid="{00000000-0005-0000-0000-000021190000}"/>
    <cellStyle name="Comma 24 8 2 2" xfId="5634" xr:uid="{00000000-0005-0000-0000-000022190000}"/>
    <cellStyle name="Comma 24 8 3" xfId="5635" xr:uid="{00000000-0005-0000-0000-000023190000}"/>
    <cellStyle name="Comma 24 9" xfId="5636" xr:uid="{00000000-0005-0000-0000-000024190000}"/>
    <cellStyle name="Comma 24 9 2" xfId="5637" xr:uid="{00000000-0005-0000-0000-000025190000}"/>
    <cellStyle name="Comma 24 9 2 2" xfId="5638" xr:uid="{00000000-0005-0000-0000-000026190000}"/>
    <cellStyle name="Comma 24 9 3" xfId="5639" xr:uid="{00000000-0005-0000-0000-000027190000}"/>
    <cellStyle name="Comma 240" xfId="5640" xr:uid="{00000000-0005-0000-0000-000028190000}"/>
    <cellStyle name="Comma 240 2" xfId="5641" xr:uid="{00000000-0005-0000-0000-000029190000}"/>
    <cellStyle name="Comma 240 3" xfId="5642" xr:uid="{00000000-0005-0000-0000-00002A190000}"/>
    <cellStyle name="Comma 241" xfId="5643" xr:uid="{00000000-0005-0000-0000-00002B190000}"/>
    <cellStyle name="Comma 241 2" xfId="5644" xr:uid="{00000000-0005-0000-0000-00002C190000}"/>
    <cellStyle name="Comma 241 3" xfId="5645" xr:uid="{00000000-0005-0000-0000-00002D190000}"/>
    <cellStyle name="Comma 242" xfId="5646" xr:uid="{00000000-0005-0000-0000-00002E190000}"/>
    <cellStyle name="Comma 242 2" xfId="5647" xr:uid="{00000000-0005-0000-0000-00002F190000}"/>
    <cellStyle name="Comma 242 3" xfId="5648" xr:uid="{00000000-0005-0000-0000-000030190000}"/>
    <cellStyle name="Comma 243" xfId="5649" xr:uid="{00000000-0005-0000-0000-000031190000}"/>
    <cellStyle name="Comma 243 2" xfId="5650" xr:uid="{00000000-0005-0000-0000-000032190000}"/>
    <cellStyle name="Comma 243 3" xfId="5651" xr:uid="{00000000-0005-0000-0000-000033190000}"/>
    <cellStyle name="Comma 244" xfId="5652" xr:uid="{00000000-0005-0000-0000-000034190000}"/>
    <cellStyle name="Comma 244 2" xfId="5653" xr:uid="{00000000-0005-0000-0000-000035190000}"/>
    <cellStyle name="Comma 244 3" xfId="5654" xr:uid="{00000000-0005-0000-0000-000036190000}"/>
    <cellStyle name="Comma 245" xfId="5655" xr:uid="{00000000-0005-0000-0000-000037190000}"/>
    <cellStyle name="Comma 245 2" xfId="5656" xr:uid="{00000000-0005-0000-0000-000038190000}"/>
    <cellStyle name="Comma 245 3" xfId="5657" xr:uid="{00000000-0005-0000-0000-000039190000}"/>
    <cellStyle name="Comma 246" xfId="5658" xr:uid="{00000000-0005-0000-0000-00003A190000}"/>
    <cellStyle name="Comma 246 2" xfId="5659" xr:uid="{00000000-0005-0000-0000-00003B190000}"/>
    <cellStyle name="Comma 246 3" xfId="5660" xr:uid="{00000000-0005-0000-0000-00003C190000}"/>
    <cellStyle name="Comma 247" xfId="5661" xr:uid="{00000000-0005-0000-0000-00003D190000}"/>
    <cellStyle name="Comma 247 2" xfId="5662" xr:uid="{00000000-0005-0000-0000-00003E190000}"/>
    <cellStyle name="Comma 247 3" xfId="5663" xr:uid="{00000000-0005-0000-0000-00003F190000}"/>
    <cellStyle name="Comma 248" xfId="5664" xr:uid="{00000000-0005-0000-0000-000040190000}"/>
    <cellStyle name="Comma 248 2" xfId="5665" xr:uid="{00000000-0005-0000-0000-000041190000}"/>
    <cellStyle name="Comma 248 3" xfId="5666" xr:uid="{00000000-0005-0000-0000-000042190000}"/>
    <cellStyle name="Comma 249" xfId="5667" xr:uid="{00000000-0005-0000-0000-000043190000}"/>
    <cellStyle name="Comma 249 2" xfId="5668" xr:uid="{00000000-0005-0000-0000-000044190000}"/>
    <cellStyle name="Comma 249 3" xfId="5669" xr:uid="{00000000-0005-0000-0000-000045190000}"/>
    <cellStyle name="Comma 25" xfId="5670" xr:uid="{00000000-0005-0000-0000-000046190000}"/>
    <cellStyle name="Comma 25 10" xfId="5671" xr:uid="{00000000-0005-0000-0000-000047190000}"/>
    <cellStyle name="Comma 25 10 2" xfId="5672" xr:uid="{00000000-0005-0000-0000-000048190000}"/>
    <cellStyle name="Comma 25 10 2 2" xfId="5673" xr:uid="{00000000-0005-0000-0000-000049190000}"/>
    <cellStyle name="Comma 25 10 3" xfId="5674" xr:uid="{00000000-0005-0000-0000-00004A190000}"/>
    <cellStyle name="Comma 25 11" xfId="5675" xr:uid="{00000000-0005-0000-0000-00004B190000}"/>
    <cellStyle name="Comma 25 11 2" xfId="5676" xr:uid="{00000000-0005-0000-0000-00004C190000}"/>
    <cellStyle name="Comma 25 11 2 2" xfId="5677" xr:uid="{00000000-0005-0000-0000-00004D190000}"/>
    <cellStyle name="Comma 25 11 3" xfId="5678" xr:uid="{00000000-0005-0000-0000-00004E190000}"/>
    <cellStyle name="Comma 25 12" xfId="5679" xr:uid="{00000000-0005-0000-0000-00004F190000}"/>
    <cellStyle name="Comma 25 12 2" xfId="5680" xr:uid="{00000000-0005-0000-0000-000050190000}"/>
    <cellStyle name="Comma 25 12 2 2" xfId="5681" xr:uid="{00000000-0005-0000-0000-000051190000}"/>
    <cellStyle name="Comma 25 12 3" xfId="5682" xr:uid="{00000000-0005-0000-0000-000052190000}"/>
    <cellStyle name="Comma 25 13" xfId="5683" xr:uid="{00000000-0005-0000-0000-000053190000}"/>
    <cellStyle name="Comma 25 13 2" xfId="5684" xr:uid="{00000000-0005-0000-0000-000054190000}"/>
    <cellStyle name="Comma 25 13 2 2" xfId="5685" xr:uid="{00000000-0005-0000-0000-000055190000}"/>
    <cellStyle name="Comma 25 13 3" xfId="5686" xr:uid="{00000000-0005-0000-0000-000056190000}"/>
    <cellStyle name="Comma 25 14" xfId="5687" xr:uid="{00000000-0005-0000-0000-000057190000}"/>
    <cellStyle name="Comma 25 14 2" xfId="5688" xr:uid="{00000000-0005-0000-0000-000058190000}"/>
    <cellStyle name="Comma 25 14 2 2" xfId="5689" xr:uid="{00000000-0005-0000-0000-000059190000}"/>
    <cellStyle name="Comma 25 14 3" xfId="5690" xr:uid="{00000000-0005-0000-0000-00005A190000}"/>
    <cellStyle name="Comma 25 15" xfId="5691" xr:uid="{00000000-0005-0000-0000-00005B190000}"/>
    <cellStyle name="Comma 25 15 2" xfId="5692" xr:uid="{00000000-0005-0000-0000-00005C190000}"/>
    <cellStyle name="Comma 25 15 2 2" xfId="5693" xr:uid="{00000000-0005-0000-0000-00005D190000}"/>
    <cellStyle name="Comma 25 15 3" xfId="5694" xr:uid="{00000000-0005-0000-0000-00005E190000}"/>
    <cellStyle name="Comma 25 16" xfId="5695" xr:uid="{00000000-0005-0000-0000-00005F190000}"/>
    <cellStyle name="Comma 25 16 2" xfId="5696" xr:uid="{00000000-0005-0000-0000-000060190000}"/>
    <cellStyle name="Comma 25 16 2 2" xfId="5697" xr:uid="{00000000-0005-0000-0000-000061190000}"/>
    <cellStyle name="Comma 25 16 3" xfId="5698" xr:uid="{00000000-0005-0000-0000-000062190000}"/>
    <cellStyle name="Comma 25 17" xfId="5699" xr:uid="{00000000-0005-0000-0000-000063190000}"/>
    <cellStyle name="Comma 25 17 2" xfId="5700" xr:uid="{00000000-0005-0000-0000-000064190000}"/>
    <cellStyle name="Comma 25 17 2 2" xfId="5701" xr:uid="{00000000-0005-0000-0000-000065190000}"/>
    <cellStyle name="Comma 25 17 3" xfId="5702" xr:uid="{00000000-0005-0000-0000-000066190000}"/>
    <cellStyle name="Comma 25 18" xfId="5703" xr:uid="{00000000-0005-0000-0000-000067190000}"/>
    <cellStyle name="Comma 25 18 2" xfId="5704" xr:uid="{00000000-0005-0000-0000-000068190000}"/>
    <cellStyle name="Comma 25 18 2 2" xfId="5705" xr:uid="{00000000-0005-0000-0000-000069190000}"/>
    <cellStyle name="Comma 25 18 3" xfId="5706" xr:uid="{00000000-0005-0000-0000-00006A190000}"/>
    <cellStyle name="Comma 25 19" xfId="5707" xr:uid="{00000000-0005-0000-0000-00006B190000}"/>
    <cellStyle name="Comma 25 19 2" xfId="5708" xr:uid="{00000000-0005-0000-0000-00006C190000}"/>
    <cellStyle name="Comma 25 19 2 2" xfId="5709" xr:uid="{00000000-0005-0000-0000-00006D190000}"/>
    <cellStyle name="Comma 25 19 3" xfId="5710" xr:uid="{00000000-0005-0000-0000-00006E190000}"/>
    <cellStyle name="Comma 25 2" xfId="5711" xr:uid="{00000000-0005-0000-0000-00006F190000}"/>
    <cellStyle name="Comma 25 2 2" xfId="5712" xr:uid="{00000000-0005-0000-0000-000070190000}"/>
    <cellStyle name="Comma 25 2 2 2" xfId="5713" xr:uid="{00000000-0005-0000-0000-000071190000}"/>
    <cellStyle name="Comma 25 2 3" xfId="5714" xr:uid="{00000000-0005-0000-0000-000072190000}"/>
    <cellStyle name="Comma 25 2 3 2" xfId="5715" xr:uid="{00000000-0005-0000-0000-000073190000}"/>
    <cellStyle name="Comma 25 2 3 2 2" xfId="5716" xr:uid="{00000000-0005-0000-0000-000074190000}"/>
    <cellStyle name="Comma 25 2 3 3" xfId="5717" xr:uid="{00000000-0005-0000-0000-000075190000}"/>
    <cellStyle name="Comma 25 2 4" xfId="5718" xr:uid="{00000000-0005-0000-0000-000076190000}"/>
    <cellStyle name="Comma 25 2 4 2" xfId="5719" xr:uid="{00000000-0005-0000-0000-000077190000}"/>
    <cellStyle name="Comma 25 2 5" xfId="5720" xr:uid="{00000000-0005-0000-0000-000078190000}"/>
    <cellStyle name="Comma 25 2 6" xfId="5721" xr:uid="{00000000-0005-0000-0000-000079190000}"/>
    <cellStyle name="Comma 25 20" xfId="5722" xr:uid="{00000000-0005-0000-0000-00007A190000}"/>
    <cellStyle name="Comma 25 20 2" xfId="5723" xr:uid="{00000000-0005-0000-0000-00007B190000}"/>
    <cellStyle name="Comma 25 20 2 2" xfId="5724" xr:uid="{00000000-0005-0000-0000-00007C190000}"/>
    <cellStyle name="Comma 25 20 3" xfId="5725" xr:uid="{00000000-0005-0000-0000-00007D190000}"/>
    <cellStyle name="Comma 25 21" xfId="5726" xr:uid="{00000000-0005-0000-0000-00007E190000}"/>
    <cellStyle name="Comma 25 21 2" xfId="5727" xr:uid="{00000000-0005-0000-0000-00007F190000}"/>
    <cellStyle name="Comma 25 21 2 2" xfId="5728" xr:uid="{00000000-0005-0000-0000-000080190000}"/>
    <cellStyle name="Comma 25 21 3" xfId="5729" xr:uid="{00000000-0005-0000-0000-000081190000}"/>
    <cellStyle name="Comma 25 22" xfId="5730" xr:uid="{00000000-0005-0000-0000-000082190000}"/>
    <cellStyle name="Comma 25 22 2" xfId="5731" xr:uid="{00000000-0005-0000-0000-000083190000}"/>
    <cellStyle name="Comma 25 22 2 2" xfId="5732" xr:uid="{00000000-0005-0000-0000-000084190000}"/>
    <cellStyle name="Comma 25 22 3" xfId="5733" xr:uid="{00000000-0005-0000-0000-000085190000}"/>
    <cellStyle name="Comma 25 23" xfId="5734" xr:uid="{00000000-0005-0000-0000-000086190000}"/>
    <cellStyle name="Comma 25 23 2" xfId="5735" xr:uid="{00000000-0005-0000-0000-000087190000}"/>
    <cellStyle name="Comma 25 23 2 2" xfId="5736" xr:uid="{00000000-0005-0000-0000-000088190000}"/>
    <cellStyle name="Comma 25 23 3" xfId="5737" xr:uid="{00000000-0005-0000-0000-000089190000}"/>
    <cellStyle name="Comma 25 24" xfId="5738" xr:uid="{00000000-0005-0000-0000-00008A190000}"/>
    <cellStyle name="Comma 25 24 2" xfId="5739" xr:uid="{00000000-0005-0000-0000-00008B190000}"/>
    <cellStyle name="Comma 25 24 2 2" xfId="5740" xr:uid="{00000000-0005-0000-0000-00008C190000}"/>
    <cellStyle name="Comma 25 24 3" xfId="5741" xr:uid="{00000000-0005-0000-0000-00008D190000}"/>
    <cellStyle name="Comma 25 25" xfId="5742" xr:uid="{00000000-0005-0000-0000-00008E190000}"/>
    <cellStyle name="Comma 25 25 2" xfId="5743" xr:uid="{00000000-0005-0000-0000-00008F190000}"/>
    <cellStyle name="Comma 25 25 2 2" xfId="5744" xr:uid="{00000000-0005-0000-0000-000090190000}"/>
    <cellStyle name="Comma 25 25 3" xfId="5745" xr:uid="{00000000-0005-0000-0000-000091190000}"/>
    <cellStyle name="Comma 25 26" xfId="5746" xr:uid="{00000000-0005-0000-0000-000092190000}"/>
    <cellStyle name="Comma 25 26 2" xfId="5747" xr:uid="{00000000-0005-0000-0000-000093190000}"/>
    <cellStyle name="Comma 25 26 2 2" xfId="5748" xr:uid="{00000000-0005-0000-0000-000094190000}"/>
    <cellStyle name="Comma 25 26 3" xfId="5749" xr:uid="{00000000-0005-0000-0000-000095190000}"/>
    <cellStyle name="Comma 25 27" xfId="5750" xr:uid="{00000000-0005-0000-0000-000096190000}"/>
    <cellStyle name="Comma 25 27 2" xfId="5751" xr:uid="{00000000-0005-0000-0000-000097190000}"/>
    <cellStyle name="Comma 25 27 2 2" xfId="5752" xr:uid="{00000000-0005-0000-0000-000098190000}"/>
    <cellStyle name="Comma 25 27 3" xfId="5753" xr:uid="{00000000-0005-0000-0000-000099190000}"/>
    <cellStyle name="Comma 25 28" xfId="5754" xr:uid="{00000000-0005-0000-0000-00009A190000}"/>
    <cellStyle name="Comma 25 28 2" xfId="5755" xr:uid="{00000000-0005-0000-0000-00009B190000}"/>
    <cellStyle name="Comma 25 28 2 2" xfId="5756" xr:uid="{00000000-0005-0000-0000-00009C190000}"/>
    <cellStyle name="Comma 25 28 3" xfId="5757" xr:uid="{00000000-0005-0000-0000-00009D190000}"/>
    <cellStyle name="Comma 25 29" xfId="5758" xr:uid="{00000000-0005-0000-0000-00009E190000}"/>
    <cellStyle name="Comma 25 29 2" xfId="5759" xr:uid="{00000000-0005-0000-0000-00009F190000}"/>
    <cellStyle name="Comma 25 3" xfId="5760" xr:uid="{00000000-0005-0000-0000-0000A0190000}"/>
    <cellStyle name="Comma 25 3 2" xfId="5761" xr:uid="{00000000-0005-0000-0000-0000A1190000}"/>
    <cellStyle name="Comma 25 3 2 2" xfId="5762" xr:uid="{00000000-0005-0000-0000-0000A2190000}"/>
    <cellStyle name="Comma 25 3 3" xfId="5763" xr:uid="{00000000-0005-0000-0000-0000A3190000}"/>
    <cellStyle name="Comma 25 3 3 2" xfId="5764" xr:uid="{00000000-0005-0000-0000-0000A4190000}"/>
    <cellStyle name="Comma 25 3 3 2 2" xfId="5765" xr:uid="{00000000-0005-0000-0000-0000A5190000}"/>
    <cellStyle name="Comma 25 3 3 3" xfId="5766" xr:uid="{00000000-0005-0000-0000-0000A6190000}"/>
    <cellStyle name="Comma 25 3 4" xfId="5767" xr:uid="{00000000-0005-0000-0000-0000A7190000}"/>
    <cellStyle name="Comma 25 30" xfId="5768" xr:uid="{00000000-0005-0000-0000-0000A8190000}"/>
    <cellStyle name="Comma 25 30 2" xfId="5769" xr:uid="{00000000-0005-0000-0000-0000A9190000}"/>
    <cellStyle name="Comma 25 30 2 2" xfId="5770" xr:uid="{00000000-0005-0000-0000-0000AA190000}"/>
    <cellStyle name="Comma 25 30 3" xfId="5771" xr:uid="{00000000-0005-0000-0000-0000AB190000}"/>
    <cellStyle name="Comma 25 31" xfId="5772" xr:uid="{00000000-0005-0000-0000-0000AC190000}"/>
    <cellStyle name="Comma 25 31 2" xfId="5773" xr:uid="{00000000-0005-0000-0000-0000AD190000}"/>
    <cellStyle name="Comma 25 32" xfId="5774" xr:uid="{00000000-0005-0000-0000-0000AE190000}"/>
    <cellStyle name="Comma 25 32 2" xfId="5775" xr:uid="{00000000-0005-0000-0000-0000AF190000}"/>
    <cellStyle name="Comma 25 33" xfId="5776" xr:uid="{00000000-0005-0000-0000-0000B0190000}"/>
    <cellStyle name="Comma 25 34" xfId="5777" xr:uid="{00000000-0005-0000-0000-0000B1190000}"/>
    <cellStyle name="Comma 25 35" xfId="5778" xr:uid="{00000000-0005-0000-0000-0000B2190000}"/>
    <cellStyle name="Comma 25 4" xfId="5779" xr:uid="{00000000-0005-0000-0000-0000B3190000}"/>
    <cellStyle name="Comma 25 4 2" xfId="5780" xr:uid="{00000000-0005-0000-0000-0000B4190000}"/>
    <cellStyle name="Comma 25 4 2 2" xfId="5781" xr:uid="{00000000-0005-0000-0000-0000B5190000}"/>
    <cellStyle name="Comma 25 4 3" xfId="5782" xr:uid="{00000000-0005-0000-0000-0000B6190000}"/>
    <cellStyle name="Comma 25 4 3 2" xfId="5783" xr:uid="{00000000-0005-0000-0000-0000B7190000}"/>
    <cellStyle name="Comma 25 4 3 2 2" xfId="5784" xr:uid="{00000000-0005-0000-0000-0000B8190000}"/>
    <cellStyle name="Comma 25 4 3 3" xfId="5785" xr:uid="{00000000-0005-0000-0000-0000B9190000}"/>
    <cellStyle name="Comma 25 4 4" xfId="5786" xr:uid="{00000000-0005-0000-0000-0000BA190000}"/>
    <cellStyle name="Comma 25 5" xfId="5787" xr:uid="{00000000-0005-0000-0000-0000BB190000}"/>
    <cellStyle name="Comma 25 5 2" xfId="5788" xr:uid="{00000000-0005-0000-0000-0000BC190000}"/>
    <cellStyle name="Comma 25 5 2 2" xfId="5789" xr:uid="{00000000-0005-0000-0000-0000BD190000}"/>
    <cellStyle name="Comma 25 5 3" xfId="5790" xr:uid="{00000000-0005-0000-0000-0000BE190000}"/>
    <cellStyle name="Comma 25 5 3 2" xfId="5791" xr:uid="{00000000-0005-0000-0000-0000BF190000}"/>
    <cellStyle name="Comma 25 5 3 2 2" xfId="5792" xr:uid="{00000000-0005-0000-0000-0000C0190000}"/>
    <cellStyle name="Comma 25 5 3 3" xfId="5793" xr:uid="{00000000-0005-0000-0000-0000C1190000}"/>
    <cellStyle name="Comma 25 5 4" xfId="5794" xr:uid="{00000000-0005-0000-0000-0000C2190000}"/>
    <cellStyle name="Comma 25 6" xfId="5795" xr:uid="{00000000-0005-0000-0000-0000C3190000}"/>
    <cellStyle name="Comma 25 6 2" xfId="5796" xr:uid="{00000000-0005-0000-0000-0000C4190000}"/>
    <cellStyle name="Comma 25 6 2 2" xfId="5797" xr:uid="{00000000-0005-0000-0000-0000C5190000}"/>
    <cellStyle name="Comma 25 6 3" xfId="5798" xr:uid="{00000000-0005-0000-0000-0000C6190000}"/>
    <cellStyle name="Comma 25 7" xfId="5799" xr:uid="{00000000-0005-0000-0000-0000C7190000}"/>
    <cellStyle name="Comma 25 7 2" xfId="5800" xr:uid="{00000000-0005-0000-0000-0000C8190000}"/>
    <cellStyle name="Comma 25 7 2 2" xfId="5801" xr:uid="{00000000-0005-0000-0000-0000C9190000}"/>
    <cellStyle name="Comma 25 7 3" xfId="5802" xr:uid="{00000000-0005-0000-0000-0000CA190000}"/>
    <cellStyle name="Comma 25 8" xfId="5803" xr:uid="{00000000-0005-0000-0000-0000CB190000}"/>
    <cellStyle name="Comma 25 8 2" xfId="5804" xr:uid="{00000000-0005-0000-0000-0000CC190000}"/>
    <cellStyle name="Comma 25 8 2 2" xfId="5805" xr:uid="{00000000-0005-0000-0000-0000CD190000}"/>
    <cellStyle name="Comma 25 8 3" xfId="5806" xr:uid="{00000000-0005-0000-0000-0000CE190000}"/>
    <cellStyle name="Comma 25 9" xfId="5807" xr:uid="{00000000-0005-0000-0000-0000CF190000}"/>
    <cellStyle name="Comma 25 9 2" xfId="5808" xr:uid="{00000000-0005-0000-0000-0000D0190000}"/>
    <cellStyle name="Comma 25 9 2 2" xfId="5809" xr:uid="{00000000-0005-0000-0000-0000D1190000}"/>
    <cellStyle name="Comma 25 9 3" xfId="5810" xr:uid="{00000000-0005-0000-0000-0000D2190000}"/>
    <cellStyle name="Comma 250" xfId="5811" xr:uid="{00000000-0005-0000-0000-0000D3190000}"/>
    <cellStyle name="Comma 250 2" xfId="5812" xr:uid="{00000000-0005-0000-0000-0000D4190000}"/>
    <cellStyle name="Comma 250 3" xfId="5813" xr:uid="{00000000-0005-0000-0000-0000D5190000}"/>
    <cellStyle name="Comma 251" xfId="5814" xr:uid="{00000000-0005-0000-0000-0000D6190000}"/>
    <cellStyle name="Comma 251 2" xfId="5815" xr:uid="{00000000-0005-0000-0000-0000D7190000}"/>
    <cellStyle name="Comma 251 3" xfId="5816" xr:uid="{00000000-0005-0000-0000-0000D8190000}"/>
    <cellStyle name="Comma 252" xfId="5817" xr:uid="{00000000-0005-0000-0000-0000D9190000}"/>
    <cellStyle name="Comma 252 2" xfId="5818" xr:uid="{00000000-0005-0000-0000-0000DA190000}"/>
    <cellStyle name="Comma 252 3" xfId="5819" xr:uid="{00000000-0005-0000-0000-0000DB190000}"/>
    <cellStyle name="Comma 253" xfId="5820" xr:uid="{00000000-0005-0000-0000-0000DC190000}"/>
    <cellStyle name="Comma 253 2" xfId="5821" xr:uid="{00000000-0005-0000-0000-0000DD190000}"/>
    <cellStyle name="Comma 253 3" xfId="5822" xr:uid="{00000000-0005-0000-0000-0000DE190000}"/>
    <cellStyle name="Comma 254" xfId="5823" xr:uid="{00000000-0005-0000-0000-0000DF190000}"/>
    <cellStyle name="Comma 254 2" xfId="5824" xr:uid="{00000000-0005-0000-0000-0000E0190000}"/>
    <cellStyle name="Comma 254 3" xfId="5825" xr:uid="{00000000-0005-0000-0000-0000E1190000}"/>
    <cellStyle name="Comma 255" xfId="5826" xr:uid="{00000000-0005-0000-0000-0000E2190000}"/>
    <cellStyle name="Comma 255 2" xfId="5827" xr:uid="{00000000-0005-0000-0000-0000E3190000}"/>
    <cellStyle name="Comma 255 3" xfId="5828" xr:uid="{00000000-0005-0000-0000-0000E4190000}"/>
    <cellStyle name="Comma 256" xfId="5829" xr:uid="{00000000-0005-0000-0000-0000E5190000}"/>
    <cellStyle name="Comma 256 2" xfId="5830" xr:uid="{00000000-0005-0000-0000-0000E6190000}"/>
    <cellStyle name="Comma 256 3" xfId="5831" xr:uid="{00000000-0005-0000-0000-0000E7190000}"/>
    <cellStyle name="Comma 257" xfId="5832" xr:uid="{00000000-0005-0000-0000-0000E8190000}"/>
    <cellStyle name="Comma 257 2" xfId="5833" xr:uid="{00000000-0005-0000-0000-0000E9190000}"/>
    <cellStyle name="Comma 257 3" xfId="5834" xr:uid="{00000000-0005-0000-0000-0000EA190000}"/>
    <cellStyle name="Comma 258" xfId="5835" xr:uid="{00000000-0005-0000-0000-0000EB190000}"/>
    <cellStyle name="Comma 258 2" xfId="5836" xr:uid="{00000000-0005-0000-0000-0000EC190000}"/>
    <cellStyle name="Comma 258 3" xfId="5837" xr:uid="{00000000-0005-0000-0000-0000ED190000}"/>
    <cellStyle name="Comma 259" xfId="5838" xr:uid="{00000000-0005-0000-0000-0000EE190000}"/>
    <cellStyle name="Comma 259 2" xfId="5839" xr:uid="{00000000-0005-0000-0000-0000EF190000}"/>
    <cellStyle name="Comma 259 3" xfId="5840" xr:uid="{00000000-0005-0000-0000-0000F0190000}"/>
    <cellStyle name="Comma 26" xfId="5841" xr:uid="{00000000-0005-0000-0000-0000F1190000}"/>
    <cellStyle name="Comma 26 10" xfId="5842" xr:uid="{00000000-0005-0000-0000-0000F2190000}"/>
    <cellStyle name="Comma 26 10 2" xfId="5843" xr:uid="{00000000-0005-0000-0000-0000F3190000}"/>
    <cellStyle name="Comma 26 10 2 2" xfId="5844" xr:uid="{00000000-0005-0000-0000-0000F4190000}"/>
    <cellStyle name="Comma 26 10 3" xfId="5845" xr:uid="{00000000-0005-0000-0000-0000F5190000}"/>
    <cellStyle name="Comma 26 11" xfId="5846" xr:uid="{00000000-0005-0000-0000-0000F6190000}"/>
    <cellStyle name="Comma 26 11 2" xfId="5847" xr:uid="{00000000-0005-0000-0000-0000F7190000}"/>
    <cellStyle name="Comma 26 11 2 2" xfId="5848" xr:uid="{00000000-0005-0000-0000-0000F8190000}"/>
    <cellStyle name="Comma 26 11 3" xfId="5849" xr:uid="{00000000-0005-0000-0000-0000F9190000}"/>
    <cellStyle name="Comma 26 12" xfId="5850" xr:uid="{00000000-0005-0000-0000-0000FA190000}"/>
    <cellStyle name="Comma 26 12 2" xfId="5851" xr:uid="{00000000-0005-0000-0000-0000FB190000}"/>
    <cellStyle name="Comma 26 12 2 2" xfId="5852" xr:uid="{00000000-0005-0000-0000-0000FC190000}"/>
    <cellStyle name="Comma 26 12 3" xfId="5853" xr:uid="{00000000-0005-0000-0000-0000FD190000}"/>
    <cellStyle name="Comma 26 13" xfId="5854" xr:uid="{00000000-0005-0000-0000-0000FE190000}"/>
    <cellStyle name="Comma 26 13 2" xfId="5855" xr:uid="{00000000-0005-0000-0000-0000FF190000}"/>
    <cellStyle name="Comma 26 13 2 2" xfId="5856" xr:uid="{00000000-0005-0000-0000-0000001A0000}"/>
    <cellStyle name="Comma 26 13 3" xfId="5857" xr:uid="{00000000-0005-0000-0000-0000011A0000}"/>
    <cellStyle name="Comma 26 14" xfId="5858" xr:uid="{00000000-0005-0000-0000-0000021A0000}"/>
    <cellStyle name="Comma 26 14 2" xfId="5859" xr:uid="{00000000-0005-0000-0000-0000031A0000}"/>
    <cellStyle name="Comma 26 14 2 2" xfId="5860" xr:uid="{00000000-0005-0000-0000-0000041A0000}"/>
    <cellStyle name="Comma 26 14 3" xfId="5861" xr:uid="{00000000-0005-0000-0000-0000051A0000}"/>
    <cellStyle name="Comma 26 15" xfId="5862" xr:uid="{00000000-0005-0000-0000-0000061A0000}"/>
    <cellStyle name="Comma 26 15 2" xfId="5863" xr:uid="{00000000-0005-0000-0000-0000071A0000}"/>
    <cellStyle name="Comma 26 15 2 2" xfId="5864" xr:uid="{00000000-0005-0000-0000-0000081A0000}"/>
    <cellStyle name="Comma 26 15 3" xfId="5865" xr:uid="{00000000-0005-0000-0000-0000091A0000}"/>
    <cellStyle name="Comma 26 16" xfId="5866" xr:uid="{00000000-0005-0000-0000-00000A1A0000}"/>
    <cellStyle name="Comma 26 16 2" xfId="5867" xr:uid="{00000000-0005-0000-0000-00000B1A0000}"/>
    <cellStyle name="Comma 26 16 2 2" xfId="5868" xr:uid="{00000000-0005-0000-0000-00000C1A0000}"/>
    <cellStyle name="Comma 26 16 3" xfId="5869" xr:uid="{00000000-0005-0000-0000-00000D1A0000}"/>
    <cellStyle name="Comma 26 17" xfId="5870" xr:uid="{00000000-0005-0000-0000-00000E1A0000}"/>
    <cellStyle name="Comma 26 17 2" xfId="5871" xr:uid="{00000000-0005-0000-0000-00000F1A0000}"/>
    <cellStyle name="Comma 26 17 2 2" xfId="5872" xr:uid="{00000000-0005-0000-0000-0000101A0000}"/>
    <cellStyle name="Comma 26 17 3" xfId="5873" xr:uid="{00000000-0005-0000-0000-0000111A0000}"/>
    <cellStyle name="Comma 26 18" xfId="5874" xr:uid="{00000000-0005-0000-0000-0000121A0000}"/>
    <cellStyle name="Comma 26 18 2" xfId="5875" xr:uid="{00000000-0005-0000-0000-0000131A0000}"/>
    <cellStyle name="Comma 26 18 2 2" xfId="5876" xr:uid="{00000000-0005-0000-0000-0000141A0000}"/>
    <cellStyle name="Comma 26 18 3" xfId="5877" xr:uid="{00000000-0005-0000-0000-0000151A0000}"/>
    <cellStyle name="Comma 26 19" xfId="5878" xr:uid="{00000000-0005-0000-0000-0000161A0000}"/>
    <cellStyle name="Comma 26 19 2" xfId="5879" xr:uid="{00000000-0005-0000-0000-0000171A0000}"/>
    <cellStyle name="Comma 26 19 2 2" xfId="5880" xr:uid="{00000000-0005-0000-0000-0000181A0000}"/>
    <cellStyle name="Comma 26 19 3" xfId="5881" xr:uid="{00000000-0005-0000-0000-0000191A0000}"/>
    <cellStyle name="Comma 26 2" xfId="5882" xr:uid="{00000000-0005-0000-0000-00001A1A0000}"/>
    <cellStyle name="Comma 26 2 2" xfId="5883" xr:uid="{00000000-0005-0000-0000-00001B1A0000}"/>
    <cellStyle name="Comma 26 2 2 2" xfId="5884" xr:uid="{00000000-0005-0000-0000-00001C1A0000}"/>
    <cellStyle name="Comma 26 2 3" xfId="5885" xr:uid="{00000000-0005-0000-0000-00001D1A0000}"/>
    <cellStyle name="Comma 26 2 3 2" xfId="5886" xr:uid="{00000000-0005-0000-0000-00001E1A0000}"/>
    <cellStyle name="Comma 26 2 3 2 2" xfId="5887" xr:uid="{00000000-0005-0000-0000-00001F1A0000}"/>
    <cellStyle name="Comma 26 2 3 3" xfId="5888" xr:uid="{00000000-0005-0000-0000-0000201A0000}"/>
    <cellStyle name="Comma 26 2 4" xfId="5889" xr:uid="{00000000-0005-0000-0000-0000211A0000}"/>
    <cellStyle name="Comma 26 2 4 2" xfId="5890" xr:uid="{00000000-0005-0000-0000-0000221A0000}"/>
    <cellStyle name="Comma 26 2 5" xfId="5891" xr:uid="{00000000-0005-0000-0000-0000231A0000}"/>
    <cellStyle name="Comma 26 2 6" xfId="5892" xr:uid="{00000000-0005-0000-0000-0000241A0000}"/>
    <cellStyle name="Comma 26 20" xfId="5893" xr:uid="{00000000-0005-0000-0000-0000251A0000}"/>
    <cellStyle name="Comma 26 20 2" xfId="5894" xr:uid="{00000000-0005-0000-0000-0000261A0000}"/>
    <cellStyle name="Comma 26 20 2 2" xfId="5895" xr:uid="{00000000-0005-0000-0000-0000271A0000}"/>
    <cellStyle name="Comma 26 20 3" xfId="5896" xr:uid="{00000000-0005-0000-0000-0000281A0000}"/>
    <cellStyle name="Comma 26 21" xfId="5897" xr:uid="{00000000-0005-0000-0000-0000291A0000}"/>
    <cellStyle name="Comma 26 21 2" xfId="5898" xr:uid="{00000000-0005-0000-0000-00002A1A0000}"/>
    <cellStyle name="Comma 26 21 2 2" xfId="5899" xr:uid="{00000000-0005-0000-0000-00002B1A0000}"/>
    <cellStyle name="Comma 26 21 3" xfId="5900" xr:uid="{00000000-0005-0000-0000-00002C1A0000}"/>
    <cellStyle name="Comma 26 22" xfId="5901" xr:uid="{00000000-0005-0000-0000-00002D1A0000}"/>
    <cellStyle name="Comma 26 22 2" xfId="5902" xr:uid="{00000000-0005-0000-0000-00002E1A0000}"/>
    <cellStyle name="Comma 26 22 2 2" xfId="5903" xr:uid="{00000000-0005-0000-0000-00002F1A0000}"/>
    <cellStyle name="Comma 26 22 3" xfId="5904" xr:uid="{00000000-0005-0000-0000-0000301A0000}"/>
    <cellStyle name="Comma 26 23" xfId="5905" xr:uid="{00000000-0005-0000-0000-0000311A0000}"/>
    <cellStyle name="Comma 26 23 2" xfId="5906" xr:uid="{00000000-0005-0000-0000-0000321A0000}"/>
    <cellStyle name="Comma 26 23 2 2" xfId="5907" xr:uid="{00000000-0005-0000-0000-0000331A0000}"/>
    <cellStyle name="Comma 26 23 3" xfId="5908" xr:uid="{00000000-0005-0000-0000-0000341A0000}"/>
    <cellStyle name="Comma 26 24" xfId="5909" xr:uid="{00000000-0005-0000-0000-0000351A0000}"/>
    <cellStyle name="Comma 26 24 2" xfId="5910" xr:uid="{00000000-0005-0000-0000-0000361A0000}"/>
    <cellStyle name="Comma 26 24 2 2" xfId="5911" xr:uid="{00000000-0005-0000-0000-0000371A0000}"/>
    <cellStyle name="Comma 26 24 3" xfId="5912" xr:uid="{00000000-0005-0000-0000-0000381A0000}"/>
    <cellStyle name="Comma 26 25" xfId="5913" xr:uid="{00000000-0005-0000-0000-0000391A0000}"/>
    <cellStyle name="Comma 26 25 2" xfId="5914" xr:uid="{00000000-0005-0000-0000-00003A1A0000}"/>
    <cellStyle name="Comma 26 25 2 2" xfId="5915" xr:uid="{00000000-0005-0000-0000-00003B1A0000}"/>
    <cellStyle name="Comma 26 25 3" xfId="5916" xr:uid="{00000000-0005-0000-0000-00003C1A0000}"/>
    <cellStyle name="Comma 26 26" xfId="5917" xr:uid="{00000000-0005-0000-0000-00003D1A0000}"/>
    <cellStyle name="Comma 26 26 2" xfId="5918" xr:uid="{00000000-0005-0000-0000-00003E1A0000}"/>
    <cellStyle name="Comma 26 26 2 2" xfId="5919" xr:uid="{00000000-0005-0000-0000-00003F1A0000}"/>
    <cellStyle name="Comma 26 26 3" xfId="5920" xr:uid="{00000000-0005-0000-0000-0000401A0000}"/>
    <cellStyle name="Comma 26 27" xfId="5921" xr:uid="{00000000-0005-0000-0000-0000411A0000}"/>
    <cellStyle name="Comma 26 27 2" xfId="5922" xr:uid="{00000000-0005-0000-0000-0000421A0000}"/>
    <cellStyle name="Comma 26 27 2 2" xfId="5923" xr:uid="{00000000-0005-0000-0000-0000431A0000}"/>
    <cellStyle name="Comma 26 27 3" xfId="5924" xr:uid="{00000000-0005-0000-0000-0000441A0000}"/>
    <cellStyle name="Comma 26 28" xfId="5925" xr:uid="{00000000-0005-0000-0000-0000451A0000}"/>
    <cellStyle name="Comma 26 28 2" xfId="5926" xr:uid="{00000000-0005-0000-0000-0000461A0000}"/>
    <cellStyle name="Comma 26 28 2 2" xfId="5927" xr:uid="{00000000-0005-0000-0000-0000471A0000}"/>
    <cellStyle name="Comma 26 28 3" xfId="5928" xr:uid="{00000000-0005-0000-0000-0000481A0000}"/>
    <cellStyle name="Comma 26 29" xfId="5929" xr:uid="{00000000-0005-0000-0000-0000491A0000}"/>
    <cellStyle name="Comma 26 29 2" xfId="5930" xr:uid="{00000000-0005-0000-0000-00004A1A0000}"/>
    <cellStyle name="Comma 26 3" xfId="5931" xr:uid="{00000000-0005-0000-0000-00004B1A0000}"/>
    <cellStyle name="Comma 26 3 2" xfId="5932" xr:uid="{00000000-0005-0000-0000-00004C1A0000}"/>
    <cellStyle name="Comma 26 3 2 2" xfId="5933" xr:uid="{00000000-0005-0000-0000-00004D1A0000}"/>
    <cellStyle name="Comma 26 3 3" xfId="5934" xr:uid="{00000000-0005-0000-0000-00004E1A0000}"/>
    <cellStyle name="Comma 26 3 3 2" xfId="5935" xr:uid="{00000000-0005-0000-0000-00004F1A0000}"/>
    <cellStyle name="Comma 26 3 3 2 2" xfId="5936" xr:uid="{00000000-0005-0000-0000-0000501A0000}"/>
    <cellStyle name="Comma 26 3 3 3" xfId="5937" xr:uid="{00000000-0005-0000-0000-0000511A0000}"/>
    <cellStyle name="Comma 26 3 4" xfId="5938" xr:uid="{00000000-0005-0000-0000-0000521A0000}"/>
    <cellStyle name="Comma 26 30" xfId="5939" xr:uid="{00000000-0005-0000-0000-0000531A0000}"/>
    <cellStyle name="Comma 26 30 2" xfId="5940" xr:uid="{00000000-0005-0000-0000-0000541A0000}"/>
    <cellStyle name="Comma 26 30 2 2" xfId="5941" xr:uid="{00000000-0005-0000-0000-0000551A0000}"/>
    <cellStyle name="Comma 26 30 3" xfId="5942" xr:uid="{00000000-0005-0000-0000-0000561A0000}"/>
    <cellStyle name="Comma 26 31" xfId="5943" xr:uid="{00000000-0005-0000-0000-0000571A0000}"/>
    <cellStyle name="Comma 26 31 2" xfId="5944" xr:uid="{00000000-0005-0000-0000-0000581A0000}"/>
    <cellStyle name="Comma 26 32" xfId="5945" xr:uid="{00000000-0005-0000-0000-0000591A0000}"/>
    <cellStyle name="Comma 26 32 2" xfId="5946" xr:uid="{00000000-0005-0000-0000-00005A1A0000}"/>
    <cellStyle name="Comma 26 33" xfId="5947" xr:uid="{00000000-0005-0000-0000-00005B1A0000}"/>
    <cellStyle name="Comma 26 34" xfId="5948" xr:uid="{00000000-0005-0000-0000-00005C1A0000}"/>
    <cellStyle name="Comma 26 35" xfId="5949" xr:uid="{00000000-0005-0000-0000-00005D1A0000}"/>
    <cellStyle name="Comma 26 4" xfId="5950" xr:uid="{00000000-0005-0000-0000-00005E1A0000}"/>
    <cellStyle name="Comma 26 4 2" xfId="5951" xr:uid="{00000000-0005-0000-0000-00005F1A0000}"/>
    <cellStyle name="Comma 26 4 2 2" xfId="5952" xr:uid="{00000000-0005-0000-0000-0000601A0000}"/>
    <cellStyle name="Comma 26 4 3" xfId="5953" xr:uid="{00000000-0005-0000-0000-0000611A0000}"/>
    <cellStyle name="Comma 26 4 3 2" xfId="5954" xr:uid="{00000000-0005-0000-0000-0000621A0000}"/>
    <cellStyle name="Comma 26 4 3 2 2" xfId="5955" xr:uid="{00000000-0005-0000-0000-0000631A0000}"/>
    <cellStyle name="Comma 26 4 3 3" xfId="5956" xr:uid="{00000000-0005-0000-0000-0000641A0000}"/>
    <cellStyle name="Comma 26 4 4" xfId="5957" xr:uid="{00000000-0005-0000-0000-0000651A0000}"/>
    <cellStyle name="Comma 26 5" xfId="5958" xr:uid="{00000000-0005-0000-0000-0000661A0000}"/>
    <cellStyle name="Comma 26 5 2" xfId="5959" xr:uid="{00000000-0005-0000-0000-0000671A0000}"/>
    <cellStyle name="Comma 26 5 2 2" xfId="5960" xr:uid="{00000000-0005-0000-0000-0000681A0000}"/>
    <cellStyle name="Comma 26 5 3" xfId="5961" xr:uid="{00000000-0005-0000-0000-0000691A0000}"/>
    <cellStyle name="Comma 26 5 3 2" xfId="5962" xr:uid="{00000000-0005-0000-0000-00006A1A0000}"/>
    <cellStyle name="Comma 26 5 3 2 2" xfId="5963" xr:uid="{00000000-0005-0000-0000-00006B1A0000}"/>
    <cellStyle name="Comma 26 5 3 3" xfId="5964" xr:uid="{00000000-0005-0000-0000-00006C1A0000}"/>
    <cellStyle name="Comma 26 5 4" xfId="5965" xr:uid="{00000000-0005-0000-0000-00006D1A0000}"/>
    <cellStyle name="Comma 26 6" xfId="5966" xr:uid="{00000000-0005-0000-0000-00006E1A0000}"/>
    <cellStyle name="Comma 26 6 2" xfId="5967" xr:uid="{00000000-0005-0000-0000-00006F1A0000}"/>
    <cellStyle name="Comma 26 6 2 2" xfId="5968" xr:uid="{00000000-0005-0000-0000-0000701A0000}"/>
    <cellStyle name="Comma 26 6 3" xfId="5969" xr:uid="{00000000-0005-0000-0000-0000711A0000}"/>
    <cellStyle name="Comma 26 7" xfId="5970" xr:uid="{00000000-0005-0000-0000-0000721A0000}"/>
    <cellStyle name="Comma 26 7 2" xfId="5971" xr:uid="{00000000-0005-0000-0000-0000731A0000}"/>
    <cellStyle name="Comma 26 7 2 2" xfId="5972" xr:uid="{00000000-0005-0000-0000-0000741A0000}"/>
    <cellStyle name="Comma 26 7 3" xfId="5973" xr:uid="{00000000-0005-0000-0000-0000751A0000}"/>
    <cellStyle name="Comma 26 8" xfId="5974" xr:uid="{00000000-0005-0000-0000-0000761A0000}"/>
    <cellStyle name="Comma 26 8 2" xfId="5975" xr:uid="{00000000-0005-0000-0000-0000771A0000}"/>
    <cellStyle name="Comma 26 8 2 2" xfId="5976" xr:uid="{00000000-0005-0000-0000-0000781A0000}"/>
    <cellStyle name="Comma 26 8 3" xfId="5977" xr:uid="{00000000-0005-0000-0000-0000791A0000}"/>
    <cellStyle name="Comma 26 9" xfId="5978" xr:uid="{00000000-0005-0000-0000-00007A1A0000}"/>
    <cellStyle name="Comma 26 9 2" xfId="5979" xr:uid="{00000000-0005-0000-0000-00007B1A0000}"/>
    <cellStyle name="Comma 26 9 2 2" xfId="5980" xr:uid="{00000000-0005-0000-0000-00007C1A0000}"/>
    <cellStyle name="Comma 26 9 3" xfId="5981" xr:uid="{00000000-0005-0000-0000-00007D1A0000}"/>
    <cellStyle name="Comma 260" xfId="5982" xr:uid="{00000000-0005-0000-0000-00007E1A0000}"/>
    <cellStyle name="Comma 260 2" xfId="5983" xr:uid="{00000000-0005-0000-0000-00007F1A0000}"/>
    <cellStyle name="Comma 260 3" xfId="5984" xr:uid="{00000000-0005-0000-0000-0000801A0000}"/>
    <cellStyle name="Comma 261" xfId="5985" xr:uid="{00000000-0005-0000-0000-0000811A0000}"/>
    <cellStyle name="Comma 261 2" xfId="5986" xr:uid="{00000000-0005-0000-0000-0000821A0000}"/>
    <cellStyle name="Comma 261 3" xfId="5987" xr:uid="{00000000-0005-0000-0000-0000831A0000}"/>
    <cellStyle name="Comma 262" xfId="5988" xr:uid="{00000000-0005-0000-0000-0000841A0000}"/>
    <cellStyle name="Comma 262 2" xfId="5989" xr:uid="{00000000-0005-0000-0000-0000851A0000}"/>
    <cellStyle name="Comma 262 3" xfId="5990" xr:uid="{00000000-0005-0000-0000-0000861A0000}"/>
    <cellStyle name="Comma 263" xfId="5991" xr:uid="{00000000-0005-0000-0000-0000871A0000}"/>
    <cellStyle name="Comma 263 2" xfId="5992" xr:uid="{00000000-0005-0000-0000-0000881A0000}"/>
    <cellStyle name="Comma 263 3" xfId="5993" xr:uid="{00000000-0005-0000-0000-0000891A0000}"/>
    <cellStyle name="Comma 264" xfId="5994" xr:uid="{00000000-0005-0000-0000-00008A1A0000}"/>
    <cellStyle name="Comma 264 2" xfId="5995" xr:uid="{00000000-0005-0000-0000-00008B1A0000}"/>
    <cellStyle name="Comma 264 3" xfId="5996" xr:uid="{00000000-0005-0000-0000-00008C1A0000}"/>
    <cellStyle name="Comma 265" xfId="5997" xr:uid="{00000000-0005-0000-0000-00008D1A0000}"/>
    <cellStyle name="Comma 265 2" xfId="5998" xr:uid="{00000000-0005-0000-0000-00008E1A0000}"/>
    <cellStyle name="Comma 265 3" xfId="5999" xr:uid="{00000000-0005-0000-0000-00008F1A0000}"/>
    <cellStyle name="Comma 266" xfId="6000" xr:uid="{00000000-0005-0000-0000-0000901A0000}"/>
    <cellStyle name="Comma 266 2" xfId="6001" xr:uid="{00000000-0005-0000-0000-0000911A0000}"/>
    <cellStyle name="Comma 266 3" xfId="6002" xr:uid="{00000000-0005-0000-0000-0000921A0000}"/>
    <cellStyle name="Comma 267" xfId="6003" xr:uid="{00000000-0005-0000-0000-0000931A0000}"/>
    <cellStyle name="Comma 267 2" xfId="6004" xr:uid="{00000000-0005-0000-0000-0000941A0000}"/>
    <cellStyle name="Comma 267 3" xfId="6005" xr:uid="{00000000-0005-0000-0000-0000951A0000}"/>
    <cellStyle name="Comma 268" xfId="6006" xr:uid="{00000000-0005-0000-0000-0000961A0000}"/>
    <cellStyle name="Comma 268 2" xfId="6007" xr:uid="{00000000-0005-0000-0000-0000971A0000}"/>
    <cellStyle name="Comma 268 3" xfId="6008" xr:uid="{00000000-0005-0000-0000-0000981A0000}"/>
    <cellStyle name="Comma 269" xfId="6009" xr:uid="{00000000-0005-0000-0000-0000991A0000}"/>
    <cellStyle name="Comma 269 2" xfId="6010" xr:uid="{00000000-0005-0000-0000-00009A1A0000}"/>
    <cellStyle name="Comma 269 3" xfId="6011" xr:uid="{00000000-0005-0000-0000-00009B1A0000}"/>
    <cellStyle name="Comma 27" xfId="6012" xr:uid="{00000000-0005-0000-0000-00009C1A0000}"/>
    <cellStyle name="Comma 27 10" xfId="6013" xr:uid="{00000000-0005-0000-0000-00009D1A0000}"/>
    <cellStyle name="Comma 27 10 2" xfId="6014" xr:uid="{00000000-0005-0000-0000-00009E1A0000}"/>
    <cellStyle name="Comma 27 10 2 2" xfId="6015" xr:uid="{00000000-0005-0000-0000-00009F1A0000}"/>
    <cellStyle name="Comma 27 10 3" xfId="6016" xr:uid="{00000000-0005-0000-0000-0000A01A0000}"/>
    <cellStyle name="Comma 27 11" xfId="6017" xr:uid="{00000000-0005-0000-0000-0000A11A0000}"/>
    <cellStyle name="Comma 27 11 2" xfId="6018" xr:uid="{00000000-0005-0000-0000-0000A21A0000}"/>
    <cellStyle name="Comma 27 11 2 2" xfId="6019" xr:uid="{00000000-0005-0000-0000-0000A31A0000}"/>
    <cellStyle name="Comma 27 11 3" xfId="6020" xr:uid="{00000000-0005-0000-0000-0000A41A0000}"/>
    <cellStyle name="Comma 27 12" xfId="6021" xr:uid="{00000000-0005-0000-0000-0000A51A0000}"/>
    <cellStyle name="Comma 27 12 2" xfId="6022" xr:uid="{00000000-0005-0000-0000-0000A61A0000}"/>
    <cellStyle name="Comma 27 12 2 2" xfId="6023" xr:uid="{00000000-0005-0000-0000-0000A71A0000}"/>
    <cellStyle name="Comma 27 12 3" xfId="6024" xr:uid="{00000000-0005-0000-0000-0000A81A0000}"/>
    <cellStyle name="Comma 27 13" xfId="6025" xr:uid="{00000000-0005-0000-0000-0000A91A0000}"/>
    <cellStyle name="Comma 27 13 2" xfId="6026" xr:uid="{00000000-0005-0000-0000-0000AA1A0000}"/>
    <cellStyle name="Comma 27 13 2 2" xfId="6027" xr:uid="{00000000-0005-0000-0000-0000AB1A0000}"/>
    <cellStyle name="Comma 27 13 3" xfId="6028" xr:uid="{00000000-0005-0000-0000-0000AC1A0000}"/>
    <cellStyle name="Comma 27 14" xfId="6029" xr:uid="{00000000-0005-0000-0000-0000AD1A0000}"/>
    <cellStyle name="Comma 27 14 2" xfId="6030" xr:uid="{00000000-0005-0000-0000-0000AE1A0000}"/>
    <cellStyle name="Comma 27 14 2 2" xfId="6031" xr:uid="{00000000-0005-0000-0000-0000AF1A0000}"/>
    <cellStyle name="Comma 27 14 3" xfId="6032" xr:uid="{00000000-0005-0000-0000-0000B01A0000}"/>
    <cellStyle name="Comma 27 15" xfId="6033" xr:uid="{00000000-0005-0000-0000-0000B11A0000}"/>
    <cellStyle name="Comma 27 15 2" xfId="6034" xr:uid="{00000000-0005-0000-0000-0000B21A0000}"/>
    <cellStyle name="Comma 27 15 2 2" xfId="6035" xr:uid="{00000000-0005-0000-0000-0000B31A0000}"/>
    <cellStyle name="Comma 27 15 3" xfId="6036" xr:uid="{00000000-0005-0000-0000-0000B41A0000}"/>
    <cellStyle name="Comma 27 16" xfId="6037" xr:uid="{00000000-0005-0000-0000-0000B51A0000}"/>
    <cellStyle name="Comma 27 16 2" xfId="6038" xr:uid="{00000000-0005-0000-0000-0000B61A0000}"/>
    <cellStyle name="Comma 27 16 2 2" xfId="6039" xr:uid="{00000000-0005-0000-0000-0000B71A0000}"/>
    <cellStyle name="Comma 27 16 3" xfId="6040" xr:uid="{00000000-0005-0000-0000-0000B81A0000}"/>
    <cellStyle name="Comma 27 17" xfId="6041" xr:uid="{00000000-0005-0000-0000-0000B91A0000}"/>
    <cellStyle name="Comma 27 17 2" xfId="6042" xr:uid="{00000000-0005-0000-0000-0000BA1A0000}"/>
    <cellStyle name="Comma 27 17 2 2" xfId="6043" xr:uid="{00000000-0005-0000-0000-0000BB1A0000}"/>
    <cellStyle name="Comma 27 17 3" xfId="6044" xr:uid="{00000000-0005-0000-0000-0000BC1A0000}"/>
    <cellStyle name="Comma 27 18" xfId="6045" xr:uid="{00000000-0005-0000-0000-0000BD1A0000}"/>
    <cellStyle name="Comma 27 18 2" xfId="6046" xr:uid="{00000000-0005-0000-0000-0000BE1A0000}"/>
    <cellStyle name="Comma 27 18 2 2" xfId="6047" xr:uid="{00000000-0005-0000-0000-0000BF1A0000}"/>
    <cellStyle name="Comma 27 18 3" xfId="6048" xr:uid="{00000000-0005-0000-0000-0000C01A0000}"/>
    <cellStyle name="Comma 27 19" xfId="6049" xr:uid="{00000000-0005-0000-0000-0000C11A0000}"/>
    <cellStyle name="Comma 27 19 2" xfId="6050" xr:uid="{00000000-0005-0000-0000-0000C21A0000}"/>
    <cellStyle name="Comma 27 19 2 2" xfId="6051" xr:uid="{00000000-0005-0000-0000-0000C31A0000}"/>
    <cellStyle name="Comma 27 19 3" xfId="6052" xr:uid="{00000000-0005-0000-0000-0000C41A0000}"/>
    <cellStyle name="Comma 27 2" xfId="6053" xr:uid="{00000000-0005-0000-0000-0000C51A0000}"/>
    <cellStyle name="Comma 27 2 2" xfId="6054" xr:uid="{00000000-0005-0000-0000-0000C61A0000}"/>
    <cellStyle name="Comma 27 2 2 2" xfId="6055" xr:uid="{00000000-0005-0000-0000-0000C71A0000}"/>
    <cellStyle name="Comma 27 2 3" xfId="6056" xr:uid="{00000000-0005-0000-0000-0000C81A0000}"/>
    <cellStyle name="Comma 27 2 3 2" xfId="6057" xr:uid="{00000000-0005-0000-0000-0000C91A0000}"/>
    <cellStyle name="Comma 27 2 3 2 2" xfId="6058" xr:uid="{00000000-0005-0000-0000-0000CA1A0000}"/>
    <cellStyle name="Comma 27 2 3 3" xfId="6059" xr:uid="{00000000-0005-0000-0000-0000CB1A0000}"/>
    <cellStyle name="Comma 27 2 4" xfId="6060" xr:uid="{00000000-0005-0000-0000-0000CC1A0000}"/>
    <cellStyle name="Comma 27 2 4 2" xfId="6061" xr:uid="{00000000-0005-0000-0000-0000CD1A0000}"/>
    <cellStyle name="Comma 27 2 5" xfId="6062" xr:uid="{00000000-0005-0000-0000-0000CE1A0000}"/>
    <cellStyle name="Comma 27 2 6" xfId="6063" xr:uid="{00000000-0005-0000-0000-0000CF1A0000}"/>
    <cellStyle name="Comma 27 20" xfId="6064" xr:uid="{00000000-0005-0000-0000-0000D01A0000}"/>
    <cellStyle name="Comma 27 20 2" xfId="6065" xr:uid="{00000000-0005-0000-0000-0000D11A0000}"/>
    <cellStyle name="Comma 27 20 2 2" xfId="6066" xr:uid="{00000000-0005-0000-0000-0000D21A0000}"/>
    <cellStyle name="Comma 27 20 3" xfId="6067" xr:uid="{00000000-0005-0000-0000-0000D31A0000}"/>
    <cellStyle name="Comma 27 21" xfId="6068" xr:uid="{00000000-0005-0000-0000-0000D41A0000}"/>
    <cellStyle name="Comma 27 21 2" xfId="6069" xr:uid="{00000000-0005-0000-0000-0000D51A0000}"/>
    <cellStyle name="Comma 27 21 2 2" xfId="6070" xr:uid="{00000000-0005-0000-0000-0000D61A0000}"/>
    <cellStyle name="Comma 27 21 3" xfId="6071" xr:uid="{00000000-0005-0000-0000-0000D71A0000}"/>
    <cellStyle name="Comma 27 22" xfId="6072" xr:uid="{00000000-0005-0000-0000-0000D81A0000}"/>
    <cellStyle name="Comma 27 22 2" xfId="6073" xr:uid="{00000000-0005-0000-0000-0000D91A0000}"/>
    <cellStyle name="Comma 27 22 2 2" xfId="6074" xr:uid="{00000000-0005-0000-0000-0000DA1A0000}"/>
    <cellStyle name="Comma 27 22 3" xfId="6075" xr:uid="{00000000-0005-0000-0000-0000DB1A0000}"/>
    <cellStyle name="Comma 27 23" xfId="6076" xr:uid="{00000000-0005-0000-0000-0000DC1A0000}"/>
    <cellStyle name="Comma 27 23 2" xfId="6077" xr:uid="{00000000-0005-0000-0000-0000DD1A0000}"/>
    <cellStyle name="Comma 27 23 2 2" xfId="6078" xr:uid="{00000000-0005-0000-0000-0000DE1A0000}"/>
    <cellStyle name="Comma 27 23 3" xfId="6079" xr:uid="{00000000-0005-0000-0000-0000DF1A0000}"/>
    <cellStyle name="Comma 27 24" xfId="6080" xr:uid="{00000000-0005-0000-0000-0000E01A0000}"/>
    <cellStyle name="Comma 27 24 2" xfId="6081" xr:uid="{00000000-0005-0000-0000-0000E11A0000}"/>
    <cellStyle name="Comma 27 24 2 2" xfId="6082" xr:uid="{00000000-0005-0000-0000-0000E21A0000}"/>
    <cellStyle name="Comma 27 24 3" xfId="6083" xr:uid="{00000000-0005-0000-0000-0000E31A0000}"/>
    <cellStyle name="Comma 27 25" xfId="6084" xr:uid="{00000000-0005-0000-0000-0000E41A0000}"/>
    <cellStyle name="Comma 27 25 2" xfId="6085" xr:uid="{00000000-0005-0000-0000-0000E51A0000}"/>
    <cellStyle name="Comma 27 25 2 2" xfId="6086" xr:uid="{00000000-0005-0000-0000-0000E61A0000}"/>
    <cellStyle name="Comma 27 25 3" xfId="6087" xr:uid="{00000000-0005-0000-0000-0000E71A0000}"/>
    <cellStyle name="Comma 27 26" xfId="6088" xr:uid="{00000000-0005-0000-0000-0000E81A0000}"/>
    <cellStyle name="Comma 27 26 2" xfId="6089" xr:uid="{00000000-0005-0000-0000-0000E91A0000}"/>
    <cellStyle name="Comma 27 26 2 2" xfId="6090" xr:uid="{00000000-0005-0000-0000-0000EA1A0000}"/>
    <cellStyle name="Comma 27 26 3" xfId="6091" xr:uid="{00000000-0005-0000-0000-0000EB1A0000}"/>
    <cellStyle name="Comma 27 27" xfId="6092" xr:uid="{00000000-0005-0000-0000-0000EC1A0000}"/>
    <cellStyle name="Comma 27 27 2" xfId="6093" xr:uid="{00000000-0005-0000-0000-0000ED1A0000}"/>
    <cellStyle name="Comma 27 27 2 2" xfId="6094" xr:uid="{00000000-0005-0000-0000-0000EE1A0000}"/>
    <cellStyle name="Comma 27 27 3" xfId="6095" xr:uid="{00000000-0005-0000-0000-0000EF1A0000}"/>
    <cellStyle name="Comma 27 28" xfId="6096" xr:uid="{00000000-0005-0000-0000-0000F01A0000}"/>
    <cellStyle name="Comma 27 28 2" xfId="6097" xr:uid="{00000000-0005-0000-0000-0000F11A0000}"/>
    <cellStyle name="Comma 27 28 2 2" xfId="6098" xr:uid="{00000000-0005-0000-0000-0000F21A0000}"/>
    <cellStyle name="Comma 27 28 3" xfId="6099" xr:uid="{00000000-0005-0000-0000-0000F31A0000}"/>
    <cellStyle name="Comma 27 29" xfId="6100" xr:uid="{00000000-0005-0000-0000-0000F41A0000}"/>
    <cellStyle name="Comma 27 29 2" xfId="6101" xr:uid="{00000000-0005-0000-0000-0000F51A0000}"/>
    <cellStyle name="Comma 27 3" xfId="6102" xr:uid="{00000000-0005-0000-0000-0000F61A0000}"/>
    <cellStyle name="Comma 27 3 2" xfId="6103" xr:uid="{00000000-0005-0000-0000-0000F71A0000}"/>
    <cellStyle name="Comma 27 3 2 2" xfId="6104" xr:uid="{00000000-0005-0000-0000-0000F81A0000}"/>
    <cellStyle name="Comma 27 3 3" xfId="6105" xr:uid="{00000000-0005-0000-0000-0000F91A0000}"/>
    <cellStyle name="Comma 27 3 3 2" xfId="6106" xr:uid="{00000000-0005-0000-0000-0000FA1A0000}"/>
    <cellStyle name="Comma 27 3 3 2 2" xfId="6107" xr:uid="{00000000-0005-0000-0000-0000FB1A0000}"/>
    <cellStyle name="Comma 27 3 3 3" xfId="6108" xr:uid="{00000000-0005-0000-0000-0000FC1A0000}"/>
    <cellStyle name="Comma 27 3 4" xfId="6109" xr:uid="{00000000-0005-0000-0000-0000FD1A0000}"/>
    <cellStyle name="Comma 27 30" xfId="6110" xr:uid="{00000000-0005-0000-0000-0000FE1A0000}"/>
    <cellStyle name="Comma 27 30 2" xfId="6111" xr:uid="{00000000-0005-0000-0000-0000FF1A0000}"/>
    <cellStyle name="Comma 27 30 2 2" xfId="6112" xr:uid="{00000000-0005-0000-0000-0000001B0000}"/>
    <cellStyle name="Comma 27 30 3" xfId="6113" xr:uid="{00000000-0005-0000-0000-0000011B0000}"/>
    <cellStyle name="Comma 27 31" xfId="6114" xr:uid="{00000000-0005-0000-0000-0000021B0000}"/>
    <cellStyle name="Comma 27 31 2" xfId="6115" xr:uid="{00000000-0005-0000-0000-0000031B0000}"/>
    <cellStyle name="Comma 27 32" xfId="6116" xr:uid="{00000000-0005-0000-0000-0000041B0000}"/>
    <cellStyle name="Comma 27 32 2" xfId="6117" xr:uid="{00000000-0005-0000-0000-0000051B0000}"/>
    <cellStyle name="Comma 27 33" xfId="6118" xr:uid="{00000000-0005-0000-0000-0000061B0000}"/>
    <cellStyle name="Comma 27 34" xfId="6119" xr:uid="{00000000-0005-0000-0000-0000071B0000}"/>
    <cellStyle name="Comma 27 35" xfId="6120" xr:uid="{00000000-0005-0000-0000-0000081B0000}"/>
    <cellStyle name="Comma 27 4" xfId="6121" xr:uid="{00000000-0005-0000-0000-0000091B0000}"/>
    <cellStyle name="Comma 27 4 2" xfId="6122" xr:uid="{00000000-0005-0000-0000-00000A1B0000}"/>
    <cellStyle name="Comma 27 4 2 2" xfId="6123" xr:uid="{00000000-0005-0000-0000-00000B1B0000}"/>
    <cellStyle name="Comma 27 4 3" xfId="6124" xr:uid="{00000000-0005-0000-0000-00000C1B0000}"/>
    <cellStyle name="Comma 27 4 3 2" xfId="6125" xr:uid="{00000000-0005-0000-0000-00000D1B0000}"/>
    <cellStyle name="Comma 27 4 3 2 2" xfId="6126" xr:uid="{00000000-0005-0000-0000-00000E1B0000}"/>
    <cellStyle name="Comma 27 4 3 3" xfId="6127" xr:uid="{00000000-0005-0000-0000-00000F1B0000}"/>
    <cellStyle name="Comma 27 4 4" xfId="6128" xr:uid="{00000000-0005-0000-0000-0000101B0000}"/>
    <cellStyle name="Comma 27 5" xfId="6129" xr:uid="{00000000-0005-0000-0000-0000111B0000}"/>
    <cellStyle name="Comma 27 5 2" xfId="6130" xr:uid="{00000000-0005-0000-0000-0000121B0000}"/>
    <cellStyle name="Comma 27 5 2 2" xfId="6131" xr:uid="{00000000-0005-0000-0000-0000131B0000}"/>
    <cellStyle name="Comma 27 5 3" xfId="6132" xr:uid="{00000000-0005-0000-0000-0000141B0000}"/>
    <cellStyle name="Comma 27 5 3 2" xfId="6133" xr:uid="{00000000-0005-0000-0000-0000151B0000}"/>
    <cellStyle name="Comma 27 5 3 2 2" xfId="6134" xr:uid="{00000000-0005-0000-0000-0000161B0000}"/>
    <cellStyle name="Comma 27 5 3 3" xfId="6135" xr:uid="{00000000-0005-0000-0000-0000171B0000}"/>
    <cellStyle name="Comma 27 5 4" xfId="6136" xr:uid="{00000000-0005-0000-0000-0000181B0000}"/>
    <cellStyle name="Comma 27 6" xfId="6137" xr:uid="{00000000-0005-0000-0000-0000191B0000}"/>
    <cellStyle name="Comma 27 6 2" xfId="6138" xr:uid="{00000000-0005-0000-0000-00001A1B0000}"/>
    <cellStyle name="Comma 27 6 2 2" xfId="6139" xr:uid="{00000000-0005-0000-0000-00001B1B0000}"/>
    <cellStyle name="Comma 27 6 3" xfId="6140" xr:uid="{00000000-0005-0000-0000-00001C1B0000}"/>
    <cellStyle name="Comma 27 7" xfId="6141" xr:uid="{00000000-0005-0000-0000-00001D1B0000}"/>
    <cellStyle name="Comma 27 7 2" xfId="6142" xr:uid="{00000000-0005-0000-0000-00001E1B0000}"/>
    <cellStyle name="Comma 27 7 2 2" xfId="6143" xr:uid="{00000000-0005-0000-0000-00001F1B0000}"/>
    <cellStyle name="Comma 27 7 3" xfId="6144" xr:uid="{00000000-0005-0000-0000-0000201B0000}"/>
    <cellStyle name="Comma 27 8" xfId="6145" xr:uid="{00000000-0005-0000-0000-0000211B0000}"/>
    <cellStyle name="Comma 27 8 2" xfId="6146" xr:uid="{00000000-0005-0000-0000-0000221B0000}"/>
    <cellStyle name="Comma 27 8 2 2" xfId="6147" xr:uid="{00000000-0005-0000-0000-0000231B0000}"/>
    <cellStyle name="Comma 27 8 3" xfId="6148" xr:uid="{00000000-0005-0000-0000-0000241B0000}"/>
    <cellStyle name="Comma 27 9" xfId="6149" xr:uid="{00000000-0005-0000-0000-0000251B0000}"/>
    <cellStyle name="Comma 27 9 2" xfId="6150" xr:uid="{00000000-0005-0000-0000-0000261B0000}"/>
    <cellStyle name="Comma 27 9 2 2" xfId="6151" xr:uid="{00000000-0005-0000-0000-0000271B0000}"/>
    <cellStyle name="Comma 27 9 3" xfId="6152" xr:uid="{00000000-0005-0000-0000-0000281B0000}"/>
    <cellStyle name="Comma 270" xfId="6153" xr:uid="{00000000-0005-0000-0000-0000291B0000}"/>
    <cellStyle name="Comma 270 2" xfId="6154" xr:uid="{00000000-0005-0000-0000-00002A1B0000}"/>
    <cellStyle name="Comma 270 3" xfId="6155" xr:uid="{00000000-0005-0000-0000-00002B1B0000}"/>
    <cellStyle name="Comma 271" xfId="6156" xr:uid="{00000000-0005-0000-0000-00002C1B0000}"/>
    <cellStyle name="Comma 271 2" xfId="6157" xr:uid="{00000000-0005-0000-0000-00002D1B0000}"/>
    <cellStyle name="Comma 271 3" xfId="6158" xr:uid="{00000000-0005-0000-0000-00002E1B0000}"/>
    <cellStyle name="Comma 272" xfId="6159" xr:uid="{00000000-0005-0000-0000-00002F1B0000}"/>
    <cellStyle name="Comma 272 2" xfId="6160" xr:uid="{00000000-0005-0000-0000-0000301B0000}"/>
    <cellStyle name="Comma 272 3" xfId="6161" xr:uid="{00000000-0005-0000-0000-0000311B0000}"/>
    <cellStyle name="Comma 273" xfId="6162" xr:uid="{00000000-0005-0000-0000-0000321B0000}"/>
    <cellStyle name="Comma 273 2" xfId="6163" xr:uid="{00000000-0005-0000-0000-0000331B0000}"/>
    <cellStyle name="Comma 273 3" xfId="6164" xr:uid="{00000000-0005-0000-0000-0000341B0000}"/>
    <cellStyle name="Comma 274" xfId="6165" xr:uid="{00000000-0005-0000-0000-0000351B0000}"/>
    <cellStyle name="Comma 274 2" xfId="6166" xr:uid="{00000000-0005-0000-0000-0000361B0000}"/>
    <cellStyle name="Comma 274 3" xfId="6167" xr:uid="{00000000-0005-0000-0000-0000371B0000}"/>
    <cellStyle name="Comma 275" xfId="6168" xr:uid="{00000000-0005-0000-0000-0000381B0000}"/>
    <cellStyle name="Comma 275 2" xfId="6169" xr:uid="{00000000-0005-0000-0000-0000391B0000}"/>
    <cellStyle name="Comma 275 3" xfId="6170" xr:uid="{00000000-0005-0000-0000-00003A1B0000}"/>
    <cellStyle name="Comma 276" xfId="6171" xr:uid="{00000000-0005-0000-0000-00003B1B0000}"/>
    <cellStyle name="Comma 276 2" xfId="6172" xr:uid="{00000000-0005-0000-0000-00003C1B0000}"/>
    <cellStyle name="Comma 276 3" xfId="6173" xr:uid="{00000000-0005-0000-0000-00003D1B0000}"/>
    <cellStyle name="Comma 277" xfId="6174" xr:uid="{00000000-0005-0000-0000-00003E1B0000}"/>
    <cellStyle name="Comma 277 2" xfId="6175" xr:uid="{00000000-0005-0000-0000-00003F1B0000}"/>
    <cellStyle name="Comma 277 3" xfId="6176" xr:uid="{00000000-0005-0000-0000-0000401B0000}"/>
    <cellStyle name="Comma 278" xfId="6177" xr:uid="{00000000-0005-0000-0000-0000411B0000}"/>
    <cellStyle name="Comma 278 2" xfId="6178" xr:uid="{00000000-0005-0000-0000-0000421B0000}"/>
    <cellStyle name="Comma 278 3" xfId="6179" xr:uid="{00000000-0005-0000-0000-0000431B0000}"/>
    <cellStyle name="Comma 279" xfId="6180" xr:uid="{00000000-0005-0000-0000-0000441B0000}"/>
    <cellStyle name="Comma 279 2" xfId="6181" xr:uid="{00000000-0005-0000-0000-0000451B0000}"/>
    <cellStyle name="Comma 279 3" xfId="6182" xr:uid="{00000000-0005-0000-0000-0000461B0000}"/>
    <cellStyle name="Comma 28" xfId="6183" xr:uid="{00000000-0005-0000-0000-0000471B0000}"/>
    <cellStyle name="Comma 28 10" xfId="6184" xr:uid="{00000000-0005-0000-0000-0000481B0000}"/>
    <cellStyle name="Comma 28 10 2" xfId="6185" xr:uid="{00000000-0005-0000-0000-0000491B0000}"/>
    <cellStyle name="Comma 28 10 2 2" xfId="6186" xr:uid="{00000000-0005-0000-0000-00004A1B0000}"/>
    <cellStyle name="Comma 28 10 3" xfId="6187" xr:uid="{00000000-0005-0000-0000-00004B1B0000}"/>
    <cellStyle name="Comma 28 11" xfId="6188" xr:uid="{00000000-0005-0000-0000-00004C1B0000}"/>
    <cellStyle name="Comma 28 11 2" xfId="6189" xr:uid="{00000000-0005-0000-0000-00004D1B0000}"/>
    <cellStyle name="Comma 28 11 2 2" xfId="6190" xr:uid="{00000000-0005-0000-0000-00004E1B0000}"/>
    <cellStyle name="Comma 28 11 3" xfId="6191" xr:uid="{00000000-0005-0000-0000-00004F1B0000}"/>
    <cellStyle name="Comma 28 12" xfId="6192" xr:uid="{00000000-0005-0000-0000-0000501B0000}"/>
    <cellStyle name="Comma 28 12 2" xfId="6193" xr:uid="{00000000-0005-0000-0000-0000511B0000}"/>
    <cellStyle name="Comma 28 12 2 2" xfId="6194" xr:uid="{00000000-0005-0000-0000-0000521B0000}"/>
    <cellStyle name="Comma 28 12 3" xfId="6195" xr:uid="{00000000-0005-0000-0000-0000531B0000}"/>
    <cellStyle name="Comma 28 13" xfId="6196" xr:uid="{00000000-0005-0000-0000-0000541B0000}"/>
    <cellStyle name="Comma 28 13 2" xfId="6197" xr:uid="{00000000-0005-0000-0000-0000551B0000}"/>
    <cellStyle name="Comma 28 13 2 2" xfId="6198" xr:uid="{00000000-0005-0000-0000-0000561B0000}"/>
    <cellStyle name="Comma 28 13 3" xfId="6199" xr:uid="{00000000-0005-0000-0000-0000571B0000}"/>
    <cellStyle name="Comma 28 14" xfId="6200" xr:uid="{00000000-0005-0000-0000-0000581B0000}"/>
    <cellStyle name="Comma 28 14 2" xfId="6201" xr:uid="{00000000-0005-0000-0000-0000591B0000}"/>
    <cellStyle name="Comma 28 14 2 2" xfId="6202" xr:uid="{00000000-0005-0000-0000-00005A1B0000}"/>
    <cellStyle name="Comma 28 14 3" xfId="6203" xr:uid="{00000000-0005-0000-0000-00005B1B0000}"/>
    <cellStyle name="Comma 28 15" xfId="6204" xr:uid="{00000000-0005-0000-0000-00005C1B0000}"/>
    <cellStyle name="Comma 28 15 2" xfId="6205" xr:uid="{00000000-0005-0000-0000-00005D1B0000}"/>
    <cellStyle name="Comma 28 15 2 2" xfId="6206" xr:uid="{00000000-0005-0000-0000-00005E1B0000}"/>
    <cellStyle name="Comma 28 15 3" xfId="6207" xr:uid="{00000000-0005-0000-0000-00005F1B0000}"/>
    <cellStyle name="Comma 28 16" xfId="6208" xr:uid="{00000000-0005-0000-0000-0000601B0000}"/>
    <cellStyle name="Comma 28 16 2" xfId="6209" xr:uid="{00000000-0005-0000-0000-0000611B0000}"/>
    <cellStyle name="Comma 28 16 2 2" xfId="6210" xr:uid="{00000000-0005-0000-0000-0000621B0000}"/>
    <cellStyle name="Comma 28 16 3" xfId="6211" xr:uid="{00000000-0005-0000-0000-0000631B0000}"/>
    <cellStyle name="Comma 28 17" xfId="6212" xr:uid="{00000000-0005-0000-0000-0000641B0000}"/>
    <cellStyle name="Comma 28 17 2" xfId="6213" xr:uid="{00000000-0005-0000-0000-0000651B0000}"/>
    <cellStyle name="Comma 28 17 2 2" xfId="6214" xr:uid="{00000000-0005-0000-0000-0000661B0000}"/>
    <cellStyle name="Comma 28 17 3" xfId="6215" xr:uid="{00000000-0005-0000-0000-0000671B0000}"/>
    <cellStyle name="Comma 28 18" xfId="6216" xr:uid="{00000000-0005-0000-0000-0000681B0000}"/>
    <cellStyle name="Comma 28 18 2" xfId="6217" xr:uid="{00000000-0005-0000-0000-0000691B0000}"/>
    <cellStyle name="Comma 28 18 2 2" xfId="6218" xr:uid="{00000000-0005-0000-0000-00006A1B0000}"/>
    <cellStyle name="Comma 28 18 3" xfId="6219" xr:uid="{00000000-0005-0000-0000-00006B1B0000}"/>
    <cellStyle name="Comma 28 19" xfId="6220" xr:uid="{00000000-0005-0000-0000-00006C1B0000}"/>
    <cellStyle name="Comma 28 19 2" xfId="6221" xr:uid="{00000000-0005-0000-0000-00006D1B0000}"/>
    <cellStyle name="Comma 28 19 2 2" xfId="6222" xr:uid="{00000000-0005-0000-0000-00006E1B0000}"/>
    <cellStyle name="Comma 28 19 3" xfId="6223" xr:uid="{00000000-0005-0000-0000-00006F1B0000}"/>
    <cellStyle name="Comma 28 2" xfId="6224" xr:uid="{00000000-0005-0000-0000-0000701B0000}"/>
    <cellStyle name="Comma 28 2 2" xfId="6225" xr:uid="{00000000-0005-0000-0000-0000711B0000}"/>
    <cellStyle name="Comma 28 2 2 2" xfId="6226" xr:uid="{00000000-0005-0000-0000-0000721B0000}"/>
    <cellStyle name="Comma 28 2 3" xfId="6227" xr:uid="{00000000-0005-0000-0000-0000731B0000}"/>
    <cellStyle name="Comma 28 2 3 2" xfId="6228" xr:uid="{00000000-0005-0000-0000-0000741B0000}"/>
    <cellStyle name="Comma 28 2 3 2 2" xfId="6229" xr:uid="{00000000-0005-0000-0000-0000751B0000}"/>
    <cellStyle name="Comma 28 2 3 3" xfId="6230" xr:uid="{00000000-0005-0000-0000-0000761B0000}"/>
    <cellStyle name="Comma 28 2 4" xfId="6231" xr:uid="{00000000-0005-0000-0000-0000771B0000}"/>
    <cellStyle name="Comma 28 20" xfId="6232" xr:uid="{00000000-0005-0000-0000-0000781B0000}"/>
    <cellStyle name="Comma 28 20 2" xfId="6233" xr:uid="{00000000-0005-0000-0000-0000791B0000}"/>
    <cellStyle name="Comma 28 20 2 2" xfId="6234" xr:uid="{00000000-0005-0000-0000-00007A1B0000}"/>
    <cellStyle name="Comma 28 20 3" xfId="6235" xr:uid="{00000000-0005-0000-0000-00007B1B0000}"/>
    <cellStyle name="Comma 28 21" xfId="6236" xr:uid="{00000000-0005-0000-0000-00007C1B0000}"/>
    <cellStyle name="Comma 28 21 2" xfId="6237" xr:uid="{00000000-0005-0000-0000-00007D1B0000}"/>
    <cellStyle name="Comma 28 21 2 2" xfId="6238" xr:uid="{00000000-0005-0000-0000-00007E1B0000}"/>
    <cellStyle name="Comma 28 21 3" xfId="6239" xr:uid="{00000000-0005-0000-0000-00007F1B0000}"/>
    <cellStyle name="Comma 28 22" xfId="6240" xr:uid="{00000000-0005-0000-0000-0000801B0000}"/>
    <cellStyle name="Comma 28 22 2" xfId="6241" xr:uid="{00000000-0005-0000-0000-0000811B0000}"/>
    <cellStyle name="Comma 28 22 2 2" xfId="6242" xr:uid="{00000000-0005-0000-0000-0000821B0000}"/>
    <cellStyle name="Comma 28 22 3" xfId="6243" xr:uid="{00000000-0005-0000-0000-0000831B0000}"/>
    <cellStyle name="Comma 28 23" xfId="6244" xr:uid="{00000000-0005-0000-0000-0000841B0000}"/>
    <cellStyle name="Comma 28 23 2" xfId="6245" xr:uid="{00000000-0005-0000-0000-0000851B0000}"/>
    <cellStyle name="Comma 28 23 2 2" xfId="6246" xr:uid="{00000000-0005-0000-0000-0000861B0000}"/>
    <cellStyle name="Comma 28 23 3" xfId="6247" xr:uid="{00000000-0005-0000-0000-0000871B0000}"/>
    <cellStyle name="Comma 28 24" xfId="6248" xr:uid="{00000000-0005-0000-0000-0000881B0000}"/>
    <cellStyle name="Comma 28 24 2" xfId="6249" xr:uid="{00000000-0005-0000-0000-0000891B0000}"/>
    <cellStyle name="Comma 28 24 2 2" xfId="6250" xr:uid="{00000000-0005-0000-0000-00008A1B0000}"/>
    <cellStyle name="Comma 28 24 3" xfId="6251" xr:uid="{00000000-0005-0000-0000-00008B1B0000}"/>
    <cellStyle name="Comma 28 25" xfId="6252" xr:uid="{00000000-0005-0000-0000-00008C1B0000}"/>
    <cellStyle name="Comma 28 25 2" xfId="6253" xr:uid="{00000000-0005-0000-0000-00008D1B0000}"/>
    <cellStyle name="Comma 28 25 2 2" xfId="6254" xr:uid="{00000000-0005-0000-0000-00008E1B0000}"/>
    <cellStyle name="Comma 28 25 3" xfId="6255" xr:uid="{00000000-0005-0000-0000-00008F1B0000}"/>
    <cellStyle name="Comma 28 26" xfId="6256" xr:uid="{00000000-0005-0000-0000-0000901B0000}"/>
    <cellStyle name="Comma 28 26 2" xfId="6257" xr:uid="{00000000-0005-0000-0000-0000911B0000}"/>
    <cellStyle name="Comma 28 26 2 2" xfId="6258" xr:uid="{00000000-0005-0000-0000-0000921B0000}"/>
    <cellStyle name="Comma 28 26 3" xfId="6259" xr:uid="{00000000-0005-0000-0000-0000931B0000}"/>
    <cellStyle name="Comma 28 27" xfId="6260" xr:uid="{00000000-0005-0000-0000-0000941B0000}"/>
    <cellStyle name="Comma 28 27 2" xfId="6261" xr:uid="{00000000-0005-0000-0000-0000951B0000}"/>
    <cellStyle name="Comma 28 27 2 2" xfId="6262" xr:uid="{00000000-0005-0000-0000-0000961B0000}"/>
    <cellStyle name="Comma 28 27 3" xfId="6263" xr:uid="{00000000-0005-0000-0000-0000971B0000}"/>
    <cellStyle name="Comma 28 28" xfId="6264" xr:uid="{00000000-0005-0000-0000-0000981B0000}"/>
    <cellStyle name="Comma 28 28 2" xfId="6265" xr:uid="{00000000-0005-0000-0000-0000991B0000}"/>
    <cellStyle name="Comma 28 28 2 2" xfId="6266" xr:uid="{00000000-0005-0000-0000-00009A1B0000}"/>
    <cellStyle name="Comma 28 28 3" xfId="6267" xr:uid="{00000000-0005-0000-0000-00009B1B0000}"/>
    <cellStyle name="Comma 28 29" xfId="6268" xr:uid="{00000000-0005-0000-0000-00009C1B0000}"/>
    <cellStyle name="Comma 28 29 2" xfId="6269" xr:uid="{00000000-0005-0000-0000-00009D1B0000}"/>
    <cellStyle name="Comma 28 3" xfId="6270" xr:uid="{00000000-0005-0000-0000-00009E1B0000}"/>
    <cellStyle name="Comma 28 3 2" xfId="6271" xr:uid="{00000000-0005-0000-0000-00009F1B0000}"/>
    <cellStyle name="Comma 28 3 2 2" xfId="6272" xr:uid="{00000000-0005-0000-0000-0000A01B0000}"/>
    <cellStyle name="Comma 28 3 3" xfId="6273" xr:uid="{00000000-0005-0000-0000-0000A11B0000}"/>
    <cellStyle name="Comma 28 3 3 2" xfId="6274" xr:uid="{00000000-0005-0000-0000-0000A21B0000}"/>
    <cellStyle name="Comma 28 3 3 2 2" xfId="6275" xr:uid="{00000000-0005-0000-0000-0000A31B0000}"/>
    <cellStyle name="Comma 28 3 3 3" xfId="6276" xr:uid="{00000000-0005-0000-0000-0000A41B0000}"/>
    <cellStyle name="Comma 28 3 4" xfId="6277" xr:uid="{00000000-0005-0000-0000-0000A51B0000}"/>
    <cellStyle name="Comma 28 30" xfId="6278" xr:uid="{00000000-0005-0000-0000-0000A61B0000}"/>
    <cellStyle name="Comma 28 30 2" xfId="6279" xr:uid="{00000000-0005-0000-0000-0000A71B0000}"/>
    <cellStyle name="Comma 28 30 2 2" xfId="6280" xr:uid="{00000000-0005-0000-0000-0000A81B0000}"/>
    <cellStyle name="Comma 28 30 3" xfId="6281" xr:uid="{00000000-0005-0000-0000-0000A91B0000}"/>
    <cellStyle name="Comma 28 31" xfId="6282" xr:uid="{00000000-0005-0000-0000-0000AA1B0000}"/>
    <cellStyle name="Comma 28 31 2" xfId="6283" xr:uid="{00000000-0005-0000-0000-0000AB1B0000}"/>
    <cellStyle name="Comma 28 32" xfId="6284" xr:uid="{00000000-0005-0000-0000-0000AC1B0000}"/>
    <cellStyle name="Comma 28 33" xfId="6285" xr:uid="{00000000-0005-0000-0000-0000AD1B0000}"/>
    <cellStyle name="Comma 28 34" xfId="6286" xr:uid="{00000000-0005-0000-0000-0000AE1B0000}"/>
    <cellStyle name="Comma 28 4" xfId="6287" xr:uid="{00000000-0005-0000-0000-0000AF1B0000}"/>
    <cellStyle name="Comma 28 4 2" xfId="6288" xr:uid="{00000000-0005-0000-0000-0000B01B0000}"/>
    <cellStyle name="Comma 28 4 2 2" xfId="6289" xr:uid="{00000000-0005-0000-0000-0000B11B0000}"/>
    <cellStyle name="Comma 28 4 3" xfId="6290" xr:uid="{00000000-0005-0000-0000-0000B21B0000}"/>
    <cellStyle name="Comma 28 4 3 2" xfId="6291" xr:uid="{00000000-0005-0000-0000-0000B31B0000}"/>
    <cellStyle name="Comma 28 4 3 2 2" xfId="6292" xr:uid="{00000000-0005-0000-0000-0000B41B0000}"/>
    <cellStyle name="Comma 28 4 3 3" xfId="6293" xr:uid="{00000000-0005-0000-0000-0000B51B0000}"/>
    <cellStyle name="Comma 28 4 4" xfId="6294" xr:uid="{00000000-0005-0000-0000-0000B61B0000}"/>
    <cellStyle name="Comma 28 5" xfId="6295" xr:uid="{00000000-0005-0000-0000-0000B71B0000}"/>
    <cellStyle name="Comma 28 5 2" xfId="6296" xr:uid="{00000000-0005-0000-0000-0000B81B0000}"/>
    <cellStyle name="Comma 28 5 2 2" xfId="6297" xr:uid="{00000000-0005-0000-0000-0000B91B0000}"/>
    <cellStyle name="Comma 28 5 3" xfId="6298" xr:uid="{00000000-0005-0000-0000-0000BA1B0000}"/>
    <cellStyle name="Comma 28 5 3 2" xfId="6299" xr:uid="{00000000-0005-0000-0000-0000BB1B0000}"/>
    <cellStyle name="Comma 28 5 3 2 2" xfId="6300" xr:uid="{00000000-0005-0000-0000-0000BC1B0000}"/>
    <cellStyle name="Comma 28 5 3 3" xfId="6301" xr:uid="{00000000-0005-0000-0000-0000BD1B0000}"/>
    <cellStyle name="Comma 28 5 4" xfId="6302" xr:uid="{00000000-0005-0000-0000-0000BE1B0000}"/>
    <cellStyle name="Comma 28 6" xfId="6303" xr:uid="{00000000-0005-0000-0000-0000BF1B0000}"/>
    <cellStyle name="Comma 28 6 2" xfId="6304" xr:uid="{00000000-0005-0000-0000-0000C01B0000}"/>
    <cellStyle name="Comma 28 6 2 2" xfId="6305" xr:uid="{00000000-0005-0000-0000-0000C11B0000}"/>
    <cellStyle name="Comma 28 6 3" xfId="6306" xr:uid="{00000000-0005-0000-0000-0000C21B0000}"/>
    <cellStyle name="Comma 28 7" xfId="6307" xr:uid="{00000000-0005-0000-0000-0000C31B0000}"/>
    <cellStyle name="Comma 28 7 2" xfId="6308" xr:uid="{00000000-0005-0000-0000-0000C41B0000}"/>
    <cellStyle name="Comma 28 7 2 2" xfId="6309" xr:uid="{00000000-0005-0000-0000-0000C51B0000}"/>
    <cellStyle name="Comma 28 7 3" xfId="6310" xr:uid="{00000000-0005-0000-0000-0000C61B0000}"/>
    <cellStyle name="Comma 28 8" xfId="6311" xr:uid="{00000000-0005-0000-0000-0000C71B0000}"/>
    <cellStyle name="Comma 28 8 2" xfId="6312" xr:uid="{00000000-0005-0000-0000-0000C81B0000}"/>
    <cellStyle name="Comma 28 8 2 2" xfId="6313" xr:uid="{00000000-0005-0000-0000-0000C91B0000}"/>
    <cellStyle name="Comma 28 8 3" xfId="6314" xr:uid="{00000000-0005-0000-0000-0000CA1B0000}"/>
    <cellStyle name="Comma 28 9" xfId="6315" xr:uid="{00000000-0005-0000-0000-0000CB1B0000}"/>
    <cellStyle name="Comma 28 9 2" xfId="6316" xr:uid="{00000000-0005-0000-0000-0000CC1B0000}"/>
    <cellStyle name="Comma 28 9 2 2" xfId="6317" xr:uid="{00000000-0005-0000-0000-0000CD1B0000}"/>
    <cellStyle name="Comma 28 9 3" xfId="6318" xr:uid="{00000000-0005-0000-0000-0000CE1B0000}"/>
    <cellStyle name="Comma 280" xfId="6319" xr:uid="{00000000-0005-0000-0000-0000CF1B0000}"/>
    <cellStyle name="Comma 280 2" xfId="6320" xr:uid="{00000000-0005-0000-0000-0000D01B0000}"/>
    <cellStyle name="Comma 280 3" xfId="6321" xr:uid="{00000000-0005-0000-0000-0000D11B0000}"/>
    <cellStyle name="Comma 281" xfId="6322" xr:uid="{00000000-0005-0000-0000-0000D21B0000}"/>
    <cellStyle name="Comma 281 2" xfId="6323" xr:uid="{00000000-0005-0000-0000-0000D31B0000}"/>
    <cellStyle name="Comma 281 3" xfId="6324" xr:uid="{00000000-0005-0000-0000-0000D41B0000}"/>
    <cellStyle name="Comma 282" xfId="6325" xr:uid="{00000000-0005-0000-0000-0000D51B0000}"/>
    <cellStyle name="Comma 282 2" xfId="6326" xr:uid="{00000000-0005-0000-0000-0000D61B0000}"/>
    <cellStyle name="Comma 282 3" xfId="6327" xr:uid="{00000000-0005-0000-0000-0000D71B0000}"/>
    <cellStyle name="Comma 283" xfId="6328" xr:uid="{00000000-0005-0000-0000-0000D81B0000}"/>
    <cellStyle name="Comma 283 2" xfId="6329" xr:uid="{00000000-0005-0000-0000-0000D91B0000}"/>
    <cellStyle name="Comma 283 3" xfId="6330" xr:uid="{00000000-0005-0000-0000-0000DA1B0000}"/>
    <cellStyle name="Comma 284" xfId="6331" xr:uid="{00000000-0005-0000-0000-0000DB1B0000}"/>
    <cellStyle name="Comma 284 2" xfId="6332" xr:uid="{00000000-0005-0000-0000-0000DC1B0000}"/>
    <cellStyle name="Comma 284 3" xfId="6333" xr:uid="{00000000-0005-0000-0000-0000DD1B0000}"/>
    <cellStyle name="Comma 285" xfId="6334" xr:uid="{00000000-0005-0000-0000-0000DE1B0000}"/>
    <cellStyle name="Comma 285 2" xfId="6335" xr:uid="{00000000-0005-0000-0000-0000DF1B0000}"/>
    <cellStyle name="Comma 285 3" xfId="6336" xr:uid="{00000000-0005-0000-0000-0000E01B0000}"/>
    <cellStyle name="Comma 286" xfId="6337" xr:uid="{00000000-0005-0000-0000-0000E11B0000}"/>
    <cellStyle name="Comma 286 2" xfId="6338" xr:uid="{00000000-0005-0000-0000-0000E21B0000}"/>
    <cellStyle name="Comma 286 3" xfId="6339" xr:uid="{00000000-0005-0000-0000-0000E31B0000}"/>
    <cellStyle name="Comma 287" xfId="6340" xr:uid="{00000000-0005-0000-0000-0000E41B0000}"/>
    <cellStyle name="Comma 287 2" xfId="6341" xr:uid="{00000000-0005-0000-0000-0000E51B0000}"/>
    <cellStyle name="Comma 287 3" xfId="6342" xr:uid="{00000000-0005-0000-0000-0000E61B0000}"/>
    <cellStyle name="Comma 288" xfId="6343" xr:uid="{00000000-0005-0000-0000-0000E71B0000}"/>
    <cellStyle name="Comma 288 2" xfId="6344" xr:uid="{00000000-0005-0000-0000-0000E81B0000}"/>
    <cellStyle name="Comma 288 3" xfId="6345" xr:uid="{00000000-0005-0000-0000-0000E91B0000}"/>
    <cellStyle name="Comma 289" xfId="6346" xr:uid="{00000000-0005-0000-0000-0000EA1B0000}"/>
    <cellStyle name="Comma 289 2" xfId="6347" xr:uid="{00000000-0005-0000-0000-0000EB1B0000}"/>
    <cellStyle name="Comma 289 3" xfId="6348" xr:uid="{00000000-0005-0000-0000-0000EC1B0000}"/>
    <cellStyle name="Comma 29" xfId="6349" xr:uid="{00000000-0005-0000-0000-0000ED1B0000}"/>
    <cellStyle name="Comma 29 10" xfId="6350" xr:uid="{00000000-0005-0000-0000-0000EE1B0000}"/>
    <cellStyle name="Comma 29 10 2" xfId="6351" xr:uid="{00000000-0005-0000-0000-0000EF1B0000}"/>
    <cellStyle name="Comma 29 10 2 2" xfId="6352" xr:uid="{00000000-0005-0000-0000-0000F01B0000}"/>
    <cellStyle name="Comma 29 10 3" xfId="6353" xr:uid="{00000000-0005-0000-0000-0000F11B0000}"/>
    <cellStyle name="Comma 29 11" xfId="6354" xr:uid="{00000000-0005-0000-0000-0000F21B0000}"/>
    <cellStyle name="Comma 29 11 2" xfId="6355" xr:uid="{00000000-0005-0000-0000-0000F31B0000}"/>
    <cellStyle name="Comma 29 11 2 2" xfId="6356" xr:uid="{00000000-0005-0000-0000-0000F41B0000}"/>
    <cellStyle name="Comma 29 11 3" xfId="6357" xr:uid="{00000000-0005-0000-0000-0000F51B0000}"/>
    <cellStyle name="Comma 29 12" xfId="6358" xr:uid="{00000000-0005-0000-0000-0000F61B0000}"/>
    <cellStyle name="Comma 29 12 2" xfId="6359" xr:uid="{00000000-0005-0000-0000-0000F71B0000}"/>
    <cellStyle name="Comma 29 12 2 2" xfId="6360" xr:uid="{00000000-0005-0000-0000-0000F81B0000}"/>
    <cellStyle name="Comma 29 12 3" xfId="6361" xr:uid="{00000000-0005-0000-0000-0000F91B0000}"/>
    <cellStyle name="Comma 29 13" xfId="6362" xr:uid="{00000000-0005-0000-0000-0000FA1B0000}"/>
    <cellStyle name="Comma 29 13 2" xfId="6363" xr:uid="{00000000-0005-0000-0000-0000FB1B0000}"/>
    <cellStyle name="Comma 29 13 2 2" xfId="6364" xr:uid="{00000000-0005-0000-0000-0000FC1B0000}"/>
    <cellStyle name="Comma 29 13 3" xfId="6365" xr:uid="{00000000-0005-0000-0000-0000FD1B0000}"/>
    <cellStyle name="Comma 29 14" xfId="6366" xr:uid="{00000000-0005-0000-0000-0000FE1B0000}"/>
    <cellStyle name="Comma 29 14 2" xfId="6367" xr:uid="{00000000-0005-0000-0000-0000FF1B0000}"/>
    <cellStyle name="Comma 29 14 2 2" xfId="6368" xr:uid="{00000000-0005-0000-0000-0000001C0000}"/>
    <cellStyle name="Comma 29 14 3" xfId="6369" xr:uid="{00000000-0005-0000-0000-0000011C0000}"/>
    <cellStyle name="Comma 29 15" xfId="6370" xr:uid="{00000000-0005-0000-0000-0000021C0000}"/>
    <cellStyle name="Comma 29 15 2" xfId="6371" xr:uid="{00000000-0005-0000-0000-0000031C0000}"/>
    <cellStyle name="Comma 29 15 2 2" xfId="6372" xr:uid="{00000000-0005-0000-0000-0000041C0000}"/>
    <cellStyle name="Comma 29 15 3" xfId="6373" xr:uid="{00000000-0005-0000-0000-0000051C0000}"/>
    <cellStyle name="Comma 29 16" xfId="6374" xr:uid="{00000000-0005-0000-0000-0000061C0000}"/>
    <cellStyle name="Comma 29 16 2" xfId="6375" xr:uid="{00000000-0005-0000-0000-0000071C0000}"/>
    <cellStyle name="Comma 29 16 2 2" xfId="6376" xr:uid="{00000000-0005-0000-0000-0000081C0000}"/>
    <cellStyle name="Comma 29 16 3" xfId="6377" xr:uid="{00000000-0005-0000-0000-0000091C0000}"/>
    <cellStyle name="Comma 29 17" xfId="6378" xr:uid="{00000000-0005-0000-0000-00000A1C0000}"/>
    <cellStyle name="Comma 29 17 2" xfId="6379" xr:uid="{00000000-0005-0000-0000-00000B1C0000}"/>
    <cellStyle name="Comma 29 17 2 2" xfId="6380" xr:uid="{00000000-0005-0000-0000-00000C1C0000}"/>
    <cellStyle name="Comma 29 17 3" xfId="6381" xr:uid="{00000000-0005-0000-0000-00000D1C0000}"/>
    <cellStyle name="Comma 29 18" xfId="6382" xr:uid="{00000000-0005-0000-0000-00000E1C0000}"/>
    <cellStyle name="Comma 29 18 2" xfId="6383" xr:uid="{00000000-0005-0000-0000-00000F1C0000}"/>
    <cellStyle name="Comma 29 18 2 2" xfId="6384" xr:uid="{00000000-0005-0000-0000-0000101C0000}"/>
    <cellStyle name="Comma 29 18 3" xfId="6385" xr:uid="{00000000-0005-0000-0000-0000111C0000}"/>
    <cellStyle name="Comma 29 19" xfId="6386" xr:uid="{00000000-0005-0000-0000-0000121C0000}"/>
    <cellStyle name="Comma 29 19 2" xfId="6387" xr:uid="{00000000-0005-0000-0000-0000131C0000}"/>
    <cellStyle name="Comma 29 19 2 2" xfId="6388" xr:uid="{00000000-0005-0000-0000-0000141C0000}"/>
    <cellStyle name="Comma 29 19 3" xfId="6389" xr:uid="{00000000-0005-0000-0000-0000151C0000}"/>
    <cellStyle name="Comma 29 2" xfId="6390" xr:uid="{00000000-0005-0000-0000-0000161C0000}"/>
    <cellStyle name="Comma 29 2 2" xfId="6391" xr:uid="{00000000-0005-0000-0000-0000171C0000}"/>
    <cellStyle name="Comma 29 2 2 2" xfId="6392" xr:uid="{00000000-0005-0000-0000-0000181C0000}"/>
    <cellStyle name="Comma 29 2 3" xfId="6393" xr:uid="{00000000-0005-0000-0000-0000191C0000}"/>
    <cellStyle name="Comma 29 2 3 2" xfId="6394" xr:uid="{00000000-0005-0000-0000-00001A1C0000}"/>
    <cellStyle name="Comma 29 2 3 2 2" xfId="6395" xr:uid="{00000000-0005-0000-0000-00001B1C0000}"/>
    <cellStyle name="Comma 29 2 3 3" xfId="6396" xr:uid="{00000000-0005-0000-0000-00001C1C0000}"/>
    <cellStyle name="Comma 29 2 4" xfId="6397" xr:uid="{00000000-0005-0000-0000-00001D1C0000}"/>
    <cellStyle name="Comma 29 20" xfId="6398" xr:uid="{00000000-0005-0000-0000-00001E1C0000}"/>
    <cellStyle name="Comma 29 20 2" xfId="6399" xr:uid="{00000000-0005-0000-0000-00001F1C0000}"/>
    <cellStyle name="Comma 29 20 2 2" xfId="6400" xr:uid="{00000000-0005-0000-0000-0000201C0000}"/>
    <cellStyle name="Comma 29 20 3" xfId="6401" xr:uid="{00000000-0005-0000-0000-0000211C0000}"/>
    <cellStyle name="Comma 29 21" xfId="6402" xr:uid="{00000000-0005-0000-0000-0000221C0000}"/>
    <cellStyle name="Comma 29 21 2" xfId="6403" xr:uid="{00000000-0005-0000-0000-0000231C0000}"/>
    <cellStyle name="Comma 29 21 2 2" xfId="6404" xr:uid="{00000000-0005-0000-0000-0000241C0000}"/>
    <cellStyle name="Comma 29 21 3" xfId="6405" xr:uid="{00000000-0005-0000-0000-0000251C0000}"/>
    <cellStyle name="Comma 29 22" xfId="6406" xr:uid="{00000000-0005-0000-0000-0000261C0000}"/>
    <cellStyle name="Comma 29 22 2" xfId="6407" xr:uid="{00000000-0005-0000-0000-0000271C0000}"/>
    <cellStyle name="Comma 29 22 2 2" xfId="6408" xr:uid="{00000000-0005-0000-0000-0000281C0000}"/>
    <cellStyle name="Comma 29 22 3" xfId="6409" xr:uid="{00000000-0005-0000-0000-0000291C0000}"/>
    <cellStyle name="Comma 29 23" xfId="6410" xr:uid="{00000000-0005-0000-0000-00002A1C0000}"/>
    <cellStyle name="Comma 29 23 2" xfId="6411" xr:uid="{00000000-0005-0000-0000-00002B1C0000}"/>
    <cellStyle name="Comma 29 23 2 2" xfId="6412" xr:uid="{00000000-0005-0000-0000-00002C1C0000}"/>
    <cellStyle name="Comma 29 23 3" xfId="6413" xr:uid="{00000000-0005-0000-0000-00002D1C0000}"/>
    <cellStyle name="Comma 29 24" xfId="6414" xr:uid="{00000000-0005-0000-0000-00002E1C0000}"/>
    <cellStyle name="Comma 29 24 2" xfId="6415" xr:uid="{00000000-0005-0000-0000-00002F1C0000}"/>
    <cellStyle name="Comma 29 24 2 2" xfId="6416" xr:uid="{00000000-0005-0000-0000-0000301C0000}"/>
    <cellStyle name="Comma 29 24 3" xfId="6417" xr:uid="{00000000-0005-0000-0000-0000311C0000}"/>
    <cellStyle name="Comma 29 25" xfId="6418" xr:uid="{00000000-0005-0000-0000-0000321C0000}"/>
    <cellStyle name="Comma 29 25 2" xfId="6419" xr:uid="{00000000-0005-0000-0000-0000331C0000}"/>
    <cellStyle name="Comma 29 25 2 2" xfId="6420" xr:uid="{00000000-0005-0000-0000-0000341C0000}"/>
    <cellStyle name="Comma 29 25 3" xfId="6421" xr:uid="{00000000-0005-0000-0000-0000351C0000}"/>
    <cellStyle name="Comma 29 26" xfId="6422" xr:uid="{00000000-0005-0000-0000-0000361C0000}"/>
    <cellStyle name="Comma 29 26 2" xfId="6423" xr:uid="{00000000-0005-0000-0000-0000371C0000}"/>
    <cellStyle name="Comma 29 26 2 2" xfId="6424" xr:uid="{00000000-0005-0000-0000-0000381C0000}"/>
    <cellStyle name="Comma 29 26 3" xfId="6425" xr:uid="{00000000-0005-0000-0000-0000391C0000}"/>
    <cellStyle name="Comma 29 27" xfId="6426" xr:uid="{00000000-0005-0000-0000-00003A1C0000}"/>
    <cellStyle name="Comma 29 27 2" xfId="6427" xr:uid="{00000000-0005-0000-0000-00003B1C0000}"/>
    <cellStyle name="Comma 29 27 2 2" xfId="6428" xr:uid="{00000000-0005-0000-0000-00003C1C0000}"/>
    <cellStyle name="Comma 29 27 3" xfId="6429" xr:uid="{00000000-0005-0000-0000-00003D1C0000}"/>
    <cellStyle name="Comma 29 28" xfId="6430" xr:uid="{00000000-0005-0000-0000-00003E1C0000}"/>
    <cellStyle name="Comma 29 28 2" xfId="6431" xr:uid="{00000000-0005-0000-0000-00003F1C0000}"/>
    <cellStyle name="Comma 29 28 2 2" xfId="6432" xr:uid="{00000000-0005-0000-0000-0000401C0000}"/>
    <cellStyle name="Comma 29 28 3" xfId="6433" xr:uid="{00000000-0005-0000-0000-0000411C0000}"/>
    <cellStyle name="Comma 29 29" xfId="6434" xr:uid="{00000000-0005-0000-0000-0000421C0000}"/>
    <cellStyle name="Comma 29 29 2" xfId="6435" xr:uid="{00000000-0005-0000-0000-0000431C0000}"/>
    <cellStyle name="Comma 29 3" xfId="6436" xr:uid="{00000000-0005-0000-0000-0000441C0000}"/>
    <cellStyle name="Comma 29 3 2" xfId="6437" xr:uid="{00000000-0005-0000-0000-0000451C0000}"/>
    <cellStyle name="Comma 29 3 2 2" xfId="6438" xr:uid="{00000000-0005-0000-0000-0000461C0000}"/>
    <cellStyle name="Comma 29 3 3" xfId="6439" xr:uid="{00000000-0005-0000-0000-0000471C0000}"/>
    <cellStyle name="Comma 29 3 3 2" xfId="6440" xr:uid="{00000000-0005-0000-0000-0000481C0000}"/>
    <cellStyle name="Comma 29 3 3 2 2" xfId="6441" xr:uid="{00000000-0005-0000-0000-0000491C0000}"/>
    <cellStyle name="Comma 29 3 3 3" xfId="6442" xr:uid="{00000000-0005-0000-0000-00004A1C0000}"/>
    <cellStyle name="Comma 29 3 4" xfId="6443" xr:uid="{00000000-0005-0000-0000-00004B1C0000}"/>
    <cellStyle name="Comma 29 30" xfId="6444" xr:uid="{00000000-0005-0000-0000-00004C1C0000}"/>
    <cellStyle name="Comma 29 30 2" xfId="6445" xr:uid="{00000000-0005-0000-0000-00004D1C0000}"/>
    <cellStyle name="Comma 29 30 2 2" xfId="6446" xr:uid="{00000000-0005-0000-0000-00004E1C0000}"/>
    <cellStyle name="Comma 29 30 3" xfId="6447" xr:uid="{00000000-0005-0000-0000-00004F1C0000}"/>
    <cellStyle name="Comma 29 31" xfId="6448" xr:uid="{00000000-0005-0000-0000-0000501C0000}"/>
    <cellStyle name="Comma 29 31 2" xfId="6449" xr:uid="{00000000-0005-0000-0000-0000511C0000}"/>
    <cellStyle name="Comma 29 32" xfId="6450" xr:uid="{00000000-0005-0000-0000-0000521C0000}"/>
    <cellStyle name="Comma 29 33" xfId="6451" xr:uid="{00000000-0005-0000-0000-0000531C0000}"/>
    <cellStyle name="Comma 29 34" xfId="6452" xr:uid="{00000000-0005-0000-0000-0000541C0000}"/>
    <cellStyle name="Comma 29 4" xfId="6453" xr:uid="{00000000-0005-0000-0000-0000551C0000}"/>
    <cellStyle name="Comma 29 4 2" xfId="6454" xr:uid="{00000000-0005-0000-0000-0000561C0000}"/>
    <cellStyle name="Comma 29 4 2 2" xfId="6455" xr:uid="{00000000-0005-0000-0000-0000571C0000}"/>
    <cellStyle name="Comma 29 4 3" xfId="6456" xr:uid="{00000000-0005-0000-0000-0000581C0000}"/>
    <cellStyle name="Comma 29 4 3 2" xfId="6457" xr:uid="{00000000-0005-0000-0000-0000591C0000}"/>
    <cellStyle name="Comma 29 4 3 2 2" xfId="6458" xr:uid="{00000000-0005-0000-0000-00005A1C0000}"/>
    <cellStyle name="Comma 29 4 3 3" xfId="6459" xr:uid="{00000000-0005-0000-0000-00005B1C0000}"/>
    <cellStyle name="Comma 29 4 4" xfId="6460" xr:uid="{00000000-0005-0000-0000-00005C1C0000}"/>
    <cellStyle name="Comma 29 5" xfId="6461" xr:uid="{00000000-0005-0000-0000-00005D1C0000}"/>
    <cellStyle name="Comma 29 5 2" xfId="6462" xr:uid="{00000000-0005-0000-0000-00005E1C0000}"/>
    <cellStyle name="Comma 29 5 2 2" xfId="6463" xr:uid="{00000000-0005-0000-0000-00005F1C0000}"/>
    <cellStyle name="Comma 29 5 3" xfId="6464" xr:uid="{00000000-0005-0000-0000-0000601C0000}"/>
    <cellStyle name="Comma 29 5 3 2" xfId="6465" xr:uid="{00000000-0005-0000-0000-0000611C0000}"/>
    <cellStyle name="Comma 29 5 3 2 2" xfId="6466" xr:uid="{00000000-0005-0000-0000-0000621C0000}"/>
    <cellStyle name="Comma 29 5 3 3" xfId="6467" xr:uid="{00000000-0005-0000-0000-0000631C0000}"/>
    <cellStyle name="Comma 29 5 4" xfId="6468" xr:uid="{00000000-0005-0000-0000-0000641C0000}"/>
    <cellStyle name="Comma 29 6" xfId="6469" xr:uid="{00000000-0005-0000-0000-0000651C0000}"/>
    <cellStyle name="Comma 29 6 2" xfId="6470" xr:uid="{00000000-0005-0000-0000-0000661C0000}"/>
    <cellStyle name="Comma 29 6 2 2" xfId="6471" xr:uid="{00000000-0005-0000-0000-0000671C0000}"/>
    <cellStyle name="Comma 29 6 3" xfId="6472" xr:uid="{00000000-0005-0000-0000-0000681C0000}"/>
    <cellStyle name="Comma 29 7" xfId="6473" xr:uid="{00000000-0005-0000-0000-0000691C0000}"/>
    <cellStyle name="Comma 29 7 2" xfId="6474" xr:uid="{00000000-0005-0000-0000-00006A1C0000}"/>
    <cellStyle name="Comma 29 7 2 2" xfId="6475" xr:uid="{00000000-0005-0000-0000-00006B1C0000}"/>
    <cellStyle name="Comma 29 7 3" xfId="6476" xr:uid="{00000000-0005-0000-0000-00006C1C0000}"/>
    <cellStyle name="Comma 29 8" xfId="6477" xr:uid="{00000000-0005-0000-0000-00006D1C0000}"/>
    <cellStyle name="Comma 29 8 2" xfId="6478" xr:uid="{00000000-0005-0000-0000-00006E1C0000}"/>
    <cellStyle name="Comma 29 8 2 2" xfId="6479" xr:uid="{00000000-0005-0000-0000-00006F1C0000}"/>
    <cellStyle name="Comma 29 8 3" xfId="6480" xr:uid="{00000000-0005-0000-0000-0000701C0000}"/>
    <cellStyle name="Comma 29 9" xfId="6481" xr:uid="{00000000-0005-0000-0000-0000711C0000}"/>
    <cellStyle name="Comma 29 9 2" xfId="6482" xr:uid="{00000000-0005-0000-0000-0000721C0000}"/>
    <cellStyle name="Comma 29 9 2 2" xfId="6483" xr:uid="{00000000-0005-0000-0000-0000731C0000}"/>
    <cellStyle name="Comma 29 9 3" xfId="6484" xr:uid="{00000000-0005-0000-0000-0000741C0000}"/>
    <cellStyle name="Comma 290" xfId="6485" xr:uid="{00000000-0005-0000-0000-0000751C0000}"/>
    <cellStyle name="Comma 290 2" xfId="6486" xr:uid="{00000000-0005-0000-0000-0000761C0000}"/>
    <cellStyle name="Comma 290 3" xfId="6487" xr:uid="{00000000-0005-0000-0000-0000771C0000}"/>
    <cellStyle name="Comma 291" xfId="6488" xr:uid="{00000000-0005-0000-0000-0000781C0000}"/>
    <cellStyle name="Comma 291 2" xfId="6489" xr:uid="{00000000-0005-0000-0000-0000791C0000}"/>
    <cellStyle name="Comma 291 3" xfId="6490" xr:uid="{00000000-0005-0000-0000-00007A1C0000}"/>
    <cellStyle name="Comma 292" xfId="6491" xr:uid="{00000000-0005-0000-0000-00007B1C0000}"/>
    <cellStyle name="Comma 292 2" xfId="6492" xr:uid="{00000000-0005-0000-0000-00007C1C0000}"/>
    <cellStyle name="Comma 292 3" xfId="6493" xr:uid="{00000000-0005-0000-0000-00007D1C0000}"/>
    <cellStyle name="Comma 293" xfId="6494" xr:uid="{00000000-0005-0000-0000-00007E1C0000}"/>
    <cellStyle name="Comma 293 2" xfId="6495" xr:uid="{00000000-0005-0000-0000-00007F1C0000}"/>
    <cellStyle name="Comma 293 3" xfId="6496" xr:uid="{00000000-0005-0000-0000-0000801C0000}"/>
    <cellStyle name="Comma 294" xfId="6497" xr:uid="{00000000-0005-0000-0000-0000811C0000}"/>
    <cellStyle name="Comma 294 2" xfId="6498" xr:uid="{00000000-0005-0000-0000-0000821C0000}"/>
    <cellStyle name="Comma 294 3" xfId="6499" xr:uid="{00000000-0005-0000-0000-0000831C0000}"/>
    <cellStyle name="Comma 295" xfId="6500" xr:uid="{00000000-0005-0000-0000-0000841C0000}"/>
    <cellStyle name="Comma 295 2" xfId="6501" xr:uid="{00000000-0005-0000-0000-0000851C0000}"/>
    <cellStyle name="Comma 295 3" xfId="6502" xr:uid="{00000000-0005-0000-0000-0000861C0000}"/>
    <cellStyle name="Comma 296" xfId="6503" xr:uid="{00000000-0005-0000-0000-0000871C0000}"/>
    <cellStyle name="Comma 296 2" xfId="6504" xr:uid="{00000000-0005-0000-0000-0000881C0000}"/>
    <cellStyle name="Comma 296 3" xfId="6505" xr:uid="{00000000-0005-0000-0000-0000891C0000}"/>
    <cellStyle name="Comma 297" xfId="6506" xr:uid="{00000000-0005-0000-0000-00008A1C0000}"/>
    <cellStyle name="Comma 297 2" xfId="6507" xr:uid="{00000000-0005-0000-0000-00008B1C0000}"/>
    <cellStyle name="Comma 297 3" xfId="6508" xr:uid="{00000000-0005-0000-0000-00008C1C0000}"/>
    <cellStyle name="Comma 298" xfId="6509" xr:uid="{00000000-0005-0000-0000-00008D1C0000}"/>
    <cellStyle name="Comma 298 2" xfId="6510" xr:uid="{00000000-0005-0000-0000-00008E1C0000}"/>
    <cellStyle name="Comma 298 3" xfId="6511" xr:uid="{00000000-0005-0000-0000-00008F1C0000}"/>
    <cellStyle name="Comma 299" xfId="6512" xr:uid="{00000000-0005-0000-0000-0000901C0000}"/>
    <cellStyle name="Comma 299 2" xfId="6513" xr:uid="{00000000-0005-0000-0000-0000911C0000}"/>
    <cellStyle name="Comma 299 3" xfId="6514" xr:uid="{00000000-0005-0000-0000-0000921C0000}"/>
    <cellStyle name="Comma 3" xfId="6515" xr:uid="{00000000-0005-0000-0000-0000931C0000}"/>
    <cellStyle name="Comma 3 10" xfId="6516" xr:uid="{00000000-0005-0000-0000-0000941C0000}"/>
    <cellStyle name="Comma 3 11" xfId="6517" xr:uid="{00000000-0005-0000-0000-0000951C0000}"/>
    <cellStyle name="Comma 3 12" xfId="6518" xr:uid="{00000000-0005-0000-0000-0000961C0000}"/>
    <cellStyle name="Comma 3 12 2" xfId="6519" xr:uid="{00000000-0005-0000-0000-0000971C0000}"/>
    <cellStyle name="Comma 3 13" xfId="6520" xr:uid="{00000000-0005-0000-0000-0000981C0000}"/>
    <cellStyle name="Comma 3 2" xfId="6521" xr:uid="{00000000-0005-0000-0000-0000991C0000}"/>
    <cellStyle name="Comma 3 2 10" xfId="6522" xr:uid="{00000000-0005-0000-0000-00009A1C0000}"/>
    <cellStyle name="Comma 3 2 11" xfId="6523" xr:uid="{00000000-0005-0000-0000-00009B1C0000}"/>
    <cellStyle name="Comma 3 2 12" xfId="6524" xr:uid="{00000000-0005-0000-0000-00009C1C0000}"/>
    <cellStyle name="Comma 3 2 13" xfId="6525" xr:uid="{00000000-0005-0000-0000-00009D1C0000}"/>
    <cellStyle name="Comma 3 2 14" xfId="6526" xr:uid="{00000000-0005-0000-0000-00009E1C0000}"/>
    <cellStyle name="Comma 3 2 15" xfId="6527" xr:uid="{00000000-0005-0000-0000-00009F1C0000}"/>
    <cellStyle name="Comma 3 2 16" xfId="6528" xr:uid="{00000000-0005-0000-0000-0000A01C0000}"/>
    <cellStyle name="Comma 3 2 17" xfId="6529" xr:uid="{00000000-0005-0000-0000-0000A11C0000}"/>
    <cellStyle name="Comma 3 2 18" xfId="6530" xr:uid="{00000000-0005-0000-0000-0000A21C0000}"/>
    <cellStyle name="Comma 3 2 19" xfId="6531" xr:uid="{00000000-0005-0000-0000-0000A31C0000}"/>
    <cellStyle name="Comma 3 2 2" xfId="6532" xr:uid="{00000000-0005-0000-0000-0000A41C0000}"/>
    <cellStyle name="Comma 3 2 2 2" xfId="6533" xr:uid="{00000000-0005-0000-0000-0000A51C0000}"/>
    <cellStyle name="Comma 3 2 2 3" xfId="6534" xr:uid="{00000000-0005-0000-0000-0000A61C0000}"/>
    <cellStyle name="Comma 3 2 2 4" xfId="6535" xr:uid="{00000000-0005-0000-0000-0000A71C0000}"/>
    <cellStyle name="Comma 3 2 2 4 2" xfId="20437" xr:uid="{00000000-0005-0000-0000-0000A81C0000}"/>
    <cellStyle name="Comma 3 2 2 4 2 2" xfId="32421" xr:uid="{28D276E7-E3CF-4832-9961-2588002B11C5}"/>
    <cellStyle name="Comma 3 2 2 4 3" xfId="26417" xr:uid="{8EAA5DE2-5243-49F3-A643-77DF28497398}"/>
    <cellStyle name="Comma 3 2 3" xfId="6536" xr:uid="{00000000-0005-0000-0000-0000A91C0000}"/>
    <cellStyle name="Comma 3 2 3 2" xfId="6537" xr:uid="{00000000-0005-0000-0000-0000AA1C0000}"/>
    <cellStyle name="Comma 3 2 3 2 2" xfId="6538" xr:uid="{00000000-0005-0000-0000-0000AB1C0000}"/>
    <cellStyle name="Comma 3 2 3 2 2 2" xfId="6539" xr:uid="{00000000-0005-0000-0000-0000AC1C0000}"/>
    <cellStyle name="Comma 3 2 3 2 3" xfId="6540" xr:uid="{00000000-0005-0000-0000-0000AD1C0000}"/>
    <cellStyle name="Comma 3 2 3 3" xfId="6541" xr:uid="{00000000-0005-0000-0000-0000AE1C0000}"/>
    <cellStyle name="Comma 3 2 3 3 2" xfId="6542" xr:uid="{00000000-0005-0000-0000-0000AF1C0000}"/>
    <cellStyle name="Comma 3 2 3 4" xfId="6543" xr:uid="{00000000-0005-0000-0000-0000B01C0000}"/>
    <cellStyle name="Comma 3 2 3 5" xfId="6544" xr:uid="{00000000-0005-0000-0000-0000B11C0000}"/>
    <cellStyle name="Comma 3 2 3 6" xfId="6545" xr:uid="{00000000-0005-0000-0000-0000B21C0000}"/>
    <cellStyle name="Comma 3 2 4" xfId="6546" xr:uid="{00000000-0005-0000-0000-0000B31C0000}"/>
    <cellStyle name="Comma 3 2 4 2" xfId="6547" xr:uid="{00000000-0005-0000-0000-0000B41C0000}"/>
    <cellStyle name="Comma 3 2 4 2 2" xfId="6548" xr:uid="{00000000-0005-0000-0000-0000B51C0000}"/>
    <cellStyle name="Comma 3 2 4 3" xfId="6549" xr:uid="{00000000-0005-0000-0000-0000B61C0000}"/>
    <cellStyle name="Comma 3 2 4 4" xfId="6550" xr:uid="{00000000-0005-0000-0000-0000B71C0000}"/>
    <cellStyle name="Comma 3 2 4 5" xfId="6551" xr:uid="{00000000-0005-0000-0000-0000B81C0000}"/>
    <cellStyle name="Comma 3 2 4 5 2" xfId="20438" xr:uid="{00000000-0005-0000-0000-0000B91C0000}"/>
    <cellStyle name="Comma 3 2 4 5 2 2" xfId="32422" xr:uid="{9AC1BC3A-652C-402F-AF47-23BB29C29ECE}"/>
    <cellStyle name="Comma 3 2 4 5 3" xfId="26418" xr:uid="{A20DC763-533B-4EBC-A5F6-6BA5F2F132DC}"/>
    <cellStyle name="Comma 3 2 5" xfId="6552" xr:uid="{00000000-0005-0000-0000-0000BA1C0000}"/>
    <cellStyle name="Comma 3 2 5 2" xfId="6553" xr:uid="{00000000-0005-0000-0000-0000BB1C0000}"/>
    <cellStyle name="Comma 3 2 5 3" xfId="6554" xr:uid="{00000000-0005-0000-0000-0000BC1C0000}"/>
    <cellStyle name="Comma 3 2 6" xfId="6555" xr:uid="{00000000-0005-0000-0000-0000BD1C0000}"/>
    <cellStyle name="Comma 3 2 6 2" xfId="6556" xr:uid="{00000000-0005-0000-0000-0000BE1C0000}"/>
    <cellStyle name="Comma 3 2 6 3" xfId="6557" xr:uid="{00000000-0005-0000-0000-0000BF1C0000}"/>
    <cellStyle name="Comma 3 2 7" xfId="6558" xr:uid="{00000000-0005-0000-0000-0000C01C0000}"/>
    <cellStyle name="Comma 3 2 7 2" xfId="6559" xr:uid="{00000000-0005-0000-0000-0000C11C0000}"/>
    <cellStyle name="Comma 3 2 7 3" xfId="6560" xr:uid="{00000000-0005-0000-0000-0000C21C0000}"/>
    <cellStyle name="Comma 3 2 8" xfId="6561" xr:uid="{00000000-0005-0000-0000-0000C31C0000}"/>
    <cellStyle name="Comma 3 2 9" xfId="6562" xr:uid="{00000000-0005-0000-0000-0000C41C0000}"/>
    <cellStyle name="Comma 3 3" xfId="6563" xr:uid="{00000000-0005-0000-0000-0000C51C0000}"/>
    <cellStyle name="Comma 3 3 10" xfId="6564" xr:uid="{00000000-0005-0000-0000-0000C61C0000}"/>
    <cellStyle name="Comma 3 3 10 2" xfId="20439" xr:uid="{00000000-0005-0000-0000-0000C71C0000}"/>
    <cellStyle name="Comma 3 3 10 2 2" xfId="32423" xr:uid="{98065CB0-CCE4-4A77-AD98-9B2B84443E7E}"/>
    <cellStyle name="Comma 3 3 10 3" xfId="26419" xr:uid="{668C06FB-8D40-4A00-9176-035941E61025}"/>
    <cellStyle name="Comma 3 3 2" xfId="6565" xr:uid="{00000000-0005-0000-0000-0000C81C0000}"/>
    <cellStyle name="Comma 3 3 2 2" xfId="6566" xr:uid="{00000000-0005-0000-0000-0000C91C0000}"/>
    <cellStyle name="Comma 3 3 2 3" xfId="6567" xr:uid="{00000000-0005-0000-0000-0000CA1C0000}"/>
    <cellStyle name="Comma 3 3 3" xfId="6568" xr:uid="{00000000-0005-0000-0000-0000CB1C0000}"/>
    <cellStyle name="Comma 3 3 3 2" xfId="6569" xr:uid="{00000000-0005-0000-0000-0000CC1C0000}"/>
    <cellStyle name="Comma 3 3 3 2 2" xfId="6570" xr:uid="{00000000-0005-0000-0000-0000CD1C0000}"/>
    <cellStyle name="Comma 3 3 3 2 2 2" xfId="6571" xr:uid="{00000000-0005-0000-0000-0000CE1C0000}"/>
    <cellStyle name="Comma 3 3 3 2 3" xfId="6572" xr:uid="{00000000-0005-0000-0000-0000CF1C0000}"/>
    <cellStyle name="Comma 3 3 3 3" xfId="6573" xr:uid="{00000000-0005-0000-0000-0000D01C0000}"/>
    <cellStyle name="Comma 3 3 3 3 2" xfId="6574" xr:uid="{00000000-0005-0000-0000-0000D11C0000}"/>
    <cellStyle name="Comma 3 3 3 4" xfId="6575" xr:uid="{00000000-0005-0000-0000-0000D21C0000}"/>
    <cellStyle name="Comma 3 3 3 4 2" xfId="6576" xr:uid="{00000000-0005-0000-0000-0000D31C0000}"/>
    <cellStyle name="Comma 3 3 3 5" xfId="6577" xr:uid="{00000000-0005-0000-0000-0000D41C0000}"/>
    <cellStyle name="Comma 3 3 4" xfId="6578" xr:uid="{00000000-0005-0000-0000-0000D51C0000}"/>
    <cellStyle name="Comma 3 3 4 2" xfId="6579" xr:uid="{00000000-0005-0000-0000-0000D61C0000}"/>
    <cellStyle name="Comma 3 3 4 2 2" xfId="6580" xr:uid="{00000000-0005-0000-0000-0000D71C0000}"/>
    <cellStyle name="Comma 3 3 4 3" xfId="6581" xr:uid="{00000000-0005-0000-0000-0000D81C0000}"/>
    <cellStyle name="Comma 3 3 4 4" xfId="6582" xr:uid="{00000000-0005-0000-0000-0000D91C0000}"/>
    <cellStyle name="Comma 3 3 5" xfId="6583" xr:uid="{00000000-0005-0000-0000-0000DA1C0000}"/>
    <cellStyle name="Comma 3 3 5 2" xfId="6584" xr:uid="{00000000-0005-0000-0000-0000DB1C0000}"/>
    <cellStyle name="Comma 3 3 5 3" xfId="6585" xr:uid="{00000000-0005-0000-0000-0000DC1C0000}"/>
    <cellStyle name="Comma 3 3 6" xfId="6586" xr:uid="{00000000-0005-0000-0000-0000DD1C0000}"/>
    <cellStyle name="Comma 3 3 6 2" xfId="6587" xr:uid="{00000000-0005-0000-0000-0000DE1C0000}"/>
    <cellStyle name="Comma 3 3 7" xfId="6588" xr:uid="{00000000-0005-0000-0000-0000DF1C0000}"/>
    <cellStyle name="Comma 3 3 8" xfId="6589" xr:uid="{00000000-0005-0000-0000-0000E01C0000}"/>
    <cellStyle name="Comma 3 3 9" xfId="6590" xr:uid="{00000000-0005-0000-0000-0000E11C0000}"/>
    <cellStyle name="Comma 3 4" xfId="6591" xr:uid="{00000000-0005-0000-0000-0000E21C0000}"/>
    <cellStyle name="Comma 3 4 2" xfId="6592" xr:uid="{00000000-0005-0000-0000-0000E31C0000}"/>
    <cellStyle name="Comma 3 4 2 2" xfId="6593" xr:uid="{00000000-0005-0000-0000-0000E41C0000}"/>
    <cellStyle name="Comma 3 4 2 2 2" xfId="6594" xr:uid="{00000000-0005-0000-0000-0000E51C0000}"/>
    <cellStyle name="Comma 3 4 2 2 2 2" xfId="6595" xr:uid="{00000000-0005-0000-0000-0000E61C0000}"/>
    <cellStyle name="Comma 3 4 2 2 3" xfId="6596" xr:uid="{00000000-0005-0000-0000-0000E71C0000}"/>
    <cellStyle name="Comma 3 4 2 3" xfId="6597" xr:uid="{00000000-0005-0000-0000-0000E81C0000}"/>
    <cellStyle name="Comma 3 4 2 3 2" xfId="6598" xr:uid="{00000000-0005-0000-0000-0000E91C0000}"/>
    <cellStyle name="Comma 3 4 2 4" xfId="6599" xr:uid="{00000000-0005-0000-0000-0000EA1C0000}"/>
    <cellStyle name="Comma 3 4 3" xfId="6600" xr:uid="{00000000-0005-0000-0000-0000EB1C0000}"/>
    <cellStyle name="Comma 3 4 3 2" xfId="6601" xr:uid="{00000000-0005-0000-0000-0000EC1C0000}"/>
    <cellStyle name="Comma 3 4 3 2 2" xfId="6602" xr:uid="{00000000-0005-0000-0000-0000ED1C0000}"/>
    <cellStyle name="Comma 3 4 3 3" xfId="6603" xr:uid="{00000000-0005-0000-0000-0000EE1C0000}"/>
    <cellStyle name="Comma 3 4 4" xfId="6604" xr:uid="{00000000-0005-0000-0000-0000EF1C0000}"/>
    <cellStyle name="Comma 3 4 4 2" xfId="6605" xr:uid="{00000000-0005-0000-0000-0000F01C0000}"/>
    <cellStyle name="Comma 3 4 5" xfId="6606" xr:uid="{00000000-0005-0000-0000-0000F11C0000}"/>
    <cellStyle name="Comma 3 4 5 2" xfId="6607" xr:uid="{00000000-0005-0000-0000-0000F21C0000}"/>
    <cellStyle name="Comma 3 4 6" xfId="6608" xr:uid="{00000000-0005-0000-0000-0000F31C0000}"/>
    <cellStyle name="Comma 3 4 7" xfId="6609" xr:uid="{00000000-0005-0000-0000-0000F41C0000}"/>
    <cellStyle name="Comma 3 4 8" xfId="6610" xr:uid="{00000000-0005-0000-0000-0000F51C0000}"/>
    <cellStyle name="Comma 3 4 8 2" xfId="20440" xr:uid="{00000000-0005-0000-0000-0000F61C0000}"/>
    <cellStyle name="Comma 3 4 8 2 2" xfId="32424" xr:uid="{94C29D74-6CB5-4DFA-A80C-98C64ED259A7}"/>
    <cellStyle name="Comma 3 4 8 3" xfId="26420" xr:uid="{80EF4442-CEB6-45CB-95F2-8486E5892FB3}"/>
    <cellStyle name="Comma 3 5" xfId="6611" xr:uid="{00000000-0005-0000-0000-0000F71C0000}"/>
    <cellStyle name="Comma 3 5 2" xfId="6612" xr:uid="{00000000-0005-0000-0000-0000F81C0000}"/>
    <cellStyle name="Comma 3 5 2 2" xfId="6613" xr:uid="{00000000-0005-0000-0000-0000F91C0000}"/>
    <cellStyle name="Comma 3 5 3" xfId="6614" xr:uid="{00000000-0005-0000-0000-0000FA1C0000}"/>
    <cellStyle name="Comma 3 5 4" xfId="6615" xr:uid="{00000000-0005-0000-0000-0000FB1C0000}"/>
    <cellStyle name="Comma 3 5 5" xfId="6616" xr:uid="{00000000-0005-0000-0000-0000FC1C0000}"/>
    <cellStyle name="Comma 3 6" xfId="6617" xr:uid="{00000000-0005-0000-0000-0000FD1C0000}"/>
    <cellStyle name="Comma 3 6 2" xfId="6618" xr:uid="{00000000-0005-0000-0000-0000FE1C0000}"/>
    <cellStyle name="Comma 3 6 2 2" xfId="6619" xr:uid="{00000000-0005-0000-0000-0000FF1C0000}"/>
    <cellStyle name="Comma 3 6 2 2 2" xfId="6620" xr:uid="{00000000-0005-0000-0000-0000001D0000}"/>
    <cellStyle name="Comma 3 6 2 2 2 2" xfId="6621" xr:uid="{00000000-0005-0000-0000-0000011D0000}"/>
    <cellStyle name="Comma 3 6 2 2 3" xfId="6622" xr:uid="{00000000-0005-0000-0000-0000021D0000}"/>
    <cellStyle name="Comma 3 6 2 3" xfId="6623" xr:uid="{00000000-0005-0000-0000-0000031D0000}"/>
    <cellStyle name="Comma 3 6 2 3 2" xfId="6624" xr:uid="{00000000-0005-0000-0000-0000041D0000}"/>
    <cellStyle name="Comma 3 6 2 4" xfId="6625" xr:uid="{00000000-0005-0000-0000-0000051D0000}"/>
    <cellStyle name="Comma 3 6 3" xfId="6626" xr:uid="{00000000-0005-0000-0000-0000061D0000}"/>
    <cellStyle name="Comma 3 6 3 2" xfId="6627" xr:uid="{00000000-0005-0000-0000-0000071D0000}"/>
    <cellStyle name="Comma 3 6 3 2 2" xfId="6628" xr:uid="{00000000-0005-0000-0000-0000081D0000}"/>
    <cellStyle name="Comma 3 6 3 3" xfId="6629" xr:uid="{00000000-0005-0000-0000-0000091D0000}"/>
    <cellStyle name="Comma 3 6 4" xfId="6630" xr:uid="{00000000-0005-0000-0000-00000A1D0000}"/>
    <cellStyle name="Comma 3 6 4 2" xfId="6631" xr:uid="{00000000-0005-0000-0000-00000B1D0000}"/>
    <cellStyle name="Comma 3 6 5" xfId="6632" xr:uid="{00000000-0005-0000-0000-00000C1D0000}"/>
    <cellStyle name="Comma 3 6 5 2" xfId="6633" xr:uid="{00000000-0005-0000-0000-00000D1D0000}"/>
    <cellStyle name="Comma 3 6 6" xfId="6634" xr:uid="{00000000-0005-0000-0000-00000E1D0000}"/>
    <cellStyle name="Comma 3 6 7" xfId="6635" xr:uid="{00000000-0005-0000-0000-00000F1D0000}"/>
    <cellStyle name="Comma 3 6 7 2" xfId="20441" xr:uid="{00000000-0005-0000-0000-0000101D0000}"/>
    <cellStyle name="Comma 3 6 7 2 2" xfId="32425" xr:uid="{0B9194D8-0F83-4F01-BD1A-FDD3195873ED}"/>
    <cellStyle name="Comma 3 6 7 3" xfId="26421" xr:uid="{AA4EBFCC-50AE-463B-918C-0166EE169BC0}"/>
    <cellStyle name="Comma 3 7" xfId="6636" xr:uid="{00000000-0005-0000-0000-0000111D0000}"/>
    <cellStyle name="Comma 3 7 2" xfId="6637" xr:uid="{00000000-0005-0000-0000-0000121D0000}"/>
    <cellStyle name="Comma 3 8" xfId="6638" xr:uid="{00000000-0005-0000-0000-0000131D0000}"/>
    <cellStyle name="Comma 3 8 2" xfId="6639" xr:uid="{00000000-0005-0000-0000-0000141D0000}"/>
    <cellStyle name="Comma 3 9" xfId="6640" xr:uid="{00000000-0005-0000-0000-0000151D0000}"/>
    <cellStyle name="Comma 30" xfId="6641" xr:uid="{00000000-0005-0000-0000-0000161D0000}"/>
    <cellStyle name="Comma 30 10" xfId="6642" xr:uid="{00000000-0005-0000-0000-0000171D0000}"/>
    <cellStyle name="Comma 30 10 2" xfId="6643" xr:uid="{00000000-0005-0000-0000-0000181D0000}"/>
    <cellStyle name="Comma 30 10 2 2" xfId="6644" xr:uid="{00000000-0005-0000-0000-0000191D0000}"/>
    <cellStyle name="Comma 30 10 3" xfId="6645" xr:uid="{00000000-0005-0000-0000-00001A1D0000}"/>
    <cellStyle name="Comma 30 11" xfId="6646" xr:uid="{00000000-0005-0000-0000-00001B1D0000}"/>
    <cellStyle name="Comma 30 11 2" xfId="6647" xr:uid="{00000000-0005-0000-0000-00001C1D0000}"/>
    <cellStyle name="Comma 30 11 2 2" xfId="6648" xr:uid="{00000000-0005-0000-0000-00001D1D0000}"/>
    <cellStyle name="Comma 30 11 3" xfId="6649" xr:uid="{00000000-0005-0000-0000-00001E1D0000}"/>
    <cellStyle name="Comma 30 12" xfId="6650" xr:uid="{00000000-0005-0000-0000-00001F1D0000}"/>
    <cellStyle name="Comma 30 12 2" xfId="6651" xr:uid="{00000000-0005-0000-0000-0000201D0000}"/>
    <cellStyle name="Comma 30 12 2 2" xfId="6652" xr:uid="{00000000-0005-0000-0000-0000211D0000}"/>
    <cellStyle name="Comma 30 12 3" xfId="6653" xr:uid="{00000000-0005-0000-0000-0000221D0000}"/>
    <cellStyle name="Comma 30 13" xfId="6654" xr:uid="{00000000-0005-0000-0000-0000231D0000}"/>
    <cellStyle name="Comma 30 13 2" xfId="6655" xr:uid="{00000000-0005-0000-0000-0000241D0000}"/>
    <cellStyle name="Comma 30 13 2 2" xfId="6656" xr:uid="{00000000-0005-0000-0000-0000251D0000}"/>
    <cellStyle name="Comma 30 13 3" xfId="6657" xr:uid="{00000000-0005-0000-0000-0000261D0000}"/>
    <cellStyle name="Comma 30 14" xfId="6658" xr:uid="{00000000-0005-0000-0000-0000271D0000}"/>
    <cellStyle name="Comma 30 14 2" xfId="6659" xr:uid="{00000000-0005-0000-0000-0000281D0000}"/>
    <cellStyle name="Comma 30 14 2 2" xfId="6660" xr:uid="{00000000-0005-0000-0000-0000291D0000}"/>
    <cellStyle name="Comma 30 14 3" xfId="6661" xr:uid="{00000000-0005-0000-0000-00002A1D0000}"/>
    <cellStyle name="Comma 30 15" xfId="6662" xr:uid="{00000000-0005-0000-0000-00002B1D0000}"/>
    <cellStyle name="Comma 30 15 2" xfId="6663" xr:uid="{00000000-0005-0000-0000-00002C1D0000}"/>
    <cellStyle name="Comma 30 15 2 2" xfId="6664" xr:uid="{00000000-0005-0000-0000-00002D1D0000}"/>
    <cellStyle name="Comma 30 15 3" xfId="6665" xr:uid="{00000000-0005-0000-0000-00002E1D0000}"/>
    <cellStyle name="Comma 30 16" xfId="6666" xr:uid="{00000000-0005-0000-0000-00002F1D0000}"/>
    <cellStyle name="Comma 30 16 2" xfId="6667" xr:uid="{00000000-0005-0000-0000-0000301D0000}"/>
    <cellStyle name="Comma 30 16 2 2" xfId="6668" xr:uid="{00000000-0005-0000-0000-0000311D0000}"/>
    <cellStyle name="Comma 30 16 3" xfId="6669" xr:uid="{00000000-0005-0000-0000-0000321D0000}"/>
    <cellStyle name="Comma 30 17" xfId="6670" xr:uid="{00000000-0005-0000-0000-0000331D0000}"/>
    <cellStyle name="Comma 30 17 2" xfId="6671" xr:uid="{00000000-0005-0000-0000-0000341D0000}"/>
    <cellStyle name="Comma 30 17 2 2" xfId="6672" xr:uid="{00000000-0005-0000-0000-0000351D0000}"/>
    <cellStyle name="Comma 30 17 3" xfId="6673" xr:uid="{00000000-0005-0000-0000-0000361D0000}"/>
    <cellStyle name="Comma 30 18" xfId="6674" xr:uid="{00000000-0005-0000-0000-0000371D0000}"/>
    <cellStyle name="Comma 30 18 2" xfId="6675" xr:uid="{00000000-0005-0000-0000-0000381D0000}"/>
    <cellStyle name="Comma 30 18 2 2" xfId="6676" xr:uid="{00000000-0005-0000-0000-0000391D0000}"/>
    <cellStyle name="Comma 30 18 3" xfId="6677" xr:uid="{00000000-0005-0000-0000-00003A1D0000}"/>
    <cellStyle name="Comma 30 19" xfId="6678" xr:uid="{00000000-0005-0000-0000-00003B1D0000}"/>
    <cellStyle name="Comma 30 19 2" xfId="6679" xr:uid="{00000000-0005-0000-0000-00003C1D0000}"/>
    <cellStyle name="Comma 30 19 2 2" xfId="6680" xr:uid="{00000000-0005-0000-0000-00003D1D0000}"/>
    <cellStyle name="Comma 30 19 3" xfId="6681" xr:uid="{00000000-0005-0000-0000-00003E1D0000}"/>
    <cellStyle name="Comma 30 2" xfId="6682" xr:uid="{00000000-0005-0000-0000-00003F1D0000}"/>
    <cellStyle name="Comma 30 2 2" xfId="6683" xr:uid="{00000000-0005-0000-0000-0000401D0000}"/>
    <cellStyle name="Comma 30 2 2 2" xfId="6684" xr:uid="{00000000-0005-0000-0000-0000411D0000}"/>
    <cellStyle name="Comma 30 2 3" xfId="6685" xr:uid="{00000000-0005-0000-0000-0000421D0000}"/>
    <cellStyle name="Comma 30 2 3 2" xfId="6686" xr:uid="{00000000-0005-0000-0000-0000431D0000}"/>
    <cellStyle name="Comma 30 2 3 2 2" xfId="6687" xr:uid="{00000000-0005-0000-0000-0000441D0000}"/>
    <cellStyle name="Comma 30 2 3 3" xfId="6688" xr:uid="{00000000-0005-0000-0000-0000451D0000}"/>
    <cellStyle name="Comma 30 2 4" xfId="6689" xr:uid="{00000000-0005-0000-0000-0000461D0000}"/>
    <cellStyle name="Comma 30 20" xfId="6690" xr:uid="{00000000-0005-0000-0000-0000471D0000}"/>
    <cellStyle name="Comma 30 20 2" xfId="6691" xr:uid="{00000000-0005-0000-0000-0000481D0000}"/>
    <cellStyle name="Comma 30 20 2 2" xfId="6692" xr:uid="{00000000-0005-0000-0000-0000491D0000}"/>
    <cellStyle name="Comma 30 20 3" xfId="6693" xr:uid="{00000000-0005-0000-0000-00004A1D0000}"/>
    <cellStyle name="Comma 30 21" xfId="6694" xr:uid="{00000000-0005-0000-0000-00004B1D0000}"/>
    <cellStyle name="Comma 30 21 2" xfId="6695" xr:uid="{00000000-0005-0000-0000-00004C1D0000}"/>
    <cellStyle name="Comma 30 21 2 2" xfId="6696" xr:uid="{00000000-0005-0000-0000-00004D1D0000}"/>
    <cellStyle name="Comma 30 21 3" xfId="6697" xr:uid="{00000000-0005-0000-0000-00004E1D0000}"/>
    <cellStyle name="Comma 30 22" xfId="6698" xr:uid="{00000000-0005-0000-0000-00004F1D0000}"/>
    <cellStyle name="Comma 30 22 2" xfId="6699" xr:uid="{00000000-0005-0000-0000-0000501D0000}"/>
    <cellStyle name="Comma 30 22 2 2" xfId="6700" xr:uid="{00000000-0005-0000-0000-0000511D0000}"/>
    <cellStyle name="Comma 30 22 3" xfId="6701" xr:uid="{00000000-0005-0000-0000-0000521D0000}"/>
    <cellStyle name="Comma 30 23" xfId="6702" xr:uid="{00000000-0005-0000-0000-0000531D0000}"/>
    <cellStyle name="Comma 30 23 2" xfId="6703" xr:uid="{00000000-0005-0000-0000-0000541D0000}"/>
    <cellStyle name="Comma 30 23 2 2" xfId="6704" xr:uid="{00000000-0005-0000-0000-0000551D0000}"/>
    <cellStyle name="Comma 30 23 3" xfId="6705" xr:uid="{00000000-0005-0000-0000-0000561D0000}"/>
    <cellStyle name="Comma 30 24" xfId="6706" xr:uid="{00000000-0005-0000-0000-0000571D0000}"/>
    <cellStyle name="Comma 30 24 2" xfId="6707" xr:uid="{00000000-0005-0000-0000-0000581D0000}"/>
    <cellStyle name="Comma 30 24 2 2" xfId="6708" xr:uid="{00000000-0005-0000-0000-0000591D0000}"/>
    <cellStyle name="Comma 30 24 3" xfId="6709" xr:uid="{00000000-0005-0000-0000-00005A1D0000}"/>
    <cellStyle name="Comma 30 25" xfId="6710" xr:uid="{00000000-0005-0000-0000-00005B1D0000}"/>
    <cellStyle name="Comma 30 25 2" xfId="6711" xr:uid="{00000000-0005-0000-0000-00005C1D0000}"/>
    <cellStyle name="Comma 30 25 2 2" xfId="6712" xr:uid="{00000000-0005-0000-0000-00005D1D0000}"/>
    <cellStyle name="Comma 30 25 3" xfId="6713" xr:uid="{00000000-0005-0000-0000-00005E1D0000}"/>
    <cellStyle name="Comma 30 26" xfId="6714" xr:uid="{00000000-0005-0000-0000-00005F1D0000}"/>
    <cellStyle name="Comma 30 26 2" xfId="6715" xr:uid="{00000000-0005-0000-0000-0000601D0000}"/>
    <cellStyle name="Comma 30 26 2 2" xfId="6716" xr:uid="{00000000-0005-0000-0000-0000611D0000}"/>
    <cellStyle name="Comma 30 26 3" xfId="6717" xr:uid="{00000000-0005-0000-0000-0000621D0000}"/>
    <cellStyle name="Comma 30 27" xfId="6718" xr:uid="{00000000-0005-0000-0000-0000631D0000}"/>
    <cellStyle name="Comma 30 27 2" xfId="6719" xr:uid="{00000000-0005-0000-0000-0000641D0000}"/>
    <cellStyle name="Comma 30 27 2 2" xfId="6720" xr:uid="{00000000-0005-0000-0000-0000651D0000}"/>
    <cellStyle name="Comma 30 27 3" xfId="6721" xr:uid="{00000000-0005-0000-0000-0000661D0000}"/>
    <cellStyle name="Comma 30 28" xfId="6722" xr:uid="{00000000-0005-0000-0000-0000671D0000}"/>
    <cellStyle name="Comma 30 28 2" xfId="6723" xr:uid="{00000000-0005-0000-0000-0000681D0000}"/>
    <cellStyle name="Comma 30 28 2 2" xfId="6724" xr:uid="{00000000-0005-0000-0000-0000691D0000}"/>
    <cellStyle name="Comma 30 28 3" xfId="6725" xr:uid="{00000000-0005-0000-0000-00006A1D0000}"/>
    <cellStyle name="Comma 30 29" xfId="6726" xr:uid="{00000000-0005-0000-0000-00006B1D0000}"/>
    <cellStyle name="Comma 30 29 2" xfId="6727" xr:uid="{00000000-0005-0000-0000-00006C1D0000}"/>
    <cellStyle name="Comma 30 3" xfId="6728" xr:uid="{00000000-0005-0000-0000-00006D1D0000}"/>
    <cellStyle name="Comma 30 3 2" xfId="6729" xr:uid="{00000000-0005-0000-0000-00006E1D0000}"/>
    <cellStyle name="Comma 30 3 2 2" xfId="6730" xr:uid="{00000000-0005-0000-0000-00006F1D0000}"/>
    <cellStyle name="Comma 30 3 3" xfId="6731" xr:uid="{00000000-0005-0000-0000-0000701D0000}"/>
    <cellStyle name="Comma 30 3 3 2" xfId="6732" xr:uid="{00000000-0005-0000-0000-0000711D0000}"/>
    <cellStyle name="Comma 30 3 3 2 2" xfId="6733" xr:uid="{00000000-0005-0000-0000-0000721D0000}"/>
    <cellStyle name="Comma 30 3 3 3" xfId="6734" xr:uid="{00000000-0005-0000-0000-0000731D0000}"/>
    <cellStyle name="Comma 30 3 4" xfId="6735" xr:uid="{00000000-0005-0000-0000-0000741D0000}"/>
    <cellStyle name="Comma 30 30" xfId="6736" xr:uid="{00000000-0005-0000-0000-0000751D0000}"/>
    <cellStyle name="Comma 30 30 2" xfId="6737" xr:uid="{00000000-0005-0000-0000-0000761D0000}"/>
    <cellStyle name="Comma 30 30 2 2" xfId="6738" xr:uid="{00000000-0005-0000-0000-0000771D0000}"/>
    <cellStyle name="Comma 30 30 3" xfId="6739" xr:uid="{00000000-0005-0000-0000-0000781D0000}"/>
    <cellStyle name="Comma 30 31" xfId="6740" xr:uid="{00000000-0005-0000-0000-0000791D0000}"/>
    <cellStyle name="Comma 30 31 2" xfId="6741" xr:uid="{00000000-0005-0000-0000-00007A1D0000}"/>
    <cellStyle name="Comma 30 32" xfId="6742" xr:uid="{00000000-0005-0000-0000-00007B1D0000}"/>
    <cellStyle name="Comma 30 32 2" xfId="6743" xr:uid="{00000000-0005-0000-0000-00007C1D0000}"/>
    <cellStyle name="Comma 30 33" xfId="6744" xr:uid="{00000000-0005-0000-0000-00007D1D0000}"/>
    <cellStyle name="Comma 30 34" xfId="6745" xr:uid="{00000000-0005-0000-0000-00007E1D0000}"/>
    <cellStyle name="Comma 30 4" xfId="6746" xr:uid="{00000000-0005-0000-0000-00007F1D0000}"/>
    <cellStyle name="Comma 30 4 2" xfId="6747" xr:uid="{00000000-0005-0000-0000-0000801D0000}"/>
    <cellStyle name="Comma 30 4 2 2" xfId="6748" xr:uid="{00000000-0005-0000-0000-0000811D0000}"/>
    <cellStyle name="Comma 30 4 3" xfId="6749" xr:uid="{00000000-0005-0000-0000-0000821D0000}"/>
    <cellStyle name="Comma 30 4 3 2" xfId="6750" xr:uid="{00000000-0005-0000-0000-0000831D0000}"/>
    <cellStyle name="Comma 30 4 3 2 2" xfId="6751" xr:uid="{00000000-0005-0000-0000-0000841D0000}"/>
    <cellStyle name="Comma 30 4 3 3" xfId="6752" xr:uid="{00000000-0005-0000-0000-0000851D0000}"/>
    <cellStyle name="Comma 30 4 4" xfId="6753" xr:uid="{00000000-0005-0000-0000-0000861D0000}"/>
    <cellStyle name="Comma 30 5" xfId="6754" xr:uid="{00000000-0005-0000-0000-0000871D0000}"/>
    <cellStyle name="Comma 30 5 2" xfId="6755" xr:uid="{00000000-0005-0000-0000-0000881D0000}"/>
    <cellStyle name="Comma 30 5 2 2" xfId="6756" xr:uid="{00000000-0005-0000-0000-0000891D0000}"/>
    <cellStyle name="Comma 30 5 3" xfId="6757" xr:uid="{00000000-0005-0000-0000-00008A1D0000}"/>
    <cellStyle name="Comma 30 5 3 2" xfId="6758" xr:uid="{00000000-0005-0000-0000-00008B1D0000}"/>
    <cellStyle name="Comma 30 5 3 2 2" xfId="6759" xr:uid="{00000000-0005-0000-0000-00008C1D0000}"/>
    <cellStyle name="Comma 30 5 3 3" xfId="6760" xr:uid="{00000000-0005-0000-0000-00008D1D0000}"/>
    <cellStyle name="Comma 30 5 4" xfId="6761" xr:uid="{00000000-0005-0000-0000-00008E1D0000}"/>
    <cellStyle name="Comma 30 6" xfId="6762" xr:uid="{00000000-0005-0000-0000-00008F1D0000}"/>
    <cellStyle name="Comma 30 6 2" xfId="6763" xr:uid="{00000000-0005-0000-0000-0000901D0000}"/>
    <cellStyle name="Comma 30 6 2 2" xfId="6764" xr:uid="{00000000-0005-0000-0000-0000911D0000}"/>
    <cellStyle name="Comma 30 6 3" xfId="6765" xr:uid="{00000000-0005-0000-0000-0000921D0000}"/>
    <cellStyle name="Comma 30 7" xfId="6766" xr:uid="{00000000-0005-0000-0000-0000931D0000}"/>
    <cellStyle name="Comma 30 7 2" xfId="6767" xr:uid="{00000000-0005-0000-0000-0000941D0000}"/>
    <cellStyle name="Comma 30 7 2 2" xfId="6768" xr:uid="{00000000-0005-0000-0000-0000951D0000}"/>
    <cellStyle name="Comma 30 7 3" xfId="6769" xr:uid="{00000000-0005-0000-0000-0000961D0000}"/>
    <cellStyle name="Comma 30 8" xfId="6770" xr:uid="{00000000-0005-0000-0000-0000971D0000}"/>
    <cellStyle name="Comma 30 8 2" xfId="6771" xr:uid="{00000000-0005-0000-0000-0000981D0000}"/>
    <cellStyle name="Comma 30 8 2 2" xfId="6772" xr:uid="{00000000-0005-0000-0000-0000991D0000}"/>
    <cellStyle name="Comma 30 8 3" xfId="6773" xr:uid="{00000000-0005-0000-0000-00009A1D0000}"/>
    <cellStyle name="Comma 30 9" xfId="6774" xr:uid="{00000000-0005-0000-0000-00009B1D0000}"/>
    <cellStyle name="Comma 30 9 2" xfId="6775" xr:uid="{00000000-0005-0000-0000-00009C1D0000}"/>
    <cellStyle name="Comma 30 9 2 2" xfId="6776" xr:uid="{00000000-0005-0000-0000-00009D1D0000}"/>
    <cellStyle name="Comma 30 9 3" xfId="6777" xr:uid="{00000000-0005-0000-0000-00009E1D0000}"/>
    <cellStyle name="Comma 300" xfId="6778" xr:uid="{00000000-0005-0000-0000-00009F1D0000}"/>
    <cellStyle name="Comma 300 2" xfId="6779" xr:uid="{00000000-0005-0000-0000-0000A01D0000}"/>
    <cellStyle name="Comma 300 3" xfId="6780" xr:uid="{00000000-0005-0000-0000-0000A11D0000}"/>
    <cellStyle name="Comma 301" xfId="6781" xr:uid="{00000000-0005-0000-0000-0000A21D0000}"/>
    <cellStyle name="Comma 301 2" xfId="6782" xr:uid="{00000000-0005-0000-0000-0000A31D0000}"/>
    <cellStyle name="Comma 301 3" xfId="6783" xr:uid="{00000000-0005-0000-0000-0000A41D0000}"/>
    <cellStyle name="Comma 302" xfId="6784" xr:uid="{00000000-0005-0000-0000-0000A51D0000}"/>
    <cellStyle name="Comma 302 2" xfId="6785" xr:uid="{00000000-0005-0000-0000-0000A61D0000}"/>
    <cellStyle name="Comma 302 3" xfId="6786" xr:uid="{00000000-0005-0000-0000-0000A71D0000}"/>
    <cellStyle name="Comma 303" xfId="6787" xr:uid="{00000000-0005-0000-0000-0000A81D0000}"/>
    <cellStyle name="Comma 303 2" xfId="6788" xr:uid="{00000000-0005-0000-0000-0000A91D0000}"/>
    <cellStyle name="Comma 303 3" xfId="6789" xr:uid="{00000000-0005-0000-0000-0000AA1D0000}"/>
    <cellStyle name="Comma 304" xfId="6790" xr:uid="{00000000-0005-0000-0000-0000AB1D0000}"/>
    <cellStyle name="Comma 304 2" xfId="6791" xr:uid="{00000000-0005-0000-0000-0000AC1D0000}"/>
    <cellStyle name="Comma 305" xfId="6792" xr:uid="{00000000-0005-0000-0000-0000AD1D0000}"/>
    <cellStyle name="Comma 305 2" xfId="6793" xr:uid="{00000000-0005-0000-0000-0000AE1D0000}"/>
    <cellStyle name="Comma 306" xfId="6794" xr:uid="{00000000-0005-0000-0000-0000AF1D0000}"/>
    <cellStyle name="Comma 306 2" xfId="6795" xr:uid="{00000000-0005-0000-0000-0000B01D0000}"/>
    <cellStyle name="Comma 307" xfId="6796" xr:uid="{00000000-0005-0000-0000-0000B11D0000}"/>
    <cellStyle name="Comma 307 2" xfId="6797" xr:uid="{00000000-0005-0000-0000-0000B21D0000}"/>
    <cellStyle name="Comma 308" xfId="6798" xr:uid="{00000000-0005-0000-0000-0000B31D0000}"/>
    <cellStyle name="Comma 308 2" xfId="6799" xr:uid="{00000000-0005-0000-0000-0000B41D0000}"/>
    <cellStyle name="Comma 309" xfId="6800" xr:uid="{00000000-0005-0000-0000-0000B51D0000}"/>
    <cellStyle name="Comma 309 2" xfId="6801" xr:uid="{00000000-0005-0000-0000-0000B61D0000}"/>
    <cellStyle name="Comma 31" xfId="6802" xr:uid="{00000000-0005-0000-0000-0000B71D0000}"/>
    <cellStyle name="Comma 31 10" xfId="6803" xr:uid="{00000000-0005-0000-0000-0000B81D0000}"/>
    <cellStyle name="Comma 31 10 2" xfId="6804" xr:uid="{00000000-0005-0000-0000-0000B91D0000}"/>
    <cellStyle name="Comma 31 10 2 2" xfId="6805" xr:uid="{00000000-0005-0000-0000-0000BA1D0000}"/>
    <cellStyle name="Comma 31 10 3" xfId="6806" xr:uid="{00000000-0005-0000-0000-0000BB1D0000}"/>
    <cellStyle name="Comma 31 11" xfId="6807" xr:uid="{00000000-0005-0000-0000-0000BC1D0000}"/>
    <cellStyle name="Comma 31 11 2" xfId="6808" xr:uid="{00000000-0005-0000-0000-0000BD1D0000}"/>
    <cellStyle name="Comma 31 11 2 2" xfId="6809" xr:uid="{00000000-0005-0000-0000-0000BE1D0000}"/>
    <cellStyle name="Comma 31 11 3" xfId="6810" xr:uid="{00000000-0005-0000-0000-0000BF1D0000}"/>
    <cellStyle name="Comma 31 12" xfId="6811" xr:uid="{00000000-0005-0000-0000-0000C01D0000}"/>
    <cellStyle name="Comma 31 12 2" xfId="6812" xr:uid="{00000000-0005-0000-0000-0000C11D0000}"/>
    <cellStyle name="Comma 31 12 2 2" xfId="6813" xr:uid="{00000000-0005-0000-0000-0000C21D0000}"/>
    <cellStyle name="Comma 31 12 3" xfId="6814" xr:uid="{00000000-0005-0000-0000-0000C31D0000}"/>
    <cellStyle name="Comma 31 13" xfId="6815" xr:uid="{00000000-0005-0000-0000-0000C41D0000}"/>
    <cellStyle name="Comma 31 13 2" xfId="6816" xr:uid="{00000000-0005-0000-0000-0000C51D0000}"/>
    <cellStyle name="Comma 31 13 2 2" xfId="6817" xr:uid="{00000000-0005-0000-0000-0000C61D0000}"/>
    <cellStyle name="Comma 31 13 3" xfId="6818" xr:uid="{00000000-0005-0000-0000-0000C71D0000}"/>
    <cellStyle name="Comma 31 14" xfId="6819" xr:uid="{00000000-0005-0000-0000-0000C81D0000}"/>
    <cellStyle name="Comma 31 14 2" xfId="6820" xr:uid="{00000000-0005-0000-0000-0000C91D0000}"/>
    <cellStyle name="Comma 31 14 2 2" xfId="6821" xr:uid="{00000000-0005-0000-0000-0000CA1D0000}"/>
    <cellStyle name="Comma 31 14 3" xfId="6822" xr:uid="{00000000-0005-0000-0000-0000CB1D0000}"/>
    <cellStyle name="Comma 31 15" xfId="6823" xr:uid="{00000000-0005-0000-0000-0000CC1D0000}"/>
    <cellStyle name="Comma 31 15 2" xfId="6824" xr:uid="{00000000-0005-0000-0000-0000CD1D0000}"/>
    <cellStyle name="Comma 31 15 2 2" xfId="6825" xr:uid="{00000000-0005-0000-0000-0000CE1D0000}"/>
    <cellStyle name="Comma 31 15 3" xfId="6826" xr:uid="{00000000-0005-0000-0000-0000CF1D0000}"/>
    <cellStyle name="Comma 31 16" xfId="6827" xr:uid="{00000000-0005-0000-0000-0000D01D0000}"/>
    <cellStyle name="Comma 31 16 2" xfId="6828" xr:uid="{00000000-0005-0000-0000-0000D11D0000}"/>
    <cellStyle name="Comma 31 16 2 2" xfId="6829" xr:uid="{00000000-0005-0000-0000-0000D21D0000}"/>
    <cellStyle name="Comma 31 16 3" xfId="6830" xr:uid="{00000000-0005-0000-0000-0000D31D0000}"/>
    <cellStyle name="Comma 31 17" xfId="6831" xr:uid="{00000000-0005-0000-0000-0000D41D0000}"/>
    <cellStyle name="Comma 31 17 2" xfId="6832" xr:uid="{00000000-0005-0000-0000-0000D51D0000}"/>
    <cellStyle name="Comma 31 17 2 2" xfId="6833" xr:uid="{00000000-0005-0000-0000-0000D61D0000}"/>
    <cellStyle name="Comma 31 17 3" xfId="6834" xr:uid="{00000000-0005-0000-0000-0000D71D0000}"/>
    <cellStyle name="Comma 31 18" xfId="6835" xr:uid="{00000000-0005-0000-0000-0000D81D0000}"/>
    <cellStyle name="Comma 31 18 2" xfId="6836" xr:uid="{00000000-0005-0000-0000-0000D91D0000}"/>
    <cellStyle name="Comma 31 18 2 2" xfId="6837" xr:uid="{00000000-0005-0000-0000-0000DA1D0000}"/>
    <cellStyle name="Comma 31 18 3" xfId="6838" xr:uid="{00000000-0005-0000-0000-0000DB1D0000}"/>
    <cellStyle name="Comma 31 19" xfId="6839" xr:uid="{00000000-0005-0000-0000-0000DC1D0000}"/>
    <cellStyle name="Comma 31 19 2" xfId="6840" xr:uid="{00000000-0005-0000-0000-0000DD1D0000}"/>
    <cellStyle name="Comma 31 19 2 2" xfId="6841" xr:uid="{00000000-0005-0000-0000-0000DE1D0000}"/>
    <cellStyle name="Comma 31 19 3" xfId="6842" xr:uid="{00000000-0005-0000-0000-0000DF1D0000}"/>
    <cellStyle name="Comma 31 2" xfId="6843" xr:uid="{00000000-0005-0000-0000-0000E01D0000}"/>
    <cellStyle name="Comma 31 2 2" xfId="6844" xr:uid="{00000000-0005-0000-0000-0000E11D0000}"/>
    <cellStyle name="Comma 31 2 2 2" xfId="6845" xr:uid="{00000000-0005-0000-0000-0000E21D0000}"/>
    <cellStyle name="Comma 31 2 3" xfId="6846" xr:uid="{00000000-0005-0000-0000-0000E31D0000}"/>
    <cellStyle name="Comma 31 2 3 2" xfId="6847" xr:uid="{00000000-0005-0000-0000-0000E41D0000}"/>
    <cellStyle name="Comma 31 2 3 2 2" xfId="6848" xr:uid="{00000000-0005-0000-0000-0000E51D0000}"/>
    <cellStyle name="Comma 31 2 3 3" xfId="6849" xr:uid="{00000000-0005-0000-0000-0000E61D0000}"/>
    <cellStyle name="Comma 31 2 4" xfId="6850" xr:uid="{00000000-0005-0000-0000-0000E71D0000}"/>
    <cellStyle name="Comma 31 20" xfId="6851" xr:uid="{00000000-0005-0000-0000-0000E81D0000}"/>
    <cellStyle name="Comma 31 20 2" xfId="6852" xr:uid="{00000000-0005-0000-0000-0000E91D0000}"/>
    <cellStyle name="Comma 31 20 2 2" xfId="6853" xr:uid="{00000000-0005-0000-0000-0000EA1D0000}"/>
    <cellStyle name="Comma 31 20 3" xfId="6854" xr:uid="{00000000-0005-0000-0000-0000EB1D0000}"/>
    <cellStyle name="Comma 31 21" xfId="6855" xr:uid="{00000000-0005-0000-0000-0000EC1D0000}"/>
    <cellStyle name="Comma 31 21 2" xfId="6856" xr:uid="{00000000-0005-0000-0000-0000ED1D0000}"/>
    <cellStyle name="Comma 31 21 2 2" xfId="6857" xr:uid="{00000000-0005-0000-0000-0000EE1D0000}"/>
    <cellStyle name="Comma 31 21 3" xfId="6858" xr:uid="{00000000-0005-0000-0000-0000EF1D0000}"/>
    <cellStyle name="Comma 31 22" xfId="6859" xr:uid="{00000000-0005-0000-0000-0000F01D0000}"/>
    <cellStyle name="Comma 31 22 2" xfId="6860" xr:uid="{00000000-0005-0000-0000-0000F11D0000}"/>
    <cellStyle name="Comma 31 22 2 2" xfId="6861" xr:uid="{00000000-0005-0000-0000-0000F21D0000}"/>
    <cellStyle name="Comma 31 22 3" xfId="6862" xr:uid="{00000000-0005-0000-0000-0000F31D0000}"/>
    <cellStyle name="Comma 31 23" xfId="6863" xr:uid="{00000000-0005-0000-0000-0000F41D0000}"/>
    <cellStyle name="Comma 31 23 2" xfId="6864" xr:uid="{00000000-0005-0000-0000-0000F51D0000}"/>
    <cellStyle name="Comma 31 23 2 2" xfId="6865" xr:uid="{00000000-0005-0000-0000-0000F61D0000}"/>
    <cellStyle name="Comma 31 23 3" xfId="6866" xr:uid="{00000000-0005-0000-0000-0000F71D0000}"/>
    <cellStyle name="Comma 31 24" xfId="6867" xr:uid="{00000000-0005-0000-0000-0000F81D0000}"/>
    <cellStyle name="Comma 31 24 2" xfId="6868" xr:uid="{00000000-0005-0000-0000-0000F91D0000}"/>
    <cellStyle name="Comma 31 24 2 2" xfId="6869" xr:uid="{00000000-0005-0000-0000-0000FA1D0000}"/>
    <cellStyle name="Comma 31 24 3" xfId="6870" xr:uid="{00000000-0005-0000-0000-0000FB1D0000}"/>
    <cellStyle name="Comma 31 25" xfId="6871" xr:uid="{00000000-0005-0000-0000-0000FC1D0000}"/>
    <cellStyle name="Comma 31 25 2" xfId="6872" xr:uid="{00000000-0005-0000-0000-0000FD1D0000}"/>
    <cellStyle name="Comma 31 25 2 2" xfId="6873" xr:uid="{00000000-0005-0000-0000-0000FE1D0000}"/>
    <cellStyle name="Comma 31 25 3" xfId="6874" xr:uid="{00000000-0005-0000-0000-0000FF1D0000}"/>
    <cellStyle name="Comma 31 26" xfId="6875" xr:uid="{00000000-0005-0000-0000-0000001E0000}"/>
    <cellStyle name="Comma 31 26 2" xfId="6876" xr:uid="{00000000-0005-0000-0000-0000011E0000}"/>
    <cellStyle name="Comma 31 26 2 2" xfId="6877" xr:uid="{00000000-0005-0000-0000-0000021E0000}"/>
    <cellStyle name="Comma 31 26 3" xfId="6878" xr:uid="{00000000-0005-0000-0000-0000031E0000}"/>
    <cellStyle name="Comma 31 27" xfId="6879" xr:uid="{00000000-0005-0000-0000-0000041E0000}"/>
    <cellStyle name="Comma 31 27 2" xfId="6880" xr:uid="{00000000-0005-0000-0000-0000051E0000}"/>
    <cellStyle name="Comma 31 27 2 2" xfId="6881" xr:uid="{00000000-0005-0000-0000-0000061E0000}"/>
    <cellStyle name="Comma 31 27 3" xfId="6882" xr:uid="{00000000-0005-0000-0000-0000071E0000}"/>
    <cellStyle name="Comma 31 28" xfId="6883" xr:uid="{00000000-0005-0000-0000-0000081E0000}"/>
    <cellStyle name="Comma 31 28 2" xfId="6884" xr:uid="{00000000-0005-0000-0000-0000091E0000}"/>
    <cellStyle name="Comma 31 28 2 2" xfId="6885" xr:uid="{00000000-0005-0000-0000-00000A1E0000}"/>
    <cellStyle name="Comma 31 28 3" xfId="6886" xr:uid="{00000000-0005-0000-0000-00000B1E0000}"/>
    <cellStyle name="Comma 31 29" xfId="6887" xr:uid="{00000000-0005-0000-0000-00000C1E0000}"/>
    <cellStyle name="Comma 31 29 2" xfId="6888" xr:uid="{00000000-0005-0000-0000-00000D1E0000}"/>
    <cellStyle name="Comma 31 3" xfId="6889" xr:uid="{00000000-0005-0000-0000-00000E1E0000}"/>
    <cellStyle name="Comma 31 3 2" xfId="6890" xr:uid="{00000000-0005-0000-0000-00000F1E0000}"/>
    <cellStyle name="Comma 31 3 2 2" xfId="6891" xr:uid="{00000000-0005-0000-0000-0000101E0000}"/>
    <cellStyle name="Comma 31 3 3" xfId="6892" xr:uid="{00000000-0005-0000-0000-0000111E0000}"/>
    <cellStyle name="Comma 31 3 3 2" xfId="6893" xr:uid="{00000000-0005-0000-0000-0000121E0000}"/>
    <cellStyle name="Comma 31 3 3 2 2" xfId="6894" xr:uid="{00000000-0005-0000-0000-0000131E0000}"/>
    <cellStyle name="Comma 31 3 3 3" xfId="6895" xr:uid="{00000000-0005-0000-0000-0000141E0000}"/>
    <cellStyle name="Comma 31 3 4" xfId="6896" xr:uid="{00000000-0005-0000-0000-0000151E0000}"/>
    <cellStyle name="Comma 31 30" xfId="6897" xr:uid="{00000000-0005-0000-0000-0000161E0000}"/>
    <cellStyle name="Comma 31 30 2" xfId="6898" xr:uid="{00000000-0005-0000-0000-0000171E0000}"/>
    <cellStyle name="Comma 31 30 2 2" xfId="6899" xr:uid="{00000000-0005-0000-0000-0000181E0000}"/>
    <cellStyle name="Comma 31 30 3" xfId="6900" xr:uid="{00000000-0005-0000-0000-0000191E0000}"/>
    <cellStyle name="Comma 31 31" xfId="6901" xr:uid="{00000000-0005-0000-0000-00001A1E0000}"/>
    <cellStyle name="Comma 31 31 2" xfId="6902" xr:uid="{00000000-0005-0000-0000-00001B1E0000}"/>
    <cellStyle name="Comma 31 32" xfId="6903" xr:uid="{00000000-0005-0000-0000-00001C1E0000}"/>
    <cellStyle name="Comma 31 32 2" xfId="6904" xr:uid="{00000000-0005-0000-0000-00001D1E0000}"/>
    <cellStyle name="Comma 31 33" xfId="6905" xr:uid="{00000000-0005-0000-0000-00001E1E0000}"/>
    <cellStyle name="Comma 31 34" xfId="6906" xr:uid="{00000000-0005-0000-0000-00001F1E0000}"/>
    <cellStyle name="Comma 31 35" xfId="6907" xr:uid="{00000000-0005-0000-0000-0000201E0000}"/>
    <cellStyle name="Comma 31 4" xfId="6908" xr:uid="{00000000-0005-0000-0000-0000211E0000}"/>
    <cellStyle name="Comma 31 4 2" xfId="6909" xr:uid="{00000000-0005-0000-0000-0000221E0000}"/>
    <cellStyle name="Comma 31 4 2 2" xfId="6910" xr:uid="{00000000-0005-0000-0000-0000231E0000}"/>
    <cellStyle name="Comma 31 4 3" xfId="6911" xr:uid="{00000000-0005-0000-0000-0000241E0000}"/>
    <cellStyle name="Comma 31 4 3 2" xfId="6912" xr:uid="{00000000-0005-0000-0000-0000251E0000}"/>
    <cellStyle name="Comma 31 4 3 2 2" xfId="6913" xr:uid="{00000000-0005-0000-0000-0000261E0000}"/>
    <cellStyle name="Comma 31 4 3 3" xfId="6914" xr:uid="{00000000-0005-0000-0000-0000271E0000}"/>
    <cellStyle name="Comma 31 4 4" xfId="6915" xr:uid="{00000000-0005-0000-0000-0000281E0000}"/>
    <cellStyle name="Comma 31 5" xfId="6916" xr:uid="{00000000-0005-0000-0000-0000291E0000}"/>
    <cellStyle name="Comma 31 5 2" xfId="6917" xr:uid="{00000000-0005-0000-0000-00002A1E0000}"/>
    <cellStyle name="Comma 31 5 2 2" xfId="6918" xr:uid="{00000000-0005-0000-0000-00002B1E0000}"/>
    <cellStyle name="Comma 31 5 3" xfId="6919" xr:uid="{00000000-0005-0000-0000-00002C1E0000}"/>
    <cellStyle name="Comma 31 5 3 2" xfId="6920" xr:uid="{00000000-0005-0000-0000-00002D1E0000}"/>
    <cellStyle name="Comma 31 5 3 2 2" xfId="6921" xr:uid="{00000000-0005-0000-0000-00002E1E0000}"/>
    <cellStyle name="Comma 31 5 3 3" xfId="6922" xr:uid="{00000000-0005-0000-0000-00002F1E0000}"/>
    <cellStyle name="Comma 31 5 4" xfId="6923" xr:uid="{00000000-0005-0000-0000-0000301E0000}"/>
    <cellStyle name="Comma 31 6" xfId="6924" xr:uid="{00000000-0005-0000-0000-0000311E0000}"/>
    <cellStyle name="Comma 31 6 2" xfId="6925" xr:uid="{00000000-0005-0000-0000-0000321E0000}"/>
    <cellStyle name="Comma 31 6 2 2" xfId="6926" xr:uid="{00000000-0005-0000-0000-0000331E0000}"/>
    <cellStyle name="Comma 31 6 3" xfId="6927" xr:uid="{00000000-0005-0000-0000-0000341E0000}"/>
    <cellStyle name="Comma 31 7" xfId="6928" xr:uid="{00000000-0005-0000-0000-0000351E0000}"/>
    <cellStyle name="Comma 31 7 2" xfId="6929" xr:uid="{00000000-0005-0000-0000-0000361E0000}"/>
    <cellStyle name="Comma 31 7 2 2" xfId="6930" xr:uid="{00000000-0005-0000-0000-0000371E0000}"/>
    <cellStyle name="Comma 31 7 3" xfId="6931" xr:uid="{00000000-0005-0000-0000-0000381E0000}"/>
    <cellStyle name="Comma 31 8" xfId="6932" xr:uid="{00000000-0005-0000-0000-0000391E0000}"/>
    <cellStyle name="Comma 31 8 2" xfId="6933" xr:uid="{00000000-0005-0000-0000-00003A1E0000}"/>
    <cellStyle name="Comma 31 8 2 2" xfId="6934" xr:uid="{00000000-0005-0000-0000-00003B1E0000}"/>
    <cellStyle name="Comma 31 8 3" xfId="6935" xr:uid="{00000000-0005-0000-0000-00003C1E0000}"/>
    <cellStyle name="Comma 31 9" xfId="6936" xr:uid="{00000000-0005-0000-0000-00003D1E0000}"/>
    <cellStyle name="Comma 31 9 2" xfId="6937" xr:uid="{00000000-0005-0000-0000-00003E1E0000}"/>
    <cellStyle name="Comma 31 9 2 2" xfId="6938" xr:uid="{00000000-0005-0000-0000-00003F1E0000}"/>
    <cellStyle name="Comma 31 9 3" xfId="6939" xr:uid="{00000000-0005-0000-0000-0000401E0000}"/>
    <cellStyle name="Comma 310" xfId="6940" xr:uid="{00000000-0005-0000-0000-0000411E0000}"/>
    <cellStyle name="Comma 310 2" xfId="6941" xr:uid="{00000000-0005-0000-0000-0000421E0000}"/>
    <cellStyle name="Comma 311" xfId="6942" xr:uid="{00000000-0005-0000-0000-0000431E0000}"/>
    <cellStyle name="Comma 311 2" xfId="6943" xr:uid="{00000000-0005-0000-0000-0000441E0000}"/>
    <cellStyle name="Comma 312" xfId="6944" xr:uid="{00000000-0005-0000-0000-0000451E0000}"/>
    <cellStyle name="Comma 312 2" xfId="6945" xr:uid="{00000000-0005-0000-0000-0000461E0000}"/>
    <cellStyle name="Comma 313" xfId="6946" xr:uid="{00000000-0005-0000-0000-0000471E0000}"/>
    <cellStyle name="Comma 313 2" xfId="6947" xr:uid="{00000000-0005-0000-0000-0000481E0000}"/>
    <cellStyle name="Comma 314" xfId="6948" xr:uid="{00000000-0005-0000-0000-0000491E0000}"/>
    <cellStyle name="Comma 314 2" xfId="6949" xr:uid="{00000000-0005-0000-0000-00004A1E0000}"/>
    <cellStyle name="Comma 315" xfId="6950" xr:uid="{00000000-0005-0000-0000-00004B1E0000}"/>
    <cellStyle name="Comma 315 2" xfId="6951" xr:uid="{00000000-0005-0000-0000-00004C1E0000}"/>
    <cellStyle name="Comma 316" xfId="6952" xr:uid="{00000000-0005-0000-0000-00004D1E0000}"/>
    <cellStyle name="Comma 316 2" xfId="6953" xr:uid="{00000000-0005-0000-0000-00004E1E0000}"/>
    <cellStyle name="Comma 317" xfId="6954" xr:uid="{00000000-0005-0000-0000-00004F1E0000}"/>
    <cellStyle name="Comma 317 2" xfId="6955" xr:uid="{00000000-0005-0000-0000-0000501E0000}"/>
    <cellStyle name="Comma 318" xfId="6956" xr:uid="{00000000-0005-0000-0000-0000511E0000}"/>
    <cellStyle name="Comma 318 2" xfId="6957" xr:uid="{00000000-0005-0000-0000-0000521E0000}"/>
    <cellStyle name="Comma 319" xfId="6958" xr:uid="{00000000-0005-0000-0000-0000531E0000}"/>
    <cellStyle name="Comma 319 2" xfId="6959" xr:uid="{00000000-0005-0000-0000-0000541E0000}"/>
    <cellStyle name="Comma 32" xfId="6960" xr:uid="{00000000-0005-0000-0000-0000551E0000}"/>
    <cellStyle name="Comma 32 10" xfId="6961" xr:uid="{00000000-0005-0000-0000-0000561E0000}"/>
    <cellStyle name="Comma 32 10 2" xfId="6962" xr:uid="{00000000-0005-0000-0000-0000571E0000}"/>
    <cellStyle name="Comma 32 10 2 2" xfId="6963" xr:uid="{00000000-0005-0000-0000-0000581E0000}"/>
    <cellStyle name="Comma 32 10 3" xfId="6964" xr:uid="{00000000-0005-0000-0000-0000591E0000}"/>
    <cellStyle name="Comma 32 11" xfId="6965" xr:uid="{00000000-0005-0000-0000-00005A1E0000}"/>
    <cellStyle name="Comma 32 11 2" xfId="6966" xr:uid="{00000000-0005-0000-0000-00005B1E0000}"/>
    <cellStyle name="Comma 32 11 2 2" xfId="6967" xr:uid="{00000000-0005-0000-0000-00005C1E0000}"/>
    <cellStyle name="Comma 32 11 3" xfId="6968" xr:uid="{00000000-0005-0000-0000-00005D1E0000}"/>
    <cellStyle name="Comma 32 12" xfId="6969" xr:uid="{00000000-0005-0000-0000-00005E1E0000}"/>
    <cellStyle name="Comma 32 12 2" xfId="6970" xr:uid="{00000000-0005-0000-0000-00005F1E0000}"/>
    <cellStyle name="Comma 32 12 2 2" xfId="6971" xr:uid="{00000000-0005-0000-0000-0000601E0000}"/>
    <cellStyle name="Comma 32 12 3" xfId="6972" xr:uid="{00000000-0005-0000-0000-0000611E0000}"/>
    <cellStyle name="Comma 32 13" xfId="6973" xr:uid="{00000000-0005-0000-0000-0000621E0000}"/>
    <cellStyle name="Comma 32 13 2" xfId="6974" xr:uid="{00000000-0005-0000-0000-0000631E0000}"/>
    <cellStyle name="Comma 32 13 2 2" xfId="6975" xr:uid="{00000000-0005-0000-0000-0000641E0000}"/>
    <cellStyle name="Comma 32 13 3" xfId="6976" xr:uid="{00000000-0005-0000-0000-0000651E0000}"/>
    <cellStyle name="Comma 32 14" xfId="6977" xr:uid="{00000000-0005-0000-0000-0000661E0000}"/>
    <cellStyle name="Comma 32 14 2" xfId="6978" xr:uid="{00000000-0005-0000-0000-0000671E0000}"/>
    <cellStyle name="Comma 32 14 2 2" xfId="6979" xr:uid="{00000000-0005-0000-0000-0000681E0000}"/>
    <cellStyle name="Comma 32 14 3" xfId="6980" xr:uid="{00000000-0005-0000-0000-0000691E0000}"/>
    <cellStyle name="Comma 32 15" xfId="6981" xr:uid="{00000000-0005-0000-0000-00006A1E0000}"/>
    <cellStyle name="Comma 32 15 2" xfId="6982" xr:uid="{00000000-0005-0000-0000-00006B1E0000}"/>
    <cellStyle name="Comma 32 15 2 2" xfId="6983" xr:uid="{00000000-0005-0000-0000-00006C1E0000}"/>
    <cellStyle name="Comma 32 15 3" xfId="6984" xr:uid="{00000000-0005-0000-0000-00006D1E0000}"/>
    <cellStyle name="Comma 32 16" xfId="6985" xr:uid="{00000000-0005-0000-0000-00006E1E0000}"/>
    <cellStyle name="Comma 32 16 2" xfId="6986" xr:uid="{00000000-0005-0000-0000-00006F1E0000}"/>
    <cellStyle name="Comma 32 16 2 2" xfId="6987" xr:uid="{00000000-0005-0000-0000-0000701E0000}"/>
    <cellStyle name="Comma 32 16 3" xfId="6988" xr:uid="{00000000-0005-0000-0000-0000711E0000}"/>
    <cellStyle name="Comma 32 17" xfId="6989" xr:uid="{00000000-0005-0000-0000-0000721E0000}"/>
    <cellStyle name="Comma 32 17 2" xfId="6990" xr:uid="{00000000-0005-0000-0000-0000731E0000}"/>
    <cellStyle name="Comma 32 17 2 2" xfId="6991" xr:uid="{00000000-0005-0000-0000-0000741E0000}"/>
    <cellStyle name="Comma 32 17 3" xfId="6992" xr:uid="{00000000-0005-0000-0000-0000751E0000}"/>
    <cellStyle name="Comma 32 18" xfId="6993" xr:uid="{00000000-0005-0000-0000-0000761E0000}"/>
    <cellStyle name="Comma 32 18 2" xfId="6994" xr:uid="{00000000-0005-0000-0000-0000771E0000}"/>
    <cellStyle name="Comma 32 18 2 2" xfId="6995" xr:uid="{00000000-0005-0000-0000-0000781E0000}"/>
    <cellStyle name="Comma 32 18 3" xfId="6996" xr:uid="{00000000-0005-0000-0000-0000791E0000}"/>
    <cellStyle name="Comma 32 19" xfId="6997" xr:uid="{00000000-0005-0000-0000-00007A1E0000}"/>
    <cellStyle name="Comma 32 19 2" xfId="6998" xr:uid="{00000000-0005-0000-0000-00007B1E0000}"/>
    <cellStyle name="Comma 32 19 2 2" xfId="6999" xr:uid="{00000000-0005-0000-0000-00007C1E0000}"/>
    <cellStyle name="Comma 32 19 3" xfId="7000" xr:uid="{00000000-0005-0000-0000-00007D1E0000}"/>
    <cellStyle name="Comma 32 2" xfId="7001" xr:uid="{00000000-0005-0000-0000-00007E1E0000}"/>
    <cellStyle name="Comma 32 2 2" xfId="7002" xr:uid="{00000000-0005-0000-0000-00007F1E0000}"/>
    <cellStyle name="Comma 32 2 2 2" xfId="7003" xr:uid="{00000000-0005-0000-0000-0000801E0000}"/>
    <cellStyle name="Comma 32 2 3" xfId="7004" xr:uid="{00000000-0005-0000-0000-0000811E0000}"/>
    <cellStyle name="Comma 32 2 3 2" xfId="7005" xr:uid="{00000000-0005-0000-0000-0000821E0000}"/>
    <cellStyle name="Comma 32 2 3 2 2" xfId="7006" xr:uid="{00000000-0005-0000-0000-0000831E0000}"/>
    <cellStyle name="Comma 32 2 3 3" xfId="7007" xr:uid="{00000000-0005-0000-0000-0000841E0000}"/>
    <cellStyle name="Comma 32 2 4" xfId="7008" xr:uid="{00000000-0005-0000-0000-0000851E0000}"/>
    <cellStyle name="Comma 32 2 5" xfId="7009" xr:uid="{00000000-0005-0000-0000-0000861E0000}"/>
    <cellStyle name="Comma 32 20" xfId="7010" xr:uid="{00000000-0005-0000-0000-0000871E0000}"/>
    <cellStyle name="Comma 32 20 2" xfId="7011" xr:uid="{00000000-0005-0000-0000-0000881E0000}"/>
    <cellStyle name="Comma 32 20 2 2" xfId="7012" xr:uid="{00000000-0005-0000-0000-0000891E0000}"/>
    <cellStyle name="Comma 32 20 3" xfId="7013" xr:uid="{00000000-0005-0000-0000-00008A1E0000}"/>
    <cellStyle name="Comma 32 21" xfId="7014" xr:uid="{00000000-0005-0000-0000-00008B1E0000}"/>
    <cellStyle name="Comma 32 21 2" xfId="7015" xr:uid="{00000000-0005-0000-0000-00008C1E0000}"/>
    <cellStyle name="Comma 32 21 2 2" xfId="7016" xr:uid="{00000000-0005-0000-0000-00008D1E0000}"/>
    <cellStyle name="Comma 32 21 3" xfId="7017" xr:uid="{00000000-0005-0000-0000-00008E1E0000}"/>
    <cellStyle name="Comma 32 22" xfId="7018" xr:uid="{00000000-0005-0000-0000-00008F1E0000}"/>
    <cellStyle name="Comma 32 22 2" xfId="7019" xr:uid="{00000000-0005-0000-0000-0000901E0000}"/>
    <cellStyle name="Comma 32 22 2 2" xfId="7020" xr:uid="{00000000-0005-0000-0000-0000911E0000}"/>
    <cellStyle name="Comma 32 22 3" xfId="7021" xr:uid="{00000000-0005-0000-0000-0000921E0000}"/>
    <cellStyle name="Comma 32 23" xfId="7022" xr:uid="{00000000-0005-0000-0000-0000931E0000}"/>
    <cellStyle name="Comma 32 23 2" xfId="7023" xr:uid="{00000000-0005-0000-0000-0000941E0000}"/>
    <cellStyle name="Comma 32 23 2 2" xfId="7024" xr:uid="{00000000-0005-0000-0000-0000951E0000}"/>
    <cellStyle name="Comma 32 23 3" xfId="7025" xr:uid="{00000000-0005-0000-0000-0000961E0000}"/>
    <cellStyle name="Comma 32 24" xfId="7026" xr:uid="{00000000-0005-0000-0000-0000971E0000}"/>
    <cellStyle name="Comma 32 24 2" xfId="7027" xr:uid="{00000000-0005-0000-0000-0000981E0000}"/>
    <cellStyle name="Comma 32 24 2 2" xfId="7028" xr:uid="{00000000-0005-0000-0000-0000991E0000}"/>
    <cellStyle name="Comma 32 24 3" xfId="7029" xr:uid="{00000000-0005-0000-0000-00009A1E0000}"/>
    <cellStyle name="Comma 32 25" xfId="7030" xr:uid="{00000000-0005-0000-0000-00009B1E0000}"/>
    <cellStyle name="Comma 32 25 2" xfId="7031" xr:uid="{00000000-0005-0000-0000-00009C1E0000}"/>
    <cellStyle name="Comma 32 25 2 2" xfId="7032" xr:uid="{00000000-0005-0000-0000-00009D1E0000}"/>
    <cellStyle name="Comma 32 25 3" xfId="7033" xr:uid="{00000000-0005-0000-0000-00009E1E0000}"/>
    <cellStyle name="Comma 32 26" xfId="7034" xr:uid="{00000000-0005-0000-0000-00009F1E0000}"/>
    <cellStyle name="Comma 32 26 2" xfId="7035" xr:uid="{00000000-0005-0000-0000-0000A01E0000}"/>
    <cellStyle name="Comma 32 26 2 2" xfId="7036" xr:uid="{00000000-0005-0000-0000-0000A11E0000}"/>
    <cellStyle name="Comma 32 26 3" xfId="7037" xr:uid="{00000000-0005-0000-0000-0000A21E0000}"/>
    <cellStyle name="Comma 32 27" xfId="7038" xr:uid="{00000000-0005-0000-0000-0000A31E0000}"/>
    <cellStyle name="Comma 32 27 2" xfId="7039" xr:uid="{00000000-0005-0000-0000-0000A41E0000}"/>
    <cellStyle name="Comma 32 27 2 2" xfId="7040" xr:uid="{00000000-0005-0000-0000-0000A51E0000}"/>
    <cellStyle name="Comma 32 27 3" xfId="7041" xr:uid="{00000000-0005-0000-0000-0000A61E0000}"/>
    <cellStyle name="Comma 32 28" xfId="7042" xr:uid="{00000000-0005-0000-0000-0000A71E0000}"/>
    <cellStyle name="Comma 32 28 2" xfId="7043" xr:uid="{00000000-0005-0000-0000-0000A81E0000}"/>
    <cellStyle name="Comma 32 28 2 2" xfId="7044" xr:uid="{00000000-0005-0000-0000-0000A91E0000}"/>
    <cellStyle name="Comma 32 28 3" xfId="7045" xr:uid="{00000000-0005-0000-0000-0000AA1E0000}"/>
    <cellStyle name="Comma 32 29" xfId="7046" xr:uid="{00000000-0005-0000-0000-0000AB1E0000}"/>
    <cellStyle name="Comma 32 29 2" xfId="7047" xr:uid="{00000000-0005-0000-0000-0000AC1E0000}"/>
    <cellStyle name="Comma 32 3" xfId="7048" xr:uid="{00000000-0005-0000-0000-0000AD1E0000}"/>
    <cellStyle name="Comma 32 3 2" xfId="7049" xr:uid="{00000000-0005-0000-0000-0000AE1E0000}"/>
    <cellStyle name="Comma 32 3 2 2" xfId="7050" xr:uid="{00000000-0005-0000-0000-0000AF1E0000}"/>
    <cellStyle name="Comma 32 3 3" xfId="7051" xr:uid="{00000000-0005-0000-0000-0000B01E0000}"/>
    <cellStyle name="Comma 32 3 3 2" xfId="7052" xr:uid="{00000000-0005-0000-0000-0000B11E0000}"/>
    <cellStyle name="Comma 32 3 3 2 2" xfId="7053" xr:uid="{00000000-0005-0000-0000-0000B21E0000}"/>
    <cellStyle name="Comma 32 3 3 3" xfId="7054" xr:uid="{00000000-0005-0000-0000-0000B31E0000}"/>
    <cellStyle name="Comma 32 3 4" xfId="7055" xr:uid="{00000000-0005-0000-0000-0000B41E0000}"/>
    <cellStyle name="Comma 32 30" xfId="7056" xr:uid="{00000000-0005-0000-0000-0000B51E0000}"/>
    <cellStyle name="Comma 32 30 2" xfId="7057" xr:uid="{00000000-0005-0000-0000-0000B61E0000}"/>
    <cellStyle name="Comma 32 30 2 2" xfId="7058" xr:uid="{00000000-0005-0000-0000-0000B71E0000}"/>
    <cellStyle name="Comma 32 30 3" xfId="7059" xr:uid="{00000000-0005-0000-0000-0000B81E0000}"/>
    <cellStyle name="Comma 32 31" xfId="7060" xr:uid="{00000000-0005-0000-0000-0000B91E0000}"/>
    <cellStyle name="Comma 32 31 2" xfId="7061" xr:uid="{00000000-0005-0000-0000-0000BA1E0000}"/>
    <cellStyle name="Comma 32 32" xfId="7062" xr:uid="{00000000-0005-0000-0000-0000BB1E0000}"/>
    <cellStyle name="Comma 32 32 2" xfId="7063" xr:uid="{00000000-0005-0000-0000-0000BC1E0000}"/>
    <cellStyle name="Comma 32 33" xfId="7064" xr:uid="{00000000-0005-0000-0000-0000BD1E0000}"/>
    <cellStyle name="Comma 32 34" xfId="7065" xr:uid="{00000000-0005-0000-0000-0000BE1E0000}"/>
    <cellStyle name="Comma 32 35" xfId="7066" xr:uid="{00000000-0005-0000-0000-0000BF1E0000}"/>
    <cellStyle name="Comma 32 4" xfId="7067" xr:uid="{00000000-0005-0000-0000-0000C01E0000}"/>
    <cellStyle name="Comma 32 4 2" xfId="7068" xr:uid="{00000000-0005-0000-0000-0000C11E0000}"/>
    <cellStyle name="Comma 32 4 2 2" xfId="7069" xr:uid="{00000000-0005-0000-0000-0000C21E0000}"/>
    <cellStyle name="Comma 32 4 3" xfId="7070" xr:uid="{00000000-0005-0000-0000-0000C31E0000}"/>
    <cellStyle name="Comma 32 4 3 2" xfId="7071" xr:uid="{00000000-0005-0000-0000-0000C41E0000}"/>
    <cellStyle name="Comma 32 4 3 2 2" xfId="7072" xr:uid="{00000000-0005-0000-0000-0000C51E0000}"/>
    <cellStyle name="Comma 32 4 3 3" xfId="7073" xr:uid="{00000000-0005-0000-0000-0000C61E0000}"/>
    <cellStyle name="Comma 32 4 4" xfId="7074" xr:uid="{00000000-0005-0000-0000-0000C71E0000}"/>
    <cellStyle name="Comma 32 5" xfId="7075" xr:uid="{00000000-0005-0000-0000-0000C81E0000}"/>
    <cellStyle name="Comma 32 5 2" xfId="7076" xr:uid="{00000000-0005-0000-0000-0000C91E0000}"/>
    <cellStyle name="Comma 32 5 2 2" xfId="7077" xr:uid="{00000000-0005-0000-0000-0000CA1E0000}"/>
    <cellStyle name="Comma 32 5 3" xfId="7078" xr:uid="{00000000-0005-0000-0000-0000CB1E0000}"/>
    <cellStyle name="Comma 32 5 3 2" xfId="7079" xr:uid="{00000000-0005-0000-0000-0000CC1E0000}"/>
    <cellStyle name="Comma 32 5 3 2 2" xfId="7080" xr:uid="{00000000-0005-0000-0000-0000CD1E0000}"/>
    <cellStyle name="Comma 32 5 3 3" xfId="7081" xr:uid="{00000000-0005-0000-0000-0000CE1E0000}"/>
    <cellStyle name="Comma 32 5 4" xfId="7082" xr:uid="{00000000-0005-0000-0000-0000CF1E0000}"/>
    <cellStyle name="Comma 32 6" xfId="7083" xr:uid="{00000000-0005-0000-0000-0000D01E0000}"/>
    <cellStyle name="Comma 32 6 2" xfId="7084" xr:uid="{00000000-0005-0000-0000-0000D11E0000}"/>
    <cellStyle name="Comma 32 6 2 2" xfId="7085" xr:uid="{00000000-0005-0000-0000-0000D21E0000}"/>
    <cellStyle name="Comma 32 6 3" xfId="7086" xr:uid="{00000000-0005-0000-0000-0000D31E0000}"/>
    <cellStyle name="Comma 32 7" xfId="7087" xr:uid="{00000000-0005-0000-0000-0000D41E0000}"/>
    <cellStyle name="Comma 32 7 2" xfId="7088" xr:uid="{00000000-0005-0000-0000-0000D51E0000}"/>
    <cellStyle name="Comma 32 7 2 2" xfId="7089" xr:uid="{00000000-0005-0000-0000-0000D61E0000}"/>
    <cellStyle name="Comma 32 7 3" xfId="7090" xr:uid="{00000000-0005-0000-0000-0000D71E0000}"/>
    <cellStyle name="Comma 32 8" xfId="7091" xr:uid="{00000000-0005-0000-0000-0000D81E0000}"/>
    <cellStyle name="Comma 32 8 2" xfId="7092" xr:uid="{00000000-0005-0000-0000-0000D91E0000}"/>
    <cellStyle name="Comma 32 8 2 2" xfId="7093" xr:uid="{00000000-0005-0000-0000-0000DA1E0000}"/>
    <cellStyle name="Comma 32 8 3" xfId="7094" xr:uid="{00000000-0005-0000-0000-0000DB1E0000}"/>
    <cellStyle name="Comma 32 9" xfId="7095" xr:uid="{00000000-0005-0000-0000-0000DC1E0000}"/>
    <cellStyle name="Comma 32 9 2" xfId="7096" xr:uid="{00000000-0005-0000-0000-0000DD1E0000}"/>
    <cellStyle name="Comma 32 9 2 2" xfId="7097" xr:uid="{00000000-0005-0000-0000-0000DE1E0000}"/>
    <cellStyle name="Comma 32 9 3" xfId="7098" xr:uid="{00000000-0005-0000-0000-0000DF1E0000}"/>
    <cellStyle name="Comma 320" xfId="7099" xr:uid="{00000000-0005-0000-0000-0000E01E0000}"/>
    <cellStyle name="Comma 320 2" xfId="7100" xr:uid="{00000000-0005-0000-0000-0000E11E0000}"/>
    <cellStyle name="Comma 321" xfId="7101" xr:uid="{00000000-0005-0000-0000-0000E21E0000}"/>
    <cellStyle name="Comma 321 2" xfId="7102" xr:uid="{00000000-0005-0000-0000-0000E31E0000}"/>
    <cellStyle name="Comma 322" xfId="7103" xr:uid="{00000000-0005-0000-0000-0000E41E0000}"/>
    <cellStyle name="Comma 322 2" xfId="7104" xr:uid="{00000000-0005-0000-0000-0000E51E0000}"/>
    <cellStyle name="Comma 323" xfId="7105" xr:uid="{00000000-0005-0000-0000-0000E61E0000}"/>
    <cellStyle name="Comma 323 2" xfId="7106" xr:uid="{00000000-0005-0000-0000-0000E71E0000}"/>
    <cellStyle name="Comma 324" xfId="7107" xr:uid="{00000000-0005-0000-0000-0000E81E0000}"/>
    <cellStyle name="Comma 324 2" xfId="7108" xr:uid="{00000000-0005-0000-0000-0000E91E0000}"/>
    <cellStyle name="Comma 325" xfId="7109" xr:uid="{00000000-0005-0000-0000-0000EA1E0000}"/>
    <cellStyle name="Comma 325 2" xfId="7110" xr:uid="{00000000-0005-0000-0000-0000EB1E0000}"/>
    <cellStyle name="Comma 326" xfId="7111" xr:uid="{00000000-0005-0000-0000-0000EC1E0000}"/>
    <cellStyle name="Comma 326 2" xfId="7112" xr:uid="{00000000-0005-0000-0000-0000ED1E0000}"/>
    <cellStyle name="Comma 327" xfId="7113" xr:uid="{00000000-0005-0000-0000-0000EE1E0000}"/>
    <cellStyle name="Comma 327 2" xfId="7114" xr:uid="{00000000-0005-0000-0000-0000EF1E0000}"/>
    <cellStyle name="Comma 327 3" xfId="7115" xr:uid="{00000000-0005-0000-0000-0000F01E0000}"/>
    <cellStyle name="Comma 328" xfId="7116" xr:uid="{00000000-0005-0000-0000-0000F11E0000}"/>
    <cellStyle name="Comma 329" xfId="7117" xr:uid="{00000000-0005-0000-0000-0000F21E0000}"/>
    <cellStyle name="Comma 33" xfId="7118" xr:uid="{00000000-0005-0000-0000-0000F31E0000}"/>
    <cellStyle name="Comma 33 10" xfId="7119" xr:uid="{00000000-0005-0000-0000-0000F41E0000}"/>
    <cellStyle name="Comma 33 10 2" xfId="7120" xr:uid="{00000000-0005-0000-0000-0000F51E0000}"/>
    <cellStyle name="Comma 33 10 2 2" xfId="7121" xr:uid="{00000000-0005-0000-0000-0000F61E0000}"/>
    <cellStyle name="Comma 33 10 3" xfId="7122" xr:uid="{00000000-0005-0000-0000-0000F71E0000}"/>
    <cellStyle name="Comma 33 11" xfId="7123" xr:uid="{00000000-0005-0000-0000-0000F81E0000}"/>
    <cellStyle name="Comma 33 11 2" xfId="7124" xr:uid="{00000000-0005-0000-0000-0000F91E0000}"/>
    <cellStyle name="Comma 33 11 2 2" xfId="7125" xr:uid="{00000000-0005-0000-0000-0000FA1E0000}"/>
    <cellStyle name="Comma 33 11 3" xfId="7126" xr:uid="{00000000-0005-0000-0000-0000FB1E0000}"/>
    <cellStyle name="Comma 33 12" xfId="7127" xr:uid="{00000000-0005-0000-0000-0000FC1E0000}"/>
    <cellStyle name="Comma 33 12 2" xfId="7128" xr:uid="{00000000-0005-0000-0000-0000FD1E0000}"/>
    <cellStyle name="Comma 33 12 2 2" xfId="7129" xr:uid="{00000000-0005-0000-0000-0000FE1E0000}"/>
    <cellStyle name="Comma 33 12 3" xfId="7130" xr:uid="{00000000-0005-0000-0000-0000FF1E0000}"/>
    <cellStyle name="Comma 33 13" xfId="7131" xr:uid="{00000000-0005-0000-0000-0000001F0000}"/>
    <cellStyle name="Comma 33 13 2" xfId="7132" xr:uid="{00000000-0005-0000-0000-0000011F0000}"/>
    <cellStyle name="Comma 33 13 2 2" xfId="7133" xr:uid="{00000000-0005-0000-0000-0000021F0000}"/>
    <cellStyle name="Comma 33 13 3" xfId="7134" xr:uid="{00000000-0005-0000-0000-0000031F0000}"/>
    <cellStyle name="Comma 33 14" xfId="7135" xr:uid="{00000000-0005-0000-0000-0000041F0000}"/>
    <cellStyle name="Comma 33 14 2" xfId="7136" xr:uid="{00000000-0005-0000-0000-0000051F0000}"/>
    <cellStyle name="Comma 33 14 2 2" xfId="7137" xr:uid="{00000000-0005-0000-0000-0000061F0000}"/>
    <cellStyle name="Comma 33 14 3" xfId="7138" xr:uid="{00000000-0005-0000-0000-0000071F0000}"/>
    <cellStyle name="Comma 33 15" xfId="7139" xr:uid="{00000000-0005-0000-0000-0000081F0000}"/>
    <cellStyle name="Comma 33 15 2" xfId="7140" xr:uid="{00000000-0005-0000-0000-0000091F0000}"/>
    <cellStyle name="Comma 33 15 2 2" xfId="7141" xr:uid="{00000000-0005-0000-0000-00000A1F0000}"/>
    <cellStyle name="Comma 33 15 3" xfId="7142" xr:uid="{00000000-0005-0000-0000-00000B1F0000}"/>
    <cellStyle name="Comma 33 16" xfId="7143" xr:uid="{00000000-0005-0000-0000-00000C1F0000}"/>
    <cellStyle name="Comma 33 16 2" xfId="7144" xr:uid="{00000000-0005-0000-0000-00000D1F0000}"/>
    <cellStyle name="Comma 33 16 2 2" xfId="7145" xr:uid="{00000000-0005-0000-0000-00000E1F0000}"/>
    <cellStyle name="Comma 33 16 3" xfId="7146" xr:uid="{00000000-0005-0000-0000-00000F1F0000}"/>
    <cellStyle name="Comma 33 17" xfId="7147" xr:uid="{00000000-0005-0000-0000-0000101F0000}"/>
    <cellStyle name="Comma 33 17 2" xfId="7148" xr:uid="{00000000-0005-0000-0000-0000111F0000}"/>
    <cellStyle name="Comma 33 17 2 2" xfId="7149" xr:uid="{00000000-0005-0000-0000-0000121F0000}"/>
    <cellStyle name="Comma 33 17 3" xfId="7150" xr:uid="{00000000-0005-0000-0000-0000131F0000}"/>
    <cellStyle name="Comma 33 18" xfId="7151" xr:uid="{00000000-0005-0000-0000-0000141F0000}"/>
    <cellStyle name="Comma 33 18 2" xfId="7152" xr:uid="{00000000-0005-0000-0000-0000151F0000}"/>
    <cellStyle name="Comma 33 18 2 2" xfId="7153" xr:uid="{00000000-0005-0000-0000-0000161F0000}"/>
    <cellStyle name="Comma 33 18 3" xfId="7154" xr:uid="{00000000-0005-0000-0000-0000171F0000}"/>
    <cellStyle name="Comma 33 19" xfId="7155" xr:uid="{00000000-0005-0000-0000-0000181F0000}"/>
    <cellStyle name="Comma 33 19 2" xfId="7156" xr:uid="{00000000-0005-0000-0000-0000191F0000}"/>
    <cellStyle name="Comma 33 19 2 2" xfId="7157" xr:uid="{00000000-0005-0000-0000-00001A1F0000}"/>
    <cellStyle name="Comma 33 19 3" xfId="7158" xr:uid="{00000000-0005-0000-0000-00001B1F0000}"/>
    <cellStyle name="Comma 33 2" xfId="7159" xr:uid="{00000000-0005-0000-0000-00001C1F0000}"/>
    <cellStyle name="Comma 33 2 2" xfId="7160" xr:uid="{00000000-0005-0000-0000-00001D1F0000}"/>
    <cellStyle name="Comma 33 2 2 2" xfId="7161" xr:uid="{00000000-0005-0000-0000-00001E1F0000}"/>
    <cellStyle name="Comma 33 2 3" xfId="7162" xr:uid="{00000000-0005-0000-0000-00001F1F0000}"/>
    <cellStyle name="Comma 33 2 3 2" xfId="7163" xr:uid="{00000000-0005-0000-0000-0000201F0000}"/>
    <cellStyle name="Comma 33 2 3 2 2" xfId="7164" xr:uid="{00000000-0005-0000-0000-0000211F0000}"/>
    <cellStyle name="Comma 33 2 3 3" xfId="7165" xr:uid="{00000000-0005-0000-0000-0000221F0000}"/>
    <cellStyle name="Comma 33 2 4" xfId="7166" xr:uid="{00000000-0005-0000-0000-0000231F0000}"/>
    <cellStyle name="Comma 33 2 5" xfId="7167" xr:uid="{00000000-0005-0000-0000-0000241F0000}"/>
    <cellStyle name="Comma 33 20" xfId="7168" xr:uid="{00000000-0005-0000-0000-0000251F0000}"/>
    <cellStyle name="Comma 33 20 2" xfId="7169" xr:uid="{00000000-0005-0000-0000-0000261F0000}"/>
    <cellStyle name="Comma 33 20 2 2" xfId="7170" xr:uid="{00000000-0005-0000-0000-0000271F0000}"/>
    <cellStyle name="Comma 33 20 3" xfId="7171" xr:uid="{00000000-0005-0000-0000-0000281F0000}"/>
    <cellStyle name="Comma 33 21" xfId="7172" xr:uid="{00000000-0005-0000-0000-0000291F0000}"/>
    <cellStyle name="Comma 33 21 2" xfId="7173" xr:uid="{00000000-0005-0000-0000-00002A1F0000}"/>
    <cellStyle name="Comma 33 21 2 2" xfId="7174" xr:uid="{00000000-0005-0000-0000-00002B1F0000}"/>
    <cellStyle name="Comma 33 21 3" xfId="7175" xr:uid="{00000000-0005-0000-0000-00002C1F0000}"/>
    <cellStyle name="Comma 33 22" xfId="7176" xr:uid="{00000000-0005-0000-0000-00002D1F0000}"/>
    <cellStyle name="Comma 33 22 2" xfId="7177" xr:uid="{00000000-0005-0000-0000-00002E1F0000}"/>
    <cellStyle name="Comma 33 22 2 2" xfId="7178" xr:uid="{00000000-0005-0000-0000-00002F1F0000}"/>
    <cellStyle name="Comma 33 22 3" xfId="7179" xr:uid="{00000000-0005-0000-0000-0000301F0000}"/>
    <cellStyle name="Comma 33 23" xfId="7180" xr:uid="{00000000-0005-0000-0000-0000311F0000}"/>
    <cellStyle name="Comma 33 23 2" xfId="7181" xr:uid="{00000000-0005-0000-0000-0000321F0000}"/>
    <cellStyle name="Comma 33 23 2 2" xfId="7182" xr:uid="{00000000-0005-0000-0000-0000331F0000}"/>
    <cellStyle name="Comma 33 23 3" xfId="7183" xr:uid="{00000000-0005-0000-0000-0000341F0000}"/>
    <cellStyle name="Comma 33 24" xfId="7184" xr:uid="{00000000-0005-0000-0000-0000351F0000}"/>
    <cellStyle name="Comma 33 24 2" xfId="7185" xr:uid="{00000000-0005-0000-0000-0000361F0000}"/>
    <cellStyle name="Comma 33 24 2 2" xfId="7186" xr:uid="{00000000-0005-0000-0000-0000371F0000}"/>
    <cellStyle name="Comma 33 24 3" xfId="7187" xr:uid="{00000000-0005-0000-0000-0000381F0000}"/>
    <cellStyle name="Comma 33 25" xfId="7188" xr:uid="{00000000-0005-0000-0000-0000391F0000}"/>
    <cellStyle name="Comma 33 25 2" xfId="7189" xr:uid="{00000000-0005-0000-0000-00003A1F0000}"/>
    <cellStyle name="Comma 33 25 2 2" xfId="7190" xr:uid="{00000000-0005-0000-0000-00003B1F0000}"/>
    <cellStyle name="Comma 33 25 3" xfId="7191" xr:uid="{00000000-0005-0000-0000-00003C1F0000}"/>
    <cellStyle name="Comma 33 26" xfId="7192" xr:uid="{00000000-0005-0000-0000-00003D1F0000}"/>
    <cellStyle name="Comma 33 26 2" xfId="7193" xr:uid="{00000000-0005-0000-0000-00003E1F0000}"/>
    <cellStyle name="Comma 33 26 2 2" xfId="7194" xr:uid="{00000000-0005-0000-0000-00003F1F0000}"/>
    <cellStyle name="Comma 33 26 3" xfId="7195" xr:uid="{00000000-0005-0000-0000-0000401F0000}"/>
    <cellStyle name="Comma 33 27" xfId="7196" xr:uid="{00000000-0005-0000-0000-0000411F0000}"/>
    <cellStyle name="Comma 33 27 2" xfId="7197" xr:uid="{00000000-0005-0000-0000-0000421F0000}"/>
    <cellStyle name="Comma 33 27 2 2" xfId="7198" xr:uid="{00000000-0005-0000-0000-0000431F0000}"/>
    <cellStyle name="Comma 33 27 3" xfId="7199" xr:uid="{00000000-0005-0000-0000-0000441F0000}"/>
    <cellStyle name="Comma 33 28" xfId="7200" xr:uid="{00000000-0005-0000-0000-0000451F0000}"/>
    <cellStyle name="Comma 33 28 2" xfId="7201" xr:uid="{00000000-0005-0000-0000-0000461F0000}"/>
    <cellStyle name="Comma 33 28 2 2" xfId="7202" xr:uid="{00000000-0005-0000-0000-0000471F0000}"/>
    <cellStyle name="Comma 33 28 3" xfId="7203" xr:uid="{00000000-0005-0000-0000-0000481F0000}"/>
    <cellStyle name="Comma 33 29" xfId="7204" xr:uid="{00000000-0005-0000-0000-0000491F0000}"/>
    <cellStyle name="Comma 33 29 2" xfId="7205" xr:uid="{00000000-0005-0000-0000-00004A1F0000}"/>
    <cellStyle name="Comma 33 3" xfId="7206" xr:uid="{00000000-0005-0000-0000-00004B1F0000}"/>
    <cellStyle name="Comma 33 3 2" xfId="7207" xr:uid="{00000000-0005-0000-0000-00004C1F0000}"/>
    <cellStyle name="Comma 33 3 2 2" xfId="7208" xr:uid="{00000000-0005-0000-0000-00004D1F0000}"/>
    <cellStyle name="Comma 33 3 3" xfId="7209" xr:uid="{00000000-0005-0000-0000-00004E1F0000}"/>
    <cellStyle name="Comma 33 3 3 2" xfId="7210" xr:uid="{00000000-0005-0000-0000-00004F1F0000}"/>
    <cellStyle name="Comma 33 3 3 2 2" xfId="7211" xr:uid="{00000000-0005-0000-0000-0000501F0000}"/>
    <cellStyle name="Comma 33 3 3 3" xfId="7212" xr:uid="{00000000-0005-0000-0000-0000511F0000}"/>
    <cellStyle name="Comma 33 3 4" xfId="7213" xr:uid="{00000000-0005-0000-0000-0000521F0000}"/>
    <cellStyle name="Comma 33 30" xfId="7214" xr:uid="{00000000-0005-0000-0000-0000531F0000}"/>
    <cellStyle name="Comma 33 30 2" xfId="7215" xr:uid="{00000000-0005-0000-0000-0000541F0000}"/>
    <cellStyle name="Comma 33 30 2 2" xfId="7216" xr:uid="{00000000-0005-0000-0000-0000551F0000}"/>
    <cellStyle name="Comma 33 30 3" xfId="7217" xr:uid="{00000000-0005-0000-0000-0000561F0000}"/>
    <cellStyle name="Comma 33 31" xfId="7218" xr:uid="{00000000-0005-0000-0000-0000571F0000}"/>
    <cellStyle name="Comma 33 31 2" xfId="7219" xr:uid="{00000000-0005-0000-0000-0000581F0000}"/>
    <cellStyle name="Comma 33 32" xfId="7220" xr:uid="{00000000-0005-0000-0000-0000591F0000}"/>
    <cellStyle name="Comma 33 32 2" xfId="7221" xr:uid="{00000000-0005-0000-0000-00005A1F0000}"/>
    <cellStyle name="Comma 33 33" xfId="7222" xr:uid="{00000000-0005-0000-0000-00005B1F0000}"/>
    <cellStyle name="Comma 33 34" xfId="7223" xr:uid="{00000000-0005-0000-0000-00005C1F0000}"/>
    <cellStyle name="Comma 33 35" xfId="7224" xr:uid="{00000000-0005-0000-0000-00005D1F0000}"/>
    <cellStyle name="Comma 33 4" xfId="7225" xr:uid="{00000000-0005-0000-0000-00005E1F0000}"/>
    <cellStyle name="Comma 33 4 2" xfId="7226" xr:uid="{00000000-0005-0000-0000-00005F1F0000}"/>
    <cellStyle name="Comma 33 4 2 2" xfId="7227" xr:uid="{00000000-0005-0000-0000-0000601F0000}"/>
    <cellStyle name="Comma 33 4 3" xfId="7228" xr:uid="{00000000-0005-0000-0000-0000611F0000}"/>
    <cellStyle name="Comma 33 4 3 2" xfId="7229" xr:uid="{00000000-0005-0000-0000-0000621F0000}"/>
    <cellStyle name="Comma 33 4 3 2 2" xfId="7230" xr:uid="{00000000-0005-0000-0000-0000631F0000}"/>
    <cellStyle name="Comma 33 4 3 3" xfId="7231" xr:uid="{00000000-0005-0000-0000-0000641F0000}"/>
    <cellStyle name="Comma 33 4 4" xfId="7232" xr:uid="{00000000-0005-0000-0000-0000651F0000}"/>
    <cellStyle name="Comma 33 5" xfId="7233" xr:uid="{00000000-0005-0000-0000-0000661F0000}"/>
    <cellStyle name="Comma 33 5 2" xfId="7234" xr:uid="{00000000-0005-0000-0000-0000671F0000}"/>
    <cellStyle name="Comma 33 5 2 2" xfId="7235" xr:uid="{00000000-0005-0000-0000-0000681F0000}"/>
    <cellStyle name="Comma 33 5 3" xfId="7236" xr:uid="{00000000-0005-0000-0000-0000691F0000}"/>
    <cellStyle name="Comma 33 5 3 2" xfId="7237" xr:uid="{00000000-0005-0000-0000-00006A1F0000}"/>
    <cellStyle name="Comma 33 5 3 2 2" xfId="7238" xr:uid="{00000000-0005-0000-0000-00006B1F0000}"/>
    <cellStyle name="Comma 33 5 3 3" xfId="7239" xr:uid="{00000000-0005-0000-0000-00006C1F0000}"/>
    <cellStyle name="Comma 33 5 4" xfId="7240" xr:uid="{00000000-0005-0000-0000-00006D1F0000}"/>
    <cellStyle name="Comma 33 6" xfId="7241" xr:uid="{00000000-0005-0000-0000-00006E1F0000}"/>
    <cellStyle name="Comma 33 6 2" xfId="7242" xr:uid="{00000000-0005-0000-0000-00006F1F0000}"/>
    <cellStyle name="Comma 33 6 2 2" xfId="7243" xr:uid="{00000000-0005-0000-0000-0000701F0000}"/>
    <cellStyle name="Comma 33 6 3" xfId="7244" xr:uid="{00000000-0005-0000-0000-0000711F0000}"/>
    <cellStyle name="Comma 33 7" xfId="7245" xr:uid="{00000000-0005-0000-0000-0000721F0000}"/>
    <cellStyle name="Comma 33 7 2" xfId="7246" xr:uid="{00000000-0005-0000-0000-0000731F0000}"/>
    <cellStyle name="Comma 33 7 2 2" xfId="7247" xr:uid="{00000000-0005-0000-0000-0000741F0000}"/>
    <cellStyle name="Comma 33 7 3" xfId="7248" xr:uid="{00000000-0005-0000-0000-0000751F0000}"/>
    <cellStyle name="Comma 33 8" xfId="7249" xr:uid="{00000000-0005-0000-0000-0000761F0000}"/>
    <cellStyle name="Comma 33 8 2" xfId="7250" xr:uid="{00000000-0005-0000-0000-0000771F0000}"/>
    <cellStyle name="Comma 33 8 2 2" xfId="7251" xr:uid="{00000000-0005-0000-0000-0000781F0000}"/>
    <cellStyle name="Comma 33 8 3" xfId="7252" xr:uid="{00000000-0005-0000-0000-0000791F0000}"/>
    <cellStyle name="Comma 33 9" xfId="7253" xr:uid="{00000000-0005-0000-0000-00007A1F0000}"/>
    <cellStyle name="Comma 33 9 2" xfId="7254" xr:uid="{00000000-0005-0000-0000-00007B1F0000}"/>
    <cellStyle name="Comma 33 9 2 2" xfId="7255" xr:uid="{00000000-0005-0000-0000-00007C1F0000}"/>
    <cellStyle name="Comma 33 9 3" xfId="7256" xr:uid="{00000000-0005-0000-0000-00007D1F0000}"/>
    <cellStyle name="Comma 330" xfId="7257" xr:uid="{00000000-0005-0000-0000-00007E1F0000}"/>
    <cellStyle name="Comma 331" xfId="7258" xr:uid="{00000000-0005-0000-0000-00007F1F0000}"/>
    <cellStyle name="Comma 332" xfId="7259" xr:uid="{00000000-0005-0000-0000-0000801F0000}"/>
    <cellStyle name="Comma 333" xfId="7260" xr:uid="{00000000-0005-0000-0000-0000811F0000}"/>
    <cellStyle name="Comma 334" xfId="7261" xr:uid="{00000000-0005-0000-0000-0000821F0000}"/>
    <cellStyle name="Comma 335" xfId="7262" xr:uid="{00000000-0005-0000-0000-0000831F0000}"/>
    <cellStyle name="Comma 336" xfId="7263" xr:uid="{00000000-0005-0000-0000-0000841F0000}"/>
    <cellStyle name="Comma 337" xfId="7264" xr:uid="{00000000-0005-0000-0000-0000851F0000}"/>
    <cellStyle name="Comma 338" xfId="7265" xr:uid="{00000000-0005-0000-0000-0000861F0000}"/>
    <cellStyle name="Comma 339" xfId="7266" xr:uid="{00000000-0005-0000-0000-0000871F0000}"/>
    <cellStyle name="Comma 34" xfId="7267" xr:uid="{00000000-0005-0000-0000-0000881F0000}"/>
    <cellStyle name="Comma 34 10" xfId="7268" xr:uid="{00000000-0005-0000-0000-0000891F0000}"/>
    <cellStyle name="Comma 34 10 2" xfId="7269" xr:uid="{00000000-0005-0000-0000-00008A1F0000}"/>
    <cellStyle name="Comma 34 10 2 2" xfId="7270" xr:uid="{00000000-0005-0000-0000-00008B1F0000}"/>
    <cellStyle name="Comma 34 10 3" xfId="7271" xr:uid="{00000000-0005-0000-0000-00008C1F0000}"/>
    <cellStyle name="Comma 34 11" xfId="7272" xr:uid="{00000000-0005-0000-0000-00008D1F0000}"/>
    <cellStyle name="Comma 34 11 2" xfId="7273" xr:uid="{00000000-0005-0000-0000-00008E1F0000}"/>
    <cellStyle name="Comma 34 11 2 2" xfId="7274" xr:uid="{00000000-0005-0000-0000-00008F1F0000}"/>
    <cellStyle name="Comma 34 11 3" xfId="7275" xr:uid="{00000000-0005-0000-0000-0000901F0000}"/>
    <cellStyle name="Comma 34 12" xfId="7276" xr:uid="{00000000-0005-0000-0000-0000911F0000}"/>
    <cellStyle name="Comma 34 12 2" xfId="7277" xr:uid="{00000000-0005-0000-0000-0000921F0000}"/>
    <cellStyle name="Comma 34 12 2 2" xfId="7278" xr:uid="{00000000-0005-0000-0000-0000931F0000}"/>
    <cellStyle name="Comma 34 12 3" xfId="7279" xr:uid="{00000000-0005-0000-0000-0000941F0000}"/>
    <cellStyle name="Comma 34 13" xfId="7280" xr:uid="{00000000-0005-0000-0000-0000951F0000}"/>
    <cellStyle name="Comma 34 13 2" xfId="7281" xr:uid="{00000000-0005-0000-0000-0000961F0000}"/>
    <cellStyle name="Comma 34 13 2 2" xfId="7282" xr:uid="{00000000-0005-0000-0000-0000971F0000}"/>
    <cellStyle name="Comma 34 13 3" xfId="7283" xr:uid="{00000000-0005-0000-0000-0000981F0000}"/>
    <cellStyle name="Comma 34 14" xfId="7284" xr:uid="{00000000-0005-0000-0000-0000991F0000}"/>
    <cellStyle name="Comma 34 14 2" xfId="7285" xr:uid="{00000000-0005-0000-0000-00009A1F0000}"/>
    <cellStyle name="Comma 34 14 2 2" xfId="7286" xr:uid="{00000000-0005-0000-0000-00009B1F0000}"/>
    <cellStyle name="Comma 34 14 3" xfId="7287" xr:uid="{00000000-0005-0000-0000-00009C1F0000}"/>
    <cellStyle name="Comma 34 15" xfId="7288" xr:uid="{00000000-0005-0000-0000-00009D1F0000}"/>
    <cellStyle name="Comma 34 15 2" xfId="7289" xr:uid="{00000000-0005-0000-0000-00009E1F0000}"/>
    <cellStyle name="Comma 34 15 2 2" xfId="7290" xr:uid="{00000000-0005-0000-0000-00009F1F0000}"/>
    <cellStyle name="Comma 34 15 3" xfId="7291" xr:uid="{00000000-0005-0000-0000-0000A01F0000}"/>
    <cellStyle name="Comma 34 16" xfId="7292" xr:uid="{00000000-0005-0000-0000-0000A11F0000}"/>
    <cellStyle name="Comma 34 16 2" xfId="7293" xr:uid="{00000000-0005-0000-0000-0000A21F0000}"/>
    <cellStyle name="Comma 34 16 2 2" xfId="7294" xr:uid="{00000000-0005-0000-0000-0000A31F0000}"/>
    <cellStyle name="Comma 34 16 3" xfId="7295" xr:uid="{00000000-0005-0000-0000-0000A41F0000}"/>
    <cellStyle name="Comma 34 17" xfId="7296" xr:uid="{00000000-0005-0000-0000-0000A51F0000}"/>
    <cellStyle name="Comma 34 17 2" xfId="7297" xr:uid="{00000000-0005-0000-0000-0000A61F0000}"/>
    <cellStyle name="Comma 34 17 2 2" xfId="7298" xr:uid="{00000000-0005-0000-0000-0000A71F0000}"/>
    <cellStyle name="Comma 34 17 3" xfId="7299" xr:uid="{00000000-0005-0000-0000-0000A81F0000}"/>
    <cellStyle name="Comma 34 18" xfId="7300" xr:uid="{00000000-0005-0000-0000-0000A91F0000}"/>
    <cellStyle name="Comma 34 18 2" xfId="7301" xr:uid="{00000000-0005-0000-0000-0000AA1F0000}"/>
    <cellStyle name="Comma 34 18 2 2" xfId="7302" xr:uid="{00000000-0005-0000-0000-0000AB1F0000}"/>
    <cellStyle name="Comma 34 18 3" xfId="7303" xr:uid="{00000000-0005-0000-0000-0000AC1F0000}"/>
    <cellStyle name="Comma 34 19" xfId="7304" xr:uid="{00000000-0005-0000-0000-0000AD1F0000}"/>
    <cellStyle name="Comma 34 19 2" xfId="7305" xr:uid="{00000000-0005-0000-0000-0000AE1F0000}"/>
    <cellStyle name="Comma 34 19 2 2" xfId="7306" xr:uid="{00000000-0005-0000-0000-0000AF1F0000}"/>
    <cellStyle name="Comma 34 19 3" xfId="7307" xr:uid="{00000000-0005-0000-0000-0000B01F0000}"/>
    <cellStyle name="Comma 34 2" xfId="7308" xr:uid="{00000000-0005-0000-0000-0000B11F0000}"/>
    <cellStyle name="Comma 34 2 2" xfId="7309" xr:uid="{00000000-0005-0000-0000-0000B21F0000}"/>
    <cellStyle name="Comma 34 2 2 2" xfId="7310" xr:uid="{00000000-0005-0000-0000-0000B31F0000}"/>
    <cellStyle name="Comma 34 2 3" xfId="7311" xr:uid="{00000000-0005-0000-0000-0000B41F0000}"/>
    <cellStyle name="Comma 34 2 3 2" xfId="7312" xr:uid="{00000000-0005-0000-0000-0000B51F0000}"/>
    <cellStyle name="Comma 34 2 3 2 2" xfId="7313" xr:uid="{00000000-0005-0000-0000-0000B61F0000}"/>
    <cellStyle name="Comma 34 2 3 3" xfId="7314" xr:uid="{00000000-0005-0000-0000-0000B71F0000}"/>
    <cellStyle name="Comma 34 2 4" xfId="7315" xr:uid="{00000000-0005-0000-0000-0000B81F0000}"/>
    <cellStyle name="Comma 34 2 5" xfId="7316" xr:uid="{00000000-0005-0000-0000-0000B91F0000}"/>
    <cellStyle name="Comma 34 20" xfId="7317" xr:uid="{00000000-0005-0000-0000-0000BA1F0000}"/>
    <cellStyle name="Comma 34 20 2" xfId="7318" xr:uid="{00000000-0005-0000-0000-0000BB1F0000}"/>
    <cellStyle name="Comma 34 20 2 2" xfId="7319" xr:uid="{00000000-0005-0000-0000-0000BC1F0000}"/>
    <cellStyle name="Comma 34 20 3" xfId="7320" xr:uid="{00000000-0005-0000-0000-0000BD1F0000}"/>
    <cellStyle name="Comma 34 21" xfId="7321" xr:uid="{00000000-0005-0000-0000-0000BE1F0000}"/>
    <cellStyle name="Comma 34 21 2" xfId="7322" xr:uid="{00000000-0005-0000-0000-0000BF1F0000}"/>
    <cellStyle name="Comma 34 21 2 2" xfId="7323" xr:uid="{00000000-0005-0000-0000-0000C01F0000}"/>
    <cellStyle name="Comma 34 21 3" xfId="7324" xr:uid="{00000000-0005-0000-0000-0000C11F0000}"/>
    <cellStyle name="Comma 34 22" xfId="7325" xr:uid="{00000000-0005-0000-0000-0000C21F0000}"/>
    <cellStyle name="Comma 34 22 2" xfId="7326" xr:uid="{00000000-0005-0000-0000-0000C31F0000}"/>
    <cellStyle name="Comma 34 22 2 2" xfId="7327" xr:uid="{00000000-0005-0000-0000-0000C41F0000}"/>
    <cellStyle name="Comma 34 22 3" xfId="7328" xr:uid="{00000000-0005-0000-0000-0000C51F0000}"/>
    <cellStyle name="Comma 34 23" xfId="7329" xr:uid="{00000000-0005-0000-0000-0000C61F0000}"/>
    <cellStyle name="Comma 34 23 2" xfId="7330" xr:uid="{00000000-0005-0000-0000-0000C71F0000}"/>
    <cellStyle name="Comma 34 23 2 2" xfId="7331" xr:uid="{00000000-0005-0000-0000-0000C81F0000}"/>
    <cellStyle name="Comma 34 23 3" xfId="7332" xr:uid="{00000000-0005-0000-0000-0000C91F0000}"/>
    <cellStyle name="Comma 34 24" xfId="7333" xr:uid="{00000000-0005-0000-0000-0000CA1F0000}"/>
    <cellStyle name="Comma 34 24 2" xfId="7334" xr:uid="{00000000-0005-0000-0000-0000CB1F0000}"/>
    <cellStyle name="Comma 34 24 2 2" xfId="7335" xr:uid="{00000000-0005-0000-0000-0000CC1F0000}"/>
    <cellStyle name="Comma 34 24 3" xfId="7336" xr:uid="{00000000-0005-0000-0000-0000CD1F0000}"/>
    <cellStyle name="Comma 34 25" xfId="7337" xr:uid="{00000000-0005-0000-0000-0000CE1F0000}"/>
    <cellStyle name="Comma 34 25 2" xfId="7338" xr:uid="{00000000-0005-0000-0000-0000CF1F0000}"/>
    <cellStyle name="Comma 34 25 2 2" xfId="7339" xr:uid="{00000000-0005-0000-0000-0000D01F0000}"/>
    <cellStyle name="Comma 34 25 3" xfId="7340" xr:uid="{00000000-0005-0000-0000-0000D11F0000}"/>
    <cellStyle name="Comma 34 26" xfId="7341" xr:uid="{00000000-0005-0000-0000-0000D21F0000}"/>
    <cellStyle name="Comma 34 26 2" xfId="7342" xr:uid="{00000000-0005-0000-0000-0000D31F0000}"/>
    <cellStyle name="Comma 34 26 2 2" xfId="7343" xr:uid="{00000000-0005-0000-0000-0000D41F0000}"/>
    <cellStyle name="Comma 34 26 3" xfId="7344" xr:uid="{00000000-0005-0000-0000-0000D51F0000}"/>
    <cellStyle name="Comma 34 27" xfId="7345" xr:uid="{00000000-0005-0000-0000-0000D61F0000}"/>
    <cellStyle name="Comma 34 27 2" xfId="7346" xr:uid="{00000000-0005-0000-0000-0000D71F0000}"/>
    <cellStyle name="Comma 34 27 2 2" xfId="7347" xr:uid="{00000000-0005-0000-0000-0000D81F0000}"/>
    <cellStyle name="Comma 34 27 3" xfId="7348" xr:uid="{00000000-0005-0000-0000-0000D91F0000}"/>
    <cellStyle name="Comma 34 28" xfId="7349" xr:uid="{00000000-0005-0000-0000-0000DA1F0000}"/>
    <cellStyle name="Comma 34 28 2" xfId="7350" xr:uid="{00000000-0005-0000-0000-0000DB1F0000}"/>
    <cellStyle name="Comma 34 28 2 2" xfId="7351" xr:uid="{00000000-0005-0000-0000-0000DC1F0000}"/>
    <cellStyle name="Comma 34 28 3" xfId="7352" xr:uid="{00000000-0005-0000-0000-0000DD1F0000}"/>
    <cellStyle name="Comma 34 29" xfId="7353" xr:uid="{00000000-0005-0000-0000-0000DE1F0000}"/>
    <cellStyle name="Comma 34 29 2" xfId="7354" xr:uid="{00000000-0005-0000-0000-0000DF1F0000}"/>
    <cellStyle name="Comma 34 3" xfId="7355" xr:uid="{00000000-0005-0000-0000-0000E01F0000}"/>
    <cellStyle name="Comma 34 3 2" xfId="7356" xr:uid="{00000000-0005-0000-0000-0000E11F0000}"/>
    <cellStyle name="Comma 34 3 2 2" xfId="7357" xr:uid="{00000000-0005-0000-0000-0000E21F0000}"/>
    <cellStyle name="Comma 34 3 3" xfId="7358" xr:uid="{00000000-0005-0000-0000-0000E31F0000}"/>
    <cellStyle name="Comma 34 3 3 2" xfId="7359" xr:uid="{00000000-0005-0000-0000-0000E41F0000}"/>
    <cellStyle name="Comma 34 3 3 2 2" xfId="7360" xr:uid="{00000000-0005-0000-0000-0000E51F0000}"/>
    <cellStyle name="Comma 34 3 3 3" xfId="7361" xr:uid="{00000000-0005-0000-0000-0000E61F0000}"/>
    <cellStyle name="Comma 34 3 4" xfId="7362" xr:uid="{00000000-0005-0000-0000-0000E71F0000}"/>
    <cellStyle name="Comma 34 30" xfId="7363" xr:uid="{00000000-0005-0000-0000-0000E81F0000}"/>
    <cellStyle name="Comma 34 30 2" xfId="7364" xr:uid="{00000000-0005-0000-0000-0000E91F0000}"/>
    <cellStyle name="Comma 34 30 2 2" xfId="7365" xr:uid="{00000000-0005-0000-0000-0000EA1F0000}"/>
    <cellStyle name="Comma 34 30 3" xfId="7366" xr:uid="{00000000-0005-0000-0000-0000EB1F0000}"/>
    <cellStyle name="Comma 34 31" xfId="7367" xr:uid="{00000000-0005-0000-0000-0000EC1F0000}"/>
    <cellStyle name="Comma 34 31 2" xfId="7368" xr:uid="{00000000-0005-0000-0000-0000ED1F0000}"/>
    <cellStyle name="Comma 34 32" xfId="7369" xr:uid="{00000000-0005-0000-0000-0000EE1F0000}"/>
    <cellStyle name="Comma 34 33" xfId="7370" xr:uid="{00000000-0005-0000-0000-0000EF1F0000}"/>
    <cellStyle name="Comma 34 34" xfId="7371" xr:uid="{00000000-0005-0000-0000-0000F01F0000}"/>
    <cellStyle name="Comma 34 4" xfId="7372" xr:uid="{00000000-0005-0000-0000-0000F11F0000}"/>
    <cellStyle name="Comma 34 4 2" xfId="7373" xr:uid="{00000000-0005-0000-0000-0000F21F0000}"/>
    <cellStyle name="Comma 34 4 2 2" xfId="7374" xr:uid="{00000000-0005-0000-0000-0000F31F0000}"/>
    <cellStyle name="Comma 34 4 3" xfId="7375" xr:uid="{00000000-0005-0000-0000-0000F41F0000}"/>
    <cellStyle name="Comma 34 4 3 2" xfId="7376" xr:uid="{00000000-0005-0000-0000-0000F51F0000}"/>
    <cellStyle name="Comma 34 4 3 2 2" xfId="7377" xr:uid="{00000000-0005-0000-0000-0000F61F0000}"/>
    <cellStyle name="Comma 34 4 3 3" xfId="7378" xr:uid="{00000000-0005-0000-0000-0000F71F0000}"/>
    <cellStyle name="Comma 34 4 4" xfId="7379" xr:uid="{00000000-0005-0000-0000-0000F81F0000}"/>
    <cellStyle name="Comma 34 5" xfId="7380" xr:uid="{00000000-0005-0000-0000-0000F91F0000}"/>
    <cellStyle name="Comma 34 5 2" xfId="7381" xr:uid="{00000000-0005-0000-0000-0000FA1F0000}"/>
    <cellStyle name="Comma 34 5 2 2" xfId="7382" xr:uid="{00000000-0005-0000-0000-0000FB1F0000}"/>
    <cellStyle name="Comma 34 5 3" xfId="7383" xr:uid="{00000000-0005-0000-0000-0000FC1F0000}"/>
    <cellStyle name="Comma 34 5 3 2" xfId="7384" xr:uid="{00000000-0005-0000-0000-0000FD1F0000}"/>
    <cellStyle name="Comma 34 5 3 2 2" xfId="7385" xr:uid="{00000000-0005-0000-0000-0000FE1F0000}"/>
    <cellStyle name="Comma 34 5 3 3" xfId="7386" xr:uid="{00000000-0005-0000-0000-0000FF1F0000}"/>
    <cellStyle name="Comma 34 5 4" xfId="7387" xr:uid="{00000000-0005-0000-0000-000000200000}"/>
    <cellStyle name="Comma 34 6" xfId="7388" xr:uid="{00000000-0005-0000-0000-000001200000}"/>
    <cellStyle name="Comma 34 6 2" xfId="7389" xr:uid="{00000000-0005-0000-0000-000002200000}"/>
    <cellStyle name="Comma 34 6 2 2" xfId="7390" xr:uid="{00000000-0005-0000-0000-000003200000}"/>
    <cellStyle name="Comma 34 6 3" xfId="7391" xr:uid="{00000000-0005-0000-0000-000004200000}"/>
    <cellStyle name="Comma 34 7" xfId="7392" xr:uid="{00000000-0005-0000-0000-000005200000}"/>
    <cellStyle name="Comma 34 7 2" xfId="7393" xr:uid="{00000000-0005-0000-0000-000006200000}"/>
    <cellStyle name="Comma 34 7 2 2" xfId="7394" xr:uid="{00000000-0005-0000-0000-000007200000}"/>
    <cellStyle name="Comma 34 7 3" xfId="7395" xr:uid="{00000000-0005-0000-0000-000008200000}"/>
    <cellStyle name="Comma 34 8" xfId="7396" xr:uid="{00000000-0005-0000-0000-000009200000}"/>
    <cellStyle name="Comma 34 8 2" xfId="7397" xr:uid="{00000000-0005-0000-0000-00000A200000}"/>
    <cellStyle name="Comma 34 8 2 2" xfId="7398" xr:uid="{00000000-0005-0000-0000-00000B200000}"/>
    <cellStyle name="Comma 34 8 3" xfId="7399" xr:uid="{00000000-0005-0000-0000-00000C200000}"/>
    <cellStyle name="Comma 34 9" xfId="7400" xr:uid="{00000000-0005-0000-0000-00000D200000}"/>
    <cellStyle name="Comma 34 9 2" xfId="7401" xr:uid="{00000000-0005-0000-0000-00000E200000}"/>
    <cellStyle name="Comma 34 9 2 2" xfId="7402" xr:uid="{00000000-0005-0000-0000-00000F200000}"/>
    <cellStyle name="Comma 34 9 3" xfId="7403" xr:uid="{00000000-0005-0000-0000-000010200000}"/>
    <cellStyle name="Comma 340" xfId="7404" xr:uid="{00000000-0005-0000-0000-000011200000}"/>
    <cellStyle name="Comma 341" xfId="7405" xr:uid="{00000000-0005-0000-0000-000012200000}"/>
    <cellStyle name="Comma 342" xfId="7406" xr:uid="{00000000-0005-0000-0000-000013200000}"/>
    <cellStyle name="Comma 343" xfId="37557" xr:uid="{D8E4ED4F-3517-4882-B3AA-C99290FA7780}"/>
    <cellStyle name="Comma 344" xfId="37621" xr:uid="{C7183DA1-91EB-4B26-8E44-120942D7F3C2}"/>
    <cellStyle name="Comma 345" xfId="37624" xr:uid="{D8B0996A-11BA-4336-9225-247F1C02AC9F}"/>
    <cellStyle name="Comma 346" xfId="37626" xr:uid="{82B5EB31-B8B0-4DF8-94CB-47769D9A052B}"/>
    <cellStyle name="Comma 35" xfId="7407" xr:uid="{00000000-0005-0000-0000-000014200000}"/>
    <cellStyle name="Comma 35 10" xfId="7408" xr:uid="{00000000-0005-0000-0000-000015200000}"/>
    <cellStyle name="Comma 35 10 2" xfId="7409" xr:uid="{00000000-0005-0000-0000-000016200000}"/>
    <cellStyle name="Comma 35 10 2 2" xfId="7410" xr:uid="{00000000-0005-0000-0000-000017200000}"/>
    <cellStyle name="Comma 35 10 3" xfId="7411" xr:uid="{00000000-0005-0000-0000-000018200000}"/>
    <cellStyle name="Comma 35 11" xfId="7412" xr:uid="{00000000-0005-0000-0000-000019200000}"/>
    <cellStyle name="Comma 35 11 2" xfId="7413" xr:uid="{00000000-0005-0000-0000-00001A200000}"/>
    <cellStyle name="Comma 35 11 2 2" xfId="7414" xr:uid="{00000000-0005-0000-0000-00001B200000}"/>
    <cellStyle name="Comma 35 11 3" xfId="7415" xr:uid="{00000000-0005-0000-0000-00001C200000}"/>
    <cellStyle name="Comma 35 12" xfId="7416" xr:uid="{00000000-0005-0000-0000-00001D200000}"/>
    <cellStyle name="Comma 35 12 2" xfId="7417" xr:uid="{00000000-0005-0000-0000-00001E200000}"/>
    <cellStyle name="Comma 35 12 2 2" xfId="7418" xr:uid="{00000000-0005-0000-0000-00001F200000}"/>
    <cellStyle name="Comma 35 12 3" xfId="7419" xr:uid="{00000000-0005-0000-0000-000020200000}"/>
    <cellStyle name="Comma 35 13" xfId="7420" xr:uid="{00000000-0005-0000-0000-000021200000}"/>
    <cellStyle name="Comma 35 13 2" xfId="7421" xr:uid="{00000000-0005-0000-0000-000022200000}"/>
    <cellStyle name="Comma 35 13 2 2" xfId="7422" xr:uid="{00000000-0005-0000-0000-000023200000}"/>
    <cellStyle name="Comma 35 13 3" xfId="7423" xr:uid="{00000000-0005-0000-0000-000024200000}"/>
    <cellStyle name="Comma 35 14" xfId="7424" xr:uid="{00000000-0005-0000-0000-000025200000}"/>
    <cellStyle name="Comma 35 14 2" xfId="7425" xr:uid="{00000000-0005-0000-0000-000026200000}"/>
    <cellStyle name="Comma 35 14 2 2" xfId="7426" xr:uid="{00000000-0005-0000-0000-000027200000}"/>
    <cellStyle name="Comma 35 14 3" xfId="7427" xr:uid="{00000000-0005-0000-0000-000028200000}"/>
    <cellStyle name="Comma 35 15" xfId="7428" xr:uid="{00000000-0005-0000-0000-000029200000}"/>
    <cellStyle name="Comma 35 15 2" xfId="7429" xr:uid="{00000000-0005-0000-0000-00002A200000}"/>
    <cellStyle name="Comma 35 15 2 2" xfId="7430" xr:uid="{00000000-0005-0000-0000-00002B200000}"/>
    <cellStyle name="Comma 35 15 3" xfId="7431" xr:uid="{00000000-0005-0000-0000-00002C200000}"/>
    <cellStyle name="Comma 35 16" xfId="7432" xr:uid="{00000000-0005-0000-0000-00002D200000}"/>
    <cellStyle name="Comma 35 16 2" xfId="7433" xr:uid="{00000000-0005-0000-0000-00002E200000}"/>
    <cellStyle name="Comma 35 16 2 2" xfId="7434" xr:uid="{00000000-0005-0000-0000-00002F200000}"/>
    <cellStyle name="Comma 35 16 3" xfId="7435" xr:uid="{00000000-0005-0000-0000-000030200000}"/>
    <cellStyle name="Comma 35 17" xfId="7436" xr:uid="{00000000-0005-0000-0000-000031200000}"/>
    <cellStyle name="Comma 35 17 2" xfId="7437" xr:uid="{00000000-0005-0000-0000-000032200000}"/>
    <cellStyle name="Comma 35 17 2 2" xfId="7438" xr:uid="{00000000-0005-0000-0000-000033200000}"/>
    <cellStyle name="Comma 35 17 3" xfId="7439" xr:uid="{00000000-0005-0000-0000-000034200000}"/>
    <cellStyle name="Comma 35 18" xfId="7440" xr:uid="{00000000-0005-0000-0000-000035200000}"/>
    <cellStyle name="Comma 35 18 2" xfId="7441" xr:uid="{00000000-0005-0000-0000-000036200000}"/>
    <cellStyle name="Comma 35 18 2 2" xfId="7442" xr:uid="{00000000-0005-0000-0000-000037200000}"/>
    <cellStyle name="Comma 35 18 3" xfId="7443" xr:uid="{00000000-0005-0000-0000-000038200000}"/>
    <cellStyle name="Comma 35 19" xfId="7444" xr:uid="{00000000-0005-0000-0000-000039200000}"/>
    <cellStyle name="Comma 35 19 2" xfId="7445" xr:uid="{00000000-0005-0000-0000-00003A200000}"/>
    <cellStyle name="Comma 35 19 2 2" xfId="7446" xr:uid="{00000000-0005-0000-0000-00003B200000}"/>
    <cellStyle name="Comma 35 19 3" xfId="7447" xr:uid="{00000000-0005-0000-0000-00003C200000}"/>
    <cellStyle name="Comma 35 2" xfId="7448" xr:uid="{00000000-0005-0000-0000-00003D200000}"/>
    <cellStyle name="Comma 35 2 2" xfId="7449" xr:uid="{00000000-0005-0000-0000-00003E200000}"/>
    <cellStyle name="Comma 35 2 2 2" xfId="7450" xr:uid="{00000000-0005-0000-0000-00003F200000}"/>
    <cellStyle name="Comma 35 2 3" xfId="7451" xr:uid="{00000000-0005-0000-0000-000040200000}"/>
    <cellStyle name="Comma 35 2 3 2" xfId="7452" xr:uid="{00000000-0005-0000-0000-000041200000}"/>
    <cellStyle name="Comma 35 2 3 2 2" xfId="7453" xr:uid="{00000000-0005-0000-0000-000042200000}"/>
    <cellStyle name="Comma 35 2 3 3" xfId="7454" xr:uid="{00000000-0005-0000-0000-000043200000}"/>
    <cellStyle name="Comma 35 2 4" xfId="7455" xr:uid="{00000000-0005-0000-0000-000044200000}"/>
    <cellStyle name="Comma 35 2 5" xfId="7456" xr:uid="{00000000-0005-0000-0000-000045200000}"/>
    <cellStyle name="Comma 35 20" xfId="7457" xr:uid="{00000000-0005-0000-0000-000046200000}"/>
    <cellStyle name="Comma 35 20 2" xfId="7458" xr:uid="{00000000-0005-0000-0000-000047200000}"/>
    <cellStyle name="Comma 35 20 2 2" xfId="7459" xr:uid="{00000000-0005-0000-0000-000048200000}"/>
    <cellStyle name="Comma 35 20 3" xfId="7460" xr:uid="{00000000-0005-0000-0000-000049200000}"/>
    <cellStyle name="Comma 35 21" xfId="7461" xr:uid="{00000000-0005-0000-0000-00004A200000}"/>
    <cellStyle name="Comma 35 21 2" xfId="7462" xr:uid="{00000000-0005-0000-0000-00004B200000}"/>
    <cellStyle name="Comma 35 21 2 2" xfId="7463" xr:uid="{00000000-0005-0000-0000-00004C200000}"/>
    <cellStyle name="Comma 35 21 3" xfId="7464" xr:uid="{00000000-0005-0000-0000-00004D200000}"/>
    <cellStyle name="Comma 35 22" xfId="7465" xr:uid="{00000000-0005-0000-0000-00004E200000}"/>
    <cellStyle name="Comma 35 22 2" xfId="7466" xr:uid="{00000000-0005-0000-0000-00004F200000}"/>
    <cellStyle name="Comma 35 22 2 2" xfId="7467" xr:uid="{00000000-0005-0000-0000-000050200000}"/>
    <cellStyle name="Comma 35 22 3" xfId="7468" xr:uid="{00000000-0005-0000-0000-000051200000}"/>
    <cellStyle name="Comma 35 23" xfId="7469" xr:uid="{00000000-0005-0000-0000-000052200000}"/>
    <cellStyle name="Comma 35 23 2" xfId="7470" xr:uid="{00000000-0005-0000-0000-000053200000}"/>
    <cellStyle name="Comma 35 23 2 2" xfId="7471" xr:uid="{00000000-0005-0000-0000-000054200000}"/>
    <cellStyle name="Comma 35 23 3" xfId="7472" xr:uid="{00000000-0005-0000-0000-000055200000}"/>
    <cellStyle name="Comma 35 24" xfId="7473" xr:uid="{00000000-0005-0000-0000-000056200000}"/>
    <cellStyle name="Comma 35 24 2" xfId="7474" xr:uid="{00000000-0005-0000-0000-000057200000}"/>
    <cellStyle name="Comma 35 24 2 2" xfId="7475" xr:uid="{00000000-0005-0000-0000-000058200000}"/>
    <cellStyle name="Comma 35 24 3" xfId="7476" xr:uid="{00000000-0005-0000-0000-000059200000}"/>
    <cellStyle name="Comma 35 25" xfId="7477" xr:uid="{00000000-0005-0000-0000-00005A200000}"/>
    <cellStyle name="Comma 35 25 2" xfId="7478" xr:uid="{00000000-0005-0000-0000-00005B200000}"/>
    <cellStyle name="Comma 35 25 2 2" xfId="7479" xr:uid="{00000000-0005-0000-0000-00005C200000}"/>
    <cellStyle name="Comma 35 25 3" xfId="7480" xr:uid="{00000000-0005-0000-0000-00005D200000}"/>
    <cellStyle name="Comma 35 26" xfId="7481" xr:uid="{00000000-0005-0000-0000-00005E200000}"/>
    <cellStyle name="Comma 35 26 2" xfId="7482" xr:uid="{00000000-0005-0000-0000-00005F200000}"/>
    <cellStyle name="Comma 35 26 2 2" xfId="7483" xr:uid="{00000000-0005-0000-0000-000060200000}"/>
    <cellStyle name="Comma 35 26 3" xfId="7484" xr:uid="{00000000-0005-0000-0000-000061200000}"/>
    <cellStyle name="Comma 35 27" xfId="7485" xr:uid="{00000000-0005-0000-0000-000062200000}"/>
    <cellStyle name="Comma 35 27 2" xfId="7486" xr:uid="{00000000-0005-0000-0000-000063200000}"/>
    <cellStyle name="Comma 35 27 2 2" xfId="7487" xr:uid="{00000000-0005-0000-0000-000064200000}"/>
    <cellStyle name="Comma 35 27 3" xfId="7488" xr:uid="{00000000-0005-0000-0000-000065200000}"/>
    <cellStyle name="Comma 35 28" xfId="7489" xr:uid="{00000000-0005-0000-0000-000066200000}"/>
    <cellStyle name="Comma 35 28 2" xfId="7490" xr:uid="{00000000-0005-0000-0000-000067200000}"/>
    <cellStyle name="Comma 35 28 2 2" xfId="7491" xr:uid="{00000000-0005-0000-0000-000068200000}"/>
    <cellStyle name="Comma 35 28 3" xfId="7492" xr:uid="{00000000-0005-0000-0000-000069200000}"/>
    <cellStyle name="Comma 35 29" xfId="7493" xr:uid="{00000000-0005-0000-0000-00006A200000}"/>
    <cellStyle name="Comma 35 29 2" xfId="7494" xr:uid="{00000000-0005-0000-0000-00006B200000}"/>
    <cellStyle name="Comma 35 3" xfId="7495" xr:uid="{00000000-0005-0000-0000-00006C200000}"/>
    <cellStyle name="Comma 35 3 2" xfId="7496" xr:uid="{00000000-0005-0000-0000-00006D200000}"/>
    <cellStyle name="Comma 35 3 2 2" xfId="7497" xr:uid="{00000000-0005-0000-0000-00006E200000}"/>
    <cellStyle name="Comma 35 3 3" xfId="7498" xr:uid="{00000000-0005-0000-0000-00006F200000}"/>
    <cellStyle name="Comma 35 3 3 2" xfId="7499" xr:uid="{00000000-0005-0000-0000-000070200000}"/>
    <cellStyle name="Comma 35 3 3 2 2" xfId="7500" xr:uid="{00000000-0005-0000-0000-000071200000}"/>
    <cellStyle name="Comma 35 3 3 3" xfId="7501" xr:uid="{00000000-0005-0000-0000-000072200000}"/>
    <cellStyle name="Comma 35 3 4" xfId="7502" xr:uid="{00000000-0005-0000-0000-000073200000}"/>
    <cellStyle name="Comma 35 3 5" xfId="7503" xr:uid="{00000000-0005-0000-0000-000074200000}"/>
    <cellStyle name="Comma 35 30" xfId="7504" xr:uid="{00000000-0005-0000-0000-000075200000}"/>
    <cellStyle name="Comma 35 30 2" xfId="7505" xr:uid="{00000000-0005-0000-0000-000076200000}"/>
    <cellStyle name="Comma 35 30 2 2" xfId="7506" xr:uid="{00000000-0005-0000-0000-000077200000}"/>
    <cellStyle name="Comma 35 30 3" xfId="7507" xr:uid="{00000000-0005-0000-0000-000078200000}"/>
    <cellStyle name="Comma 35 31" xfId="7508" xr:uid="{00000000-0005-0000-0000-000079200000}"/>
    <cellStyle name="Comma 35 31 2" xfId="7509" xr:uid="{00000000-0005-0000-0000-00007A200000}"/>
    <cellStyle name="Comma 35 32" xfId="7510" xr:uid="{00000000-0005-0000-0000-00007B200000}"/>
    <cellStyle name="Comma 35 33" xfId="7511" xr:uid="{00000000-0005-0000-0000-00007C200000}"/>
    <cellStyle name="Comma 35 34" xfId="7512" xr:uid="{00000000-0005-0000-0000-00007D200000}"/>
    <cellStyle name="Comma 35 4" xfId="7513" xr:uid="{00000000-0005-0000-0000-00007E200000}"/>
    <cellStyle name="Comma 35 4 2" xfId="7514" xr:uid="{00000000-0005-0000-0000-00007F200000}"/>
    <cellStyle name="Comma 35 4 2 2" xfId="7515" xr:uid="{00000000-0005-0000-0000-000080200000}"/>
    <cellStyle name="Comma 35 4 3" xfId="7516" xr:uid="{00000000-0005-0000-0000-000081200000}"/>
    <cellStyle name="Comma 35 4 3 2" xfId="7517" xr:uid="{00000000-0005-0000-0000-000082200000}"/>
    <cellStyle name="Comma 35 4 3 2 2" xfId="7518" xr:uid="{00000000-0005-0000-0000-000083200000}"/>
    <cellStyle name="Comma 35 4 3 3" xfId="7519" xr:uid="{00000000-0005-0000-0000-000084200000}"/>
    <cellStyle name="Comma 35 4 4" xfId="7520" xr:uid="{00000000-0005-0000-0000-000085200000}"/>
    <cellStyle name="Comma 35 4 5" xfId="7521" xr:uid="{00000000-0005-0000-0000-000086200000}"/>
    <cellStyle name="Comma 35 5" xfId="7522" xr:uid="{00000000-0005-0000-0000-000087200000}"/>
    <cellStyle name="Comma 35 5 2" xfId="7523" xr:uid="{00000000-0005-0000-0000-000088200000}"/>
    <cellStyle name="Comma 35 5 2 2" xfId="7524" xr:uid="{00000000-0005-0000-0000-000089200000}"/>
    <cellStyle name="Comma 35 5 3" xfId="7525" xr:uid="{00000000-0005-0000-0000-00008A200000}"/>
    <cellStyle name="Comma 35 5 3 2" xfId="7526" xr:uid="{00000000-0005-0000-0000-00008B200000}"/>
    <cellStyle name="Comma 35 5 3 2 2" xfId="7527" xr:uid="{00000000-0005-0000-0000-00008C200000}"/>
    <cellStyle name="Comma 35 5 3 3" xfId="7528" xr:uid="{00000000-0005-0000-0000-00008D200000}"/>
    <cellStyle name="Comma 35 5 4" xfId="7529" xr:uid="{00000000-0005-0000-0000-00008E200000}"/>
    <cellStyle name="Comma 35 5 5" xfId="7530" xr:uid="{00000000-0005-0000-0000-00008F200000}"/>
    <cellStyle name="Comma 35 6" xfId="7531" xr:uid="{00000000-0005-0000-0000-000090200000}"/>
    <cellStyle name="Comma 35 6 2" xfId="7532" xr:uid="{00000000-0005-0000-0000-000091200000}"/>
    <cellStyle name="Comma 35 6 2 2" xfId="7533" xr:uid="{00000000-0005-0000-0000-000092200000}"/>
    <cellStyle name="Comma 35 6 3" xfId="7534" xr:uid="{00000000-0005-0000-0000-000093200000}"/>
    <cellStyle name="Comma 35 7" xfId="7535" xr:uid="{00000000-0005-0000-0000-000094200000}"/>
    <cellStyle name="Comma 35 7 2" xfId="7536" xr:uid="{00000000-0005-0000-0000-000095200000}"/>
    <cellStyle name="Comma 35 7 2 2" xfId="7537" xr:uid="{00000000-0005-0000-0000-000096200000}"/>
    <cellStyle name="Comma 35 7 3" xfId="7538" xr:uid="{00000000-0005-0000-0000-000097200000}"/>
    <cellStyle name="Comma 35 8" xfId="7539" xr:uid="{00000000-0005-0000-0000-000098200000}"/>
    <cellStyle name="Comma 35 8 2" xfId="7540" xr:uid="{00000000-0005-0000-0000-000099200000}"/>
    <cellStyle name="Comma 35 8 2 2" xfId="7541" xr:uid="{00000000-0005-0000-0000-00009A200000}"/>
    <cellStyle name="Comma 35 8 3" xfId="7542" xr:uid="{00000000-0005-0000-0000-00009B200000}"/>
    <cellStyle name="Comma 35 9" xfId="7543" xr:uid="{00000000-0005-0000-0000-00009C200000}"/>
    <cellStyle name="Comma 35 9 2" xfId="7544" xr:uid="{00000000-0005-0000-0000-00009D200000}"/>
    <cellStyle name="Comma 35 9 2 2" xfId="7545" xr:uid="{00000000-0005-0000-0000-00009E200000}"/>
    <cellStyle name="Comma 35 9 3" xfId="7546" xr:uid="{00000000-0005-0000-0000-00009F200000}"/>
    <cellStyle name="Comma 36" xfId="7547" xr:uid="{00000000-0005-0000-0000-0000A0200000}"/>
    <cellStyle name="Comma 36 10" xfId="7548" xr:uid="{00000000-0005-0000-0000-0000A1200000}"/>
    <cellStyle name="Comma 36 10 2" xfId="7549" xr:uid="{00000000-0005-0000-0000-0000A2200000}"/>
    <cellStyle name="Comma 36 10 2 2" xfId="7550" xr:uid="{00000000-0005-0000-0000-0000A3200000}"/>
    <cellStyle name="Comma 36 10 3" xfId="7551" xr:uid="{00000000-0005-0000-0000-0000A4200000}"/>
    <cellStyle name="Comma 36 11" xfId="7552" xr:uid="{00000000-0005-0000-0000-0000A5200000}"/>
    <cellStyle name="Comma 36 11 2" xfId="7553" xr:uid="{00000000-0005-0000-0000-0000A6200000}"/>
    <cellStyle name="Comma 36 11 2 2" xfId="7554" xr:uid="{00000000-0005-0000-0000-0000A7200000}"/>
    <cellStyle name="Comma 36 11 3" xfId="7555" xr:uid="{00000000-0005-0000-0000-0000A8200000}"/>
    <cellStyle name="Comma 36 12" xfId="7556" xr:uid="{00000000-0005-0000-0000-0000A9200000}"/>
    <cellStyle name="Comma 36 12 2" xfId="7557" xr:uid="{00000000-0005-0000-0000-0000AA200000}"/>
    <cellStyle name="Comma 36 12 2 2" xfId="7558" xr:uid="{00000000-0005-0000-0000-0000AB200000}"/>
    <cellStyle name="Comma 36 12 3" xfId="7559" xr:uid="{00000000-0005-0000-0000-0000AC200000}"/>
    <cellStyle name="Comma 36 13" xfId="7560" xr:uid="{00000000-0005-0000-0000-0000AD200000}"/>
    <cellStyle name="Comma 36 13 2" xfId="7561" xr:uid="{00000000-0005-0000-0000-0000AE200000}"/>
    <cellStyle name="Comma 36 13 2 2" xfId="7562" xr:uid="{00000000-0005-0000-0000-0000AF200000}"/>
    <cellStyle name="Comma 36 13 3" xfId="7563" xr:uid="{00000000-0005-0000-0000-0000B0200000}"/>
    <cellStyle name="Comma 36 14" xfId="7564" xr:uid="{00000000-0005-0000-0000-0000B1200000}"/>
    <cellStyle name="Comma 36 14 2" xfId="7565" xr:uid="{00000000-0005-0000-0000-0000B2200000}"/>
    <cellStyle name="Comma 36 14 2 2" xfId="7566" xr:uid="{00000000-0005-0000-0000-0000B3200000}"/>
    <cellStyle name="Comma 36 14 3" xfId="7567" xr:uid="{00000000-0005-0000-0000-0000B4200000}"/>
    <cellStyle name="Comma 36 15" xfId="7568" xr:uid="{00000000-0005-0000-0000-0000B5200000}"/>
    <cellStyle name="Comma 36 15 2" xfId="7569" xr:uid="{00000000-0005-0000-0000-0000B6200000}"/>
    <cellStyle name="Comma 36 15 2 2" xfId="7570" xr:uid="{00000000-0005-0000-0000-0000B7200000}"/>
    <cellStyle name="Comma 36 15 3" xfId="7571" xr:uid="{00000000-0005-0000-0000-0000B8200000}"/>
    <cellStyle name="Comma 36 16" xfId="7572" xr:uid="{00000000-0005-0000-0000-0000B9200000}"/>
    <cellStyle name="Comma 36 16 2" xfId="7573" xr:uid="{00000000-0005-0000-0000-0000BA200000}"/>
    <cellStyle name="Comma 36 16 2 2" xfId="7574" xr:uid="{00000000-0005-0000-0000-0000BB200000}"/>
    <cellStyle name="Comma 36 16 3" xfId="7575" xr:uid="{00000000-0005-0000-0000-0000BC200000}"/>
    <cellStyle name="Comma 36 17" xfId="7576" xr:uid="{00000000-0005-0000-0000-0000BD200000}"/>
    <cellStyle name="Comma 36 17 2" xfId="7577" xr:uid="{00000000-0005-0000-0000-0000BE200000}"/>
    <cellStyle name="Comma 36 17 2 2" xfId="7578" xr:uid="{00000000-0005-0000-0000-0000BF200000}"/>
    <cellStyle name="Comma 36 17 3" xfId="7579" xr:uid="{00000000-0005-0000-0000-0000C0200000}"/>
    <cellStyle name="Comma 36 18" xfId="7580" xr:uid="{00000000-0005-0000-0000-0000C1200000}"/>
    <cellStyle name="Comma 36 18 2" xfId="7581" xr:uid="{00000000-0005-0000-0000-0000C2200000}"/>
    <cellStyle name="Comma 36 18 2 2" xfId="7582" xr:uid="{00000000-0005-0000-0000-0000C3200000}"/>
    <cellStyle name="Comma 36 18 3" xfId="7583" xr:uid="{00000000-0005-0000-0000-0000C4200000}"/>
    <cellStyle name="Comma 36 19" xfId="7584" xr:uid="{00000000-0005-0000-0000-0000C5200000}"/>
    <cellStyle name="Comma 36 19 2" xfId="7585" xr:uid="{00000000-0005-0000-0000-0000C6200000}"/>
    <cellStyle name="Comma 36 19 2 2" xfId="7586" xr:uid="{00000000-0005-0000-0000-0000C7200000}"/>
    <cellStyle name="Comma 36 19 3" xfId="7587" xr:uid="{00000000-0005-0000-0000-0000C8200000}"/>
    <cellStyle name="Comma 36 2" xfId="7588" xr:uid="{00000000-0005-0000-0000-0000C9200000}"/>
    <cellStyle name="Comma 36 2 2" xfId="7589" xr:uid="{00000000-0005-0000-0000-0000CA200000}"/>
    <cellStyle name="Comma 36 2 2 2" xfId="7590" xr:uid="{00000000-0005-0000-0000-0000CB200000}"/>
    <cellStyle name="Comma 36 2 3" xfId="7591" xr:uid="{00000000-0005-0000-0000-0000CC200000}"/>
    <cellStyle name="Comma 36 2 3 2" xfId="7592" xr:uid="{00000000-0005-0000-0000-0000CD200000}"/>
    <cellStyle name="Comma 36 2 3 2 2" xfId="7593" xr:uid="{00000000-0005-0000-0000-0000CE200000}"/>
    <cellStyle name="Comma 36 2 3 3" xfId="7594" xr:uid="{00000000-0005-0000-0000-0000CF200000}"/>
    <cellStyle name="Comma 36 2 4" xfId="7595" xr:uid="{00000000-0005-0000-0000-0000D0200000}"/>
    <cellStyle name="Comma 36 2 5" xfId="7596" xr:uid="{00000000-0005-0000-0000-0000D1200000}"/>
    <cellStyle name="Comma 36 20" xfId="7597" xr:uid="{00000000-0005-0000-0000-0000D2200000}"/>
    <cellStyle name="Comma 36 20 2" xfId="7598" xr:uid="{00000000-0005-0000-0000-0000D3200000}"/>
    <cellStyle name="Comma 36 20 2 2" xfId="7599" xr:uid="{00000000-0005-0000-0000-0000D4200000}"/>
    <cellStyle name="Comma 36 20 3" xfId="7600" xr:uid="{00000000-0005-0000-0000-0000D5200000}"/>
    <cellStyle name="Comma 36 21" xfId="7601" xr:uid="{00000000-0005-0000-0000-0000D6200000}"/>
    <cellStyle name="Comma 36 21 2" xfId="7602" xr:uid="{00000000-0005-0000-0000-0000D7200000}"/>
    <cellStyle name="Comma 36 21 2 2" xfId="7603" xr:uid="{00000000-0005-0000-0000-0000D8200000}"/>
    <cellStyle name="Comma 36 21 3" xfId="7604" xr:uid="{00000000-0005-0000-0000-0000D9200000}"/>
    <cellStyle name="Comma 36 22" xfId="7605" xr:uid="{00000000-0005-0000-0000-0000DA200000}"/>
    <cellStyle name="Comma 36 22 2" xfId="7606" xr:uid="{00000000-0005-0000-0000-0000DB200000}"/>
    <cellStyle name="Comma 36 22 2 2" xfId="7607" xr:uid="{00000000-0005-0000-0000-0000DC200000}"/>
    <cellStyle name="Comma 36 22 3" xfId="7608" xr:uid="{00000000-0005-0000-0000-0000DD200000}"/>
    <cellStyle name="Comma 36 23" xfId="7609" xr:uid="{00000000-0005-0000-0000-0000DE200000}"/>
    <cellStyle name="Comma 36 23 2" xfId="7610" xr:uid="{00000000-0005-0000-0000-0000DF200000}"/>
    <cellStyle name="Comma 36 23 2 2" xfId="7611" xr:uid="{00000000-0005-0000-0000-0000E0200000}"/>
    <cellStyle name="Comma 36 23 3" xfId="7612" xr:uid="{00000000-0005-0000-0000-0000E1200000}"/>
    <cellStyle name="Comma 36 24" xfId="7613" xr:uid="{00000000-0005-0000-0000-0000E2200000}"/>
    <cellStyle name="Comma 36 24 2" xfId="7614" xr:uid="{00000000-0005-0000-0000-0000E3200000}"/>
    <cellStyle name="Comma 36 24 2 2" xfId="7615" xr:uid="{00000000-0005-0000-0000-0000E4200000}"/>
    <cellStyle name="Comma 36 24 3" xfId="7616" xr:uid="{00000000-0005-0000-0000-0000E5200000}"/>
    <cellStyle name="Comma 36 25" xfId="7617" xr:uid="{00000000-0005-0000-0000-0000E6200000}"/>
    <cellStyle name="Comma 36 25 2" xfId="7618" xr:uid="{00000000-0005-0000-0000-0000E7200000}"/>
    <cellStyle name="Comma 36 25 2 2" xfId="7619" xr:uid="{00000000-0005-0000-0000-0000E8200000}"/>
    <cellStyle name="Comma 36 25 3" xfId="7620" xr:uid="{00000000-0005-0000-0000-0000E9200000}"/>
    <cellStyle name="Comma 36 26" xfId="7621" xr:uid="{00000000-0005-0000-0000-0000EA200000}"/>
    <cellStyle name="Comma 36 26 2" xfId="7622" xr:uid="{00000000-0005-0000-0000-0000EB200000}"/>
    <cellStyle name="Comma 36 26 2 2" xfId="7623" xr:uid="{00000000-0005-0000-0000-0000EC200000}"/>
    <cellStyle name="Comma 36 26 3" xfId="7624" xr:uid="{00000000-0005-0000-0000-0000ED200000}"/>
    <cellStyle name="Comma 36 27" xfId="7625" xr:uid="{00000000-0005-0000-0000-0000EE200000}"/>
    <cellStyle name="Comma 36 27 2" xfId="7626" xr:uid="{00000000-0005-0000-0000-0000EF200000}"/>
    <cellStyle name="Comma 36 27 2 2" xfId="7627" xr:uid="{00000000-0005-0000-0000-0000F0200000}"/>
    <cellStyle name="Comma 36 27 3" xfId="7628" xr:uid="{00000000-0005-0000-0000-0000F1200000}"/>
    <cellStyle name="Comma 36 28" xfId="7629" xr:uid="{00000000-0005-0000-0000-0000F2200000}"/>
    <cellStyle name="Comma 36 28 2" xfId="7630" xr:uid="{00000000-0005-0000-0000-0000F3200000}"/>
    <cellStyle name="Comma 36 28 2 2" xfId="7631" xr:uid="{00000000-0005-0000-0000-0000F4200000}"/>
    <cellStyle name="Comma 36 28 3" xfId="7632" xr:uid="{00000000-0005-0000-0000-0000F5200000}"/>
    <cellStyle name="Comma 36 29" xfId="7633" xr:uid="{00000000-0005-0000-0000-0000F6200000}"/>
    <cellStyle name="Comma 36 29 2" xfId="7634" xr:uid="{00000000-0005-0000-0000-0000F7200000}"/>
    <cellStyle name="Comma 36 3" xfId="7635" xr:uid="{00000000-0005-0000-0000-0000F8200000}"/>
    <cellStyle name="Comma 36 3 2" xfId="7636" xr:uid="{00000000-0005-0000-0000-0000F9200000}"/>
    <cellStyle name="Comma 36 3 2 2" xfId="7637" xr:uid="{00000000-0005-0000-0000-0000FA200000}"/>
    <cellStyle name="Comma 36 3 3" xfId="7638" xr:uid="{00000000-0005-0000-0000-0000FB200000}"/>
    <cellStyle name="Comma 36 3 3 2" xfId="7639" xr:uid="{00000000-0005-0000-0000-0000FC200000}"/>
    <cellStyle name="Comma 36 3 3 2 2" xfId="7640" xr:uid="{00000000-0005-0000-0000-0000FD200000}"/>
    <cellStyle name="Comma 36 3 3 3" xfId="7641" xr:uid="{00000000-0005-0000-0000-0000FE200000}"/>
    <cellStyle name="Comma 36 3 4" xfId="7642" xr:uid="{00000000-0005-0000-0000-0000FF200000}"/>
    <cellStyle name="Comma 36 3 5" xfId="7643" xr:uid="{00000000-0005-0000-0000-000000210000}"/>
    <cellStyle name="Comma 36 30" xfId="7644" xr:uid="{00000000-0005-0000-0000-000001210000}"/>
    <cellStyle name="Comma 36 30 2" xfId="7645" xr:uid="{00000000-0005-0000-0000-000002210000}"/>
    <cellStyle name="Comma 36 30 2 2" xfId="7646" xr:uid="{00000000-0005-0000-0000-000003210000}"/>
    <cellStyle name="Comma 36 30 3" xfId="7647" xr:uid="{00000000-0005-0000-0000-000004210000}"/>
    <cellStyle name="Comma 36 31" xfId="7648" xr:uid="{00000000-0005-0000-0000-000005210000}"/>
    <cellStyle name="Comma 36 31 2" xfId="7649" xr:uid="{00000000-0005-0000-0000-000006210000}"/>
    <cellStyle name="Comma 36 32" xfId="7650" xr:uid="{00000000-0005-0000-0000-000007210000}"/>
    <cellStyle name="Comma 36 33" xfId="7651" xr:uid="{00000000-0005-0000-0000-000008210000}"/>
    <cellStyle name="Comma 36 34" xfId="7652" xr:uid="{00000000-0005-0000-0000-000009210000}"/>
    <cellStyle name="Comma 36 4" xfId="7653" xr:uid="{00000000-0005-0000-0000-00000A210000}"/>
    <cellStyle name="Comma 36 4 2" xfId="7654" xr:uid="{00000000-0005-0000-0000-00000B210000}"/>
    <cellStyle name="Comma 36 4 2 2" xfId="7655" xr:uid="{00000000-0005-0000-0000-00000C210000}"/>
    <cellStyle name="Comma 36 4 3" xfId="7656" xr:uid="{00000000-0005-0000-0000-00000D210000}"/>
    <cellStyle name="Comma 36 4 3 2" xfId="7657" xr:uid="{00000000-0005-0000-0000-00000E210000}"/>
    <cellStyle name="Comma 36 4 3 2 2" xfId="7658" xr:uid="{00000000-0005-0000-0000-00000F210000}"/>
    <cellStyle name="Comma 36 4 3 3" xfId="7659" xr:uid="{00000000-0005-0000-0000-000010210000}"/>
    <cellStyle name="Comma 36 4 4" xfId="7660" xr:uid="{00000000-0005-0000-0000-000011210000}"/>
    <cellStyle name="Comma 36 4 5" xfId="7661" xr:uid="{00000000-0005-0000-0000-000012210000}"/>
    <cellStyle name="Comma 36 5" xfId="7662" xr:uid="{00000000-0005-0000-0000-000013210000}"/>
    <cellStyle name="Comma 36 5 2" xfId="7663" xr:uid="{00000000-0005-0000-0000-000014210000}"/>
    <cellStyle name="Comma 36 5 2 2" xfId="7664" xr:uid="{00000000-0005-0000-0000-000015210000}"/>
    <cellStyle name="Comma 36 5 3" xfId="7665" xr:uid="{00000000-0005-0000-0000-000016210000}"/>
    <cellStyle name="Comma 36 5 3 2" xfId="7666" xr:uid="{00000000-0005-0000-0000-000017210000}"/>
    <cellStyle name="Comma 36 5 3 2 2" xfId="7667" xr:uid="{00000000-0005-0000-0000-000018210000}"/>
    <cellStyle name="Comma 36 5 3 3" xfId="7668" xr:uid="{00000000-0005-0000-0000-000019210000}"/>
    <cellStyle name="Comma 36 5 4" xfId="7669" xr:uid="{00000000-0005-0000-0000-00001A210000}"/>
    <cellStyle name="Comma 36 6" xfId="7670" xr:uid="{00000000-0005-0000-0000-00001B210000}"/>
    <cellStyle name="Comma 36 6 2" xfId="7671" xr:uid="{00000000-0005-0000-0000-00001C210000}"/>
    <cellStyle name="Comma 36 6 2 2" xfId="7672" xr:uid="{00000000-0005-0000-0000-00001D210000}"/>
    <cellStyle name="Comma 36 6 3" xfId="7673" xr:uid="{00000000-0005-0000-0000-00001E210000}"/>
    <cellStyle name="Comma 36 7" xfId="7674" xr:uid="{00000000-0005-0000-0000-00001F210000}"/>
    <cellStyle name="Comma 36 7 2" xfId="7675" xr:uid="{00000000-0005-0000-0000-000020210000}"/>
    <cellStyle name="Comma 36 7 2 2" xfId="7676" xr:uid="{00000000-0005-0000-0000-000021210000}"/>
    <cellStyle name="Comma 36 7 3" xfId="7677" xr:uid="{00000000-0005-0000-0000-000022210000}"/>
    <cellStyle name="Comma 36 8" xfId="7678" xr:uid="{00000000-0005-0000-0000-000023210000}"/>
    <cellStyle name="Comma 36 8 2" xfId="7679" xr:uid="{00000000-0005-0000-0000-000024210000}"/>
    <cellStyle name="Comma 36 8 2 2" xfId="7680" xr:uid="{00000000-0005-0000-0000-000025210000}"/>
    <cellStyle name="Comma 36 8 3" xfId="7681" xr:uid="{00000000-0005-0000-0000-000026210000}"/>
    <cellStyle name="Comma 36 9" xfId="7682" xr:uid="{00000000-0005-0000-0000-000027210000}"/>
    <cellStyle name="Comma 36 9 2" xfId="7683" xr:uid="{00000000-0005-0000-0000-000028210000}"/>
    <cellStyle name="Comma 36 9 2 2" xfId="7684" xr:uid="{00000000-0005-0000-0000-000029210000}"/>
    <cellStyle name="Comma 36 9 3" xfId="7685" xr:uid="{00000000-0005-0000-0000-00002A210000}"/>
    <cellStyle name="Comma 37" xfId="7686" xr:uid="{00000000-0005-0000-0000-00002B210000}"/>
    <cellStyle name="Comma 37 10" xfId="7687" xr:uid="{00000000-0005-0000-0000-00002C210000}"/>
    <cellStyle name="Comma 37 10 2" xfId="7688" xr:uid="{00000000-0005-0000-0000-00002D210000}"/>
    <cellStyle name="Comma 37 10 2 2" xfId="7689" xr:uid="{00000000-0005-0000-0000-00002E210000}"/>
    <cellStyle name="Comma 37 10 3" xfId="7690" xr:uid="{00000000-0005-0000-0000-00002F210000}"/>
    <cellStyle name="Comma 37 11" xfId="7691" xr:uid="{00000000-0005-0000-0000-000030210000}"/>
    <cellStyle name="Comma 37 11 2" xfId="7692" xr:uid="{00000000-0005-0000-0000-000031210000}"/>
    <cellStyle name="Comma 37 11 2 2" xfId="7693" xr:uid="{00000000-0005-0000-0000-000032210000}"/>
    <cellStyle name="Comma 37 11 3" xfId="7694" xr:uid="{00000000-0005-0000-0000-000033210000}"/>
    <cellStyle name="Comma 37 12" xfId="7695" xr:uid="{00000000-0005-0000-0000-000034210000}"/>
    <cellStyle name="Comma 37 12 2" xfId="7696" xr:uid="{00000000-0005-0000-0000-000035210000}"/>
    <cellStyle name="Comma 37 12 2 2" xfId="7697" xr:uid="{00000000-0005-0000-0000-000036210000}"/>
    <cellStyle name="Comma 37 12 3" xfId="7698" xr:uid="{00000000-0005-0000-0000-000037210000}"/>
    <cellStyle name="Comma 37 13" xfId="7699" xr:uid="{00000000-0005-0000-0000-000038210000}"/>
    <cellStyle name="Comma 37 13 2" xfId="7700" xr:uid="{00000000-0005-0000-0000-000039210000}"/>
    <cellStyle name="Comma 37 13 2 2" xfId="7701" xr:uid="{00000000-0005-0000-0000-00003A210000}"/>
    <cellStyle name="Comma 37 13 3" xfId="7702" xr:uid="{00000000-0005-0000-0000-00003B210000}"/>
    <cellStyle name="Comma 37 14" xfId="7703" xr:uid="{00000000-0005-0000-0000-00003C210000}"/>
    <cellStyle name="Comma 37 14 2" xfId="7704" xr:uid="{00000000-0005-0000-0000-00003D210000}"/>
    <cellStyle name="Comma 37 14 2 2" xfId="7705" xr:uid="{00000000-0005-0000-0000-00003E210000}"/>
    <cellStyle name="Comma 37 14 3" xfId="7706" xr:uid="{00000000-0005-0000-0000-00003F210000}"/>
    <cellStyle name="Comma 37 15" xfId="7707" xr:uid="{00000000-0005-0000-0000-000040210000}"/>
    <cellStyle name="Comma 37 15 2" xfId="7708" xr:uid="{00000000-0005-0000-0000-000041210000}"/>
    <cellStyle name="Comma 37 15 2 2" xfId="7709" xr:uid="{00000000-0005-0000-0000-000042210000}"/>
    <cellStyle name="Comma 37 15 3" xfId="7710" xr:uid="{00000000-0005-0000-0000-000043210000}"/>
    <cellStyle name="Comma 37 16" xfId="7711" xr:uid="{00000000-0005-0000-0000-000044210000}"/>
    <cellStyle name="Comma 37 16 2" xfId="7712" xr:uid="{00000000-0005-0000-0000-000045210000}"/>
    <cellStyle name="Comma 37 16 2 2" xfId="7713" xr:uid="{00000000-0005-0000-0000-000046210000}"/>
    <cellStyle name="Comma 37 16 3" xfId="7714" xr:uid="{00000000-0005-0000-0000-000047210000}"/>
    <cellStyle name="Comma 37 17" xfId="7715" xr:uid="{00000000-0005-0000-0000-000048210000}"/>
    <cellStyle name="Comma 37 17 2" xfId="7716" xr:uid="{00000000-0005-0000-0000-000049210000}"/>
    <cellStyle name="Comma 37 17 2 2" xfId="7717" xr:uid="{00000000-0005-0000-0000-00004A210000}"/>
    <cellStyle name="Comma 37 17 3" xfId="7718" xr:uid="{00000000-0005-0000-0000-00004B210000}"/>
    <cellStyle name="Comma 37 18" xfId="7719" xr:uid="{00000000-0005-0000-0000-00004C210000}"/>
    <cellStyle name="Comma 37 18 2" xfId="7720" xr:uid="{00000000-0005-0000-0000-00004D210000}"/>
    <cellStyle name="Comma 37 18 2 2" xfId="7721" xr:uid="{00000000-0005-0000-0000-00004E210000}"/>
    <cellStyle name="Comma 37 18 3" xfId="7722" xr:uid="{00000000-0005-0000-0000-00004F210000}"/>
    <cellStyle name="Comma 37 19" xfId="7723" xr:uid="{00000000-0005-0000-0000-000050210000}"/>
    <cellStyle name="Comma 37 19 2" xfId="7724" xr:uid="{00000000-0005-0000-0000-000051210000}"/>
    <cellStyle name="Comma 37 19 2 2" xfId="7725" xr:uid="{00000000-0005-0000-0000-000052210000}"/>
    <cellStyle name="Comma 37 19 3" xfId="7726" xr:uid="{00000000-0005-0000-0000-000053210000}"/>
    <cellStyle name="Comma 37 2" xfId="7727" xr:uid="{00000000-0005-0000-0000-000054210000}"/>
    <cellStyle name="Comma 37 2 2" xfId="7728" xr:uid="{00000000-0005-0000-0000-000055210000}"/>
    <cellStyle name="Comma 37 2 2 2" xfId="7729" xr:uid="{00000000-0005-0000-0000-000056210000}"/>
    <cellStyle name="Comma 37 2 3" xfId="7730" xr:uid="{00000000-0005-0000-0000-000057210000}"/>
    <cellStyle name="Comma 37 2 3 2" xfId="7731" xr:uid="{00000000-0005-0000-0000-000058210000}"/>
    <cellStyle name="Comma 37 2 3 2 2" xfId="7732" xr:uid="{00000000-0005-0000-0000-000059210000}"/>
    <cellStyle name="Comma 37 2 3 3" xfId="7733" xr:uid="{00000000-0005-0000-0000-00005A210000}"/>
    <cellStyle name="Comma 37 2 4" xfId="7734" xr:uid="{00000000-0005-0000-0000-00005B210000}"/>
    <cellStyle name="Comma 37 2 5" xfId="7735" xr:uid="{00000000-0005-0000-0000-00005C210000}"/>
    <cellStyle name="Comma 37 20" xfId="7736" xr:uid="{00000000-0005-0000-0000-00005D210000}"/>
    <cellStyle name="Comma 37 20 2" xfId="7737" xr:uid="{00000000-0005-0000-0000-00005E210000}"/>
    <cellStyle name="Comma 37 20 2 2" xfId="7738" xr:uid="{00000000-0005-0000-0000-00005F210000}"/>
    <cellStyle name="Comma 37 20 3" xfId="7739" xr:uid="{00000000-0005-0000-0000-000060210000}"/>
    <cellStyle name="Comma 37 21" xfId="7740" xr:uid="{00000000-0005-0000-0000-000061210000}"/>
    <cellStyle name="Comma 37 21 2" xfId="7741" xr:uid="{00000000-0005-0000-0000-000062210000}"/>
    <cellStyle name="Comma 37 21 2 2" xfId="7742" xr:uid="{00000000-0005-0000-0000-000063210000}"/>
    <cellStyle name="Comma 37 21 3" xfId="7743" xr:uid="{00000000-0005-0000-0000-000064210000}"/>
    <cellStyle name="Comma 37 22" xfId="7744" xr:uid="{00000000-0005-0000-0000-000065210000}"/>
    <cellStyle name="Comma 37 22 2" xfId="7745" xr:uid="{00000000-0005-0000-0000-000066210000}"/>
    <cellStyle name="Comma 37 22 2 2" xfId="7746" xr:uid="{00000000-0005-0000-0000-000067210000}"/>
    <cellStyle name="Comma 37 22 3" xfId="7747" xr:uid="{00000000-0005-0000-0000-000068210000}"/>
    <cellStyle name="Comma 37 23" xfId="7748" xr:uid="{00000000-0005-0000-0000-000069210000}"/>
    <cellStyle name="Comma 37 23 2" xfId="7749" xr:uid="{00000000-0005-0000-0000-00006A210000}"/>
    <cellStyle name="Comma 37 23 2 2" xfId="7750" xr:uid="{00000000-0005-0000-0000-00006B210000}"/>
    <cellStyle name="Comma 37 23 3" xfId="7751" xr:uid="{00000000-0005-0000-0000-00006C210000}"/>
    <cellStyle name="Comma 37 24" xfId="7752" xr:uid="{00000000-0005-0000-0000-00006D210000}"/>
    <cellStyle name="Comma 37 24 2" xfId="7753" xr:uid="{00000000-0005-0000-0000-00006E210000}"/>
    <cellStyle name="Comma 37 24 2 2" xfId="7754" xr:uid="{00000000-0005-0000-0000-00006F210000}"/>
    <cellStyle name="Comma 37 24 3" xfId="7755" xr:uid="{00000000-0005-0000-0000-000070210000}"/>
    <cellStyle name="Comma 37 25" xfId="7756" xr:uid="{00000000-0005-0000-0000-000071210000}"/>
    <cellStyle name="Comma 37 25 2" xfId="7757" xr:uid="{00000000-0005-0000-0000-000072210000}"/>
    <cellStyle name="Comma 37 25 2 2" xfId="7758" xr:uid="{00000000-0005-0000-0000-000073210000}"/>
    <cellStyle name="Comma 37 25 3" xfId="7759" xr:uid="{00000000-0005-0000-0000-000074210000}"/>
    <cellStyle name="Comma 37 26" xfId="7760" xr:uid="{00000000-0005-0000-0000-000075210000}"/>
    <cellStyle name="Comma 37 26 2" xfId="7761" xr:uid="{00000000-0005-0000-0000-000076210000}"/>
    <cellStyle name="Comma 37 26 2 2" xfId="7762" xr:uid="{00000000-0005-0000-0000-000077210000}"/>
    <cellStyle name="Comma 37 26 3" xfId="7763" xr:uid="{00000000-0005-0000-0000-000078210000}"/>
    <cellStyle name="Comma 37 27" xfId="7764" xr:uid="{00000000-0005-0000-0000-000079210000}"/>
    <cellStyle name="Comma 37 27 2" xfId="7765" xr:uid="{00000000-0005-0000-0000-00007A210000}"/>
    <cellStyle name="Comma 37 27 2 2" xfId="7766" xr:uid="{00000000-0005-0000-0000-00007B210000}"/>
    <cellStyle name="Comma 37 27 3" xfId="7767" xr:uid="{00000000-0005-0000-0000-00007C210000}"/>
    <cellStyle name="Comma 37 28" xfId="7768" xr:uid="{00000000-0005-0000-0000-00007D210000}"/>
    <cellStyle name="Comma 37 28 2" xfId="7769" xr:uid="{00000000-0005-0000-0000-00007E210000}"/>
    <cellStyle name="Comma 37 28 2 2" xfId="7770" xr:uid="{00000000-0005-0000-0000-00007F210000}"/>
    <cellStyle name="Comma 37 28 3" xfId="7771" xr:uid="{00000000-0005-0000-0000-000080210000}"/>
    <cellStyle name="Comma 37 29" xfId="7772" xr:uid="{00000000-0005-0000-0000-000081210000}"/>
    <cellStyle name="Comma 37 29 2" xfId="7773" xr:uid="{00000000-0005-0000-0000-000082210000}"/>
    <cellStyle name="Comma 37 3" xfId="7774" xr:uid="{00000000-0005-0000-0000-000083210000}"/>
    <cellStyle name="Comma 37 3 2" xfId="7775" xr:uid="{00000000-0005-0000-0000-000084210000}"/>
    <cellStyle name="Comma 37 3 2 2" xfId="7776" xr:uid="{00000000-0005-0000-0000-000085210000}"/>
    <cellStyle name="Comma 37 3 3" xfId="7777" xr:uid="{00000000-0005-0000-0000-000086210000}"/>
    <cellStyle name="Comma 37 3 3 2" xfId="7778" xr:uid="{00000000-0005-0000-0000-000087210000}"/>
    <cellStyle name="Comma 37 3 3 2 2" xfId="7779" xr:uid="{00000000-0005-0000-0000-000088210000}"/>
    <cellStyle name="Comma 37 3 3 3" xfId="7780" xr:uid="{00000000-0005-0000-0000-000089210000}"/>
    <cellStyle name="Comma 37 3 4" xfId="7781" xr:uid="{00000000-0005-0000-0000-00008A210000}"/>
    <cellStyle name="Comma 37 3 5" xfId="7782" xr:uid="{00000000-0005-0000-0000-00008B210000}"/>
    <cellStyle name="Comma 37 30" xfId="7783" xr:uid="{00000000-0005-0000-0000-00008C210000}"/>
    <cellStyle name="Comma 37 30 2" xfId="7784" xr:uid="{00000000-0005-0000-0000-00008D210000}"/>
    <cellStyle name="Comma 37 30 2 2" xfId="7785" xr:uid="{00000000-0005-0000-0000-00008E210000}"/>
    <cellStyle name="Comma 37 30 3" xfId="7786" xr:uid="{00000000-0005-0000-0000-00008F210000}"/>
    <cellStyle name="Comma 37 31" xfId="7787" xr:uid="{00000000-0005-0000-0000-000090210000}"/>
    <cellStyle name="Comma 37 31 2" xfId="7788" xr:uid="{00000000-0005-0000-0000-000091210000}"/>
    <cellStyle name="Comma 37 32" xfId="7789" xr:uid="{00000000-0005-0000-0000-000092210000}"/>
    <cellStyle name="Comma 37 33" xfId="7790" xr:uid="{00000000-0005-0000-0000-000093210000}"/>
    <cellStyle name="Comma 37 34" xfId="7791" xr:uid="{00000000-0005-0000-0000-000094210000}"/>
    <cellStyle name="Comma 37 35" xfId="7792" xr:uid="{00000000-0005-0000-0000-000095210000}"/>
    <cellStyle name="Comma 37 4" xfId="7793" xr:uid="{00000000-0005-0000-0000-000096210000}"/>
    <cellStyle name="Comma 37 4 2" xfId="7794" xr:uid="{00000000-0005-0000-0000-000097210000}"/>
    <cellStyle name="Comma 37 4 2 2" xfId="7795" xr:uid="{00000000-0005-0000-0000-000098210000}"/>
    <cellStyle name="Comma 37 4 3" xfId="7796" xr:uid="{00000000-0005-0000-0000-000099210000}"/>
    <cellStyle name="Comma 37 4 3 2" xfId="7797" xr:uid="{00000000-0005-0000-0000-00009A210000}"/>
    <cellStyle name="Comma 37 4 3 2 2" xfId="7798" xr:uid="{00000000-0005-0000-0000-00009B210000}"/>
    <cellStyle name="Comma 37 4 3 3" xfId="7799" xr:uid="{00000000-0005-0000-0000-00009C210000}"/>
    <cellStyle name="Comma 37 4 4" xfId="7800" xr:uid="{00000000-0005-0000-0000-00009D210000}"/>
    <cellStyle name="Comma 37 4 5" xfId="7801" xr:uid="{00000000-0005-0000-0000-00009E210000}"/>
    <cellStyle name="Comma 37 5" xfId="7802" xr:uid="{00000000-0005-0000-0000-00009F210000}"/>
    <cellStyle name="Comma 37 5 2" xfId="7803" xr:uid="{00000000-0005-0000-0000-0000A0210000}"/>
    <cellStyle name="Comma 37 5 2 2" xfId="7804" xr:uid="{00000000-0005-0000-0000-0000A1210000}"/>
    <cellStyle name="Comma 37 5 3" xfId="7805" xr:uid="{00000000-0005-0000-0000-0000A2210000}"/>
    <cellStyle name="Comma 37 5 3 2" xfId="7806" xr:uid="{00000000-0005-0000-0000-0000A3210000}"/>
    <cellStyle name="Comma 37 5 3 2 2" xfId="7807" xr:uid="{00000000-0005-0000-0000-0000A4210000}"/>
    <cellStyle name="Comma 37 5 3 3" xfId="7808" xr:uid="{00000000-0005-0000-0000-0000A5210000}"/>
    <cellStyle name="Comma 37 5 4" xfId="7809" xr:uid="{00000000-0005-0000-0000-0000A6210000}"/>
    <cellStyle name="Comma 37 6" xfId="7810" xr:uid="{00000000-0005-0000-0000-0000A7210000}"/>
    <cellStyle name="Comma 37 6 2" xfId="7811" xr:uid="{00000000-0005-0000-0000-0000A8210000}"/>
    <cellStyle name="Comma 37 6 2 2" xfId="7812" xr:uid="{00000000-0005-0000-0000-0000A9210000}"/>
    <cellStyle name="Comma 37 6 3" xfId="7813" xr:uid="{00000000-0005-0000-0000-0000AA210000}"/>
    <cellStyle name="Comma 37 7" xfId="7814" xr:uid="{00000000-0005-0000-0000-0000AB210000}"/>
    <cellStyle name="Comma 37 7 2" xfId="7815" xr:uid="{00000000-0005-0000-0000-0000AC210000}"/>
    <cellStyle name="Comma 37 7 2 2" xfId="7816" xr:uid="{00000000-0005-0000-0000-0000AD210000}"/>
    <cellStyle name="Comma 37 7 3" xfId="7817" xr:uid="{00000000-0005-0000-0000-0000AE210000}"/>
    <cellStyle name="Comma 37 8" xfId="7818" xr:uid="{00000000-0005-0000-0000-0000AF210000}"/>
    <cellStyle name="Comma 37 8 2" xfId="7819" xr:uid="{00000000-0005-0000-0000-0000B0210000}"/>
    <cellStyle name="Comma 37 8 2 2" xfId="7820" xr:uid="{00000000-0005-0000-0000-0000B1210000}"/>
    <cellStyle name="Comma 37 8 3" xfId="7821" xr:uid="{00000000-0005-0000-0000-0000B2210000}"/>
    <cellStyle name="Comma 37 9" xfId="7822" xr:uid="{00000000-0005-0000-0000-0000B3210000}"/>
    <cellStyle name="Comma 37 9 2" xfId="7823" xr:uid="{00000000-0005-0000-0000-0000B4210000}"/>
    <cellStyle name="Comma 37 9 2 2" xfId="7824" xr:uid="{00000000-0005-0000-0000-0000B5210000}"/>
    <cellStyle name="Comma 37 9 3" xfId="7825" xr:uid="{00000000-0005-0000-0000-0000B6210000}"/>
    <cellStyle name="Comma 38" xfId="7826" xr:uid="{00000000-0005-0000-0000-0000B7210000}"/>
    <cellStyle name="Comma 38 10" xfId="7827" xr:uid="{00000000-0005-0000-0000-0000B8210000}"/>
    <cellStyle name="Comma 38 10 2" xfId="7828" xr:uid="{00000000-0005-0000-0000-0000B9210000}"/>
    <cellStyle name="Comma 38 10 2 2" xfId="7829" xr:uid="{00000000-0005-0000-0000-0000BA210000}"/>
    <cellStyle name="Comma 38 10 3" xfId="7830" xr:uid="{00000000-0005-0000-0000-0000BB210000}"/>
    <cellStyle name="Comma 38 11" xfId="7831" xr:uid="{00000000-0005-0000-0000-0000BC210000}"/>
    <cellStyle name="Comma 38 11 2" xfId="7832" xr:uid="{00000000-0005-0000-0000-0000BD210000}"/>
    <cellStyle name="Comma 38 11 2 2" xfId="7833" xr:uid="{00000000-0005-0000-0000-0000BE210000}"/>
    <cellStyle name="Comma 38 11 3" xfId="7834" xr:uid="{00000000-0005-0000-0000-0000BF210000}"/>
    <cellStyle name="Comma 38 12" xfId="7835" xr:uid="{00000000-0005-0000-0000-0000C0210000}"/>
    <cellStyle name="Comma 38 12 2" xfId="7836" xr:uid="{00000000-0005-0000-0000-0000C1210000}"/>
    <cellStyle name="Comma 38 12 2 2" xfId="7837" xr:uid="{00000000-0005-0000-0000-0000C2210000}"/>
    <cellStyle name="Comma 38 12 3" xfId="7838" xr:uid="{00000000-0005-0000-0000-0000C3210000}"/>
    <cellStyle name="Comma 38 13" xfId="7839" xr:uid="{00000000-0005-0000-0000-0000C4210000}"/>
    <cellStyle name="Comma 38 13 2" xfId="7840" xr:uid="{00000000-0005-0000-0000-0000C5210000}"/>
    <cellStyle name="Comma 38 13 2 2" xfId="7841" xr:uid="{00000000-0005-0000-0000-0000C6210000}"/>
    <cellStyle name="Comma 38 13 3" xfId="7842" xr:uid="{00000000-0005-0000-0000-0000C7210000}"/>
    <cellStyle name="Comma 38 14" xfId="7843" xr:uid="{00000000-0005-0000-0000-0000C8210000}"/>
    <cellStyle name="Comma 38 14 2" xfId="7844" xr:uid="{00000000-0005-0000-0000-0000C9210000}"/>
    <cellStyle name="Comma 38 14 2 2" xfId="7845" xr:uid="{00000000-0005-0000-0000-0000CA210000}"/>
    <cellStyle name="Comma 38 14 3" xfId="7846" xr:uid="{00000000-0005-0000-0000-0000CB210000}"/>
    <cellStyle name="Comma 38 15" xfId="7847" xr:uid="{00000000-0005-0000-0000-0000CC210000}"/>
    <cellStyle name="Comma 38 15 2" xfId="7848" xr:uid="{00000000-0005-0000-0000-0000CD210000}"/>
    <cellStyle name="Comma 38 15 2 2" xfId="7849" xr:uid="{00000000-0005-0000-0000-0000CE210000}"/>
    <cellStyle name="Comma 38 15 3" xfId="7850" xr:uid="{00000000-0005-0000-0000-0000CF210000}"/>
    <cellStyle name="Comma 38 16" xfId="7851" xr:uid="{00000000-0005-0000-0000-0000D0210000}"/>
    <cellStyle name="Comma 38 16 2" xfId="7852" xr:uid="{00000000-0005-0000-0000-0000D1210000}"/>
    <cellStyle name="Comma 38 16 2 2" xfId="7853" xr:uid="{00000000-0005-0000-0000-0000D2210000}"/>
    <cellStyle name="Comma 38 16 3" xfId="7854" xr:uid="{00000000-0005-0000-0000-0000D3210000}"/>
    <cellStyle name="Comma 38 17" xfId="7855" xr:uid="{00000000-0005-0000-0000-0000D4210000}"/>
    <cellStyle name="Comma 38 17 2" xfId="7856" xr:uid="{00000000-0005-0000-0000-0000D5210000}"/>
    <cellStyle name="Comma 38 17 2 2" xfId="7857" xr:uid="{00000000-0005-0000-0000-0000D6210000}"/>
    <cellStyle name="Comma 38 17 3" xfId="7858" xr:uid="{00000000-0005-0000-0000-0000D7210000}"/>
    <cellStyle name="Comma 38 18" xfId="7859" xr:uid="{00000000-0005-0000-0000-0000D8210000}"/>
    <cellStyle name="Comma 38 18 2" xfId="7860" xr:uid="{00000000-0005-0000-0000-0000D9210000}"/>
    <cellStyle name="Comma 38 18 2 2" xfId="7861" xr:uid="{00000000-0005-0000-0000-0000DA210000}"/>
    <cellStyle name="Comma 38 18 3" xfId="7862" xr:uid="{00000000-0005-0000-0000-0000DB210000}"/>
    <cellStyle name="Comma 38 19" xfId="7863" xr:uid="{00000000-0005-0000-0000-0000DC210000}"/>
    <cellStyle name="Comma 38 19 2" xfId="7864" xr:uid="{00000000-0005-0000-0000-0000DD210000}"/>
    <cellStyle name="Comma 38 19 2 2" xfId="7865" xr:uid="{00000000-0005-0000-0000-0000DE210000}"/>
    <cellStyle name="Comma 38 19 3" xfId="7866" xr:uid="{00000000-0005-0000-0000-0000DF210000}"/>
    <cellStyle name="Comma 38 2" xfId="7867" xr:uid="{00000000-0005-0000-0000-0000E0210000}"/>
    <cellStyle name="Comma 38 2 2" xfId="7868" xr:uid="{00000000-0005-0000-0000-0000E1210000}"/>
    <cellStyle name="Comma 38 2 2 2" xfId="7869" xr:uid="{00000000-0005-0000-0000-0000E2210000}"/>
    <cellStyle name="Comma 38 2 3" xfId="7870" xr:uid="{00000000-0005-0000-0000-0000E3210000}"/>
    <cellStyle name="Comma 38 2 3 2" xfId="7871" xr:uid="{00000000-0005-0000-0000-0000E4210000}"/>
    <cellStyle name="Comma 38 2 3 2 2" xfId="7872" xr:uid="{00000000-0005-0000-0000-0000E5210000}"/>
    <cellStyle name="Comma 38 2 3 3" xfId="7873" xr:uid="{00000000-0005-0000-0000-0000E6210000}"/>
    <cellStyle name="Comma 38 2 4" xfId="7874" xr:uid="{00000000-0005-0000-0000-0000E7210000}"/>
    <cellStyle name="Comma 38 2 5" xfId="7875" xr:uid="{00000000-0005-0000-0000-0000E8210000}"/>
    <cellStyle name="Comma 38 20" xfId="7876" xr:uid="{00000000-0005-0000-0000-0000E9210000}"/>
    <cellStyle name="Comma 38 20 2" xfId="7877" xr:uid="{00000000-0005-0000-0000-0000EA210000}"/>
    <cellStyle name="Comma 38 20 2 2" xfId="7878" xr:uid="{00000000-0005-0000-0000-0000EB210000}"/>
    <cellStyle name="Comma 38 20 3" xfId="7879" xr:uid="{00000000-0005-0000-0000-0000EC210000}"/>
    <cellStyle name="Comma 38 21" xfId="7880" xr:uid="{00000000-0005-0000-0000-0000ED210000}"/>
    <cellStyle name="Comma 38 21 2" xfId="7881" xr:uid="{00000000-0005-0000-0000-0000EE210000}"/>
    <cellStyle name="Comma 38 21 2 2" xfId="7882" xr:uid="{00000000-0005-0000-0000-0000EF210000}"/>
    <cellStyle name="Comma 38 21 3" xfId="7883" xr:uid="{00000000-0005-0000-0000-0000F0210000}"/>
    <cellStyle name="Comma 38 22" xfId="7884" xr:uid="{00000000-0005-0000-0000-0000F1210000}"/>
    <cellStyle name="Comma 38 22 2" xfId="7885" xr:uid="{00000000-0005-0000-0000-0000F2210000}"/>
    <cellStyle name="Comma 38 22 2 2" xfId="7886" xr:uid="{00000000-0005-0000-0000-0000F3210000}"/>
    <cellStyle name="Comma 38 22 3" xfId="7887" xr:uid="{00000000-0005-0000-0000-0000F4210000}"/>
    <cellStyle name="Comma 38 23" xfId="7888" xr:uid="{00000000-0005-0000-0000-0000F5210000}"/>
    <cellStyle name="Comma 38 23 2" xfId="7889" xr:uid="{00000000-0005-0000-0000-0000F6210000}"/>
    <cellStyle name="Comma 38 23 2 2" xfId="7890" xr:uid="{00000000-0005-0000-0000-0000F7210000}"/>
    <cellStyle name="Comma 38 23 3" xfId="7891" xr:uid="{00000000-0005-0000-0000-0000F8210000}"/>
    <cellStyle name="Comma 38 24" xfId="7892" xr:uid="{00000000-0005-0000-0000-0000F9210000}"/>
    <cellStyle name="Comma 38 24 2" xfId="7893" xr:uid="{00000000-0005-0000-0000-0000FA210000}"/>
    <cellStyle name="Comma 38 24 2 2" xfId="7894" xr:uid="{00000000-0005-0000-0000-0000FB210000}"/>
    <cellStyle name="Comma 38 24 3" xfId="7895" xr:uid="{00000000-0005-0000-0000-0000FC210000}"/>
    <cellStyle name="Comma 38 25" xfId="7896" xr:uid="{00000000-0005-0000-0000-0000FD210000}"/>
    <cellStyle name="Comma 38 25 2" xfId="7897" xr:uid="{00000000-0005-0000-0000-0000FE210000}"/>
    <cellStyle name="Comma 38 25 2 2" xfId="7898" xr:uid="{00000000-0005-0000-0000-0000FF210000}"/>
    <cellStyle name="Comma 38 25 3" xfId="7899" xr:uid="{00000000-0005-0000-0000-000000220000}"/>
    <cellStyle name="Comma 38 26" xfId="7900" xr:uid="{00000000-0005-0000-0000-000001220000}"/>
    <cellStyle name="Comma 38 26 2" xfId="7901" xr:uid="{00000000-0005-0000-0000-000002220000}"/>
    <cellStyle name="Comma 38 26 2 2" xfId="7902" xr:uid="{00000000-0005-0000-0000-000003220000}"/>
    <cellStyle name="Comma 38 26 3" xfId="7903" xr:uid="{00000000-0005-0000-0000-000004220000}"/>
    <cellStyle name="Comma 38 27" xfId="7904" xr:uid="{00000000-0005-0000-0000-000005220000}"/>
    <cellStyle name="Comma 38 27 2" xfId="7905" xr:uid="{00000000-0005-0000-0000-000006220000}"/>
    <cellStyle name="Comma 38 27 2 2" xfId="7906" xr:uid="{00000000-0005-0000-0000-000007220000}"/>
    <cellStyle name="Comma 38 27 3" xfId="7907" xr:uid="{00000000-0005-0000-0000-000008220000}"/>
    <cellStyle name="Comma 38 28" xfId="7908" xr:uid="{00000000-0005-0000-0000-000009220000}"/>
    <cellStyle name="Comma 38 28 2" xfId="7909" xr:uid="{00000000-0005-0000-0000-00000A220000}"/>
    <cellStyle name="Comma 38 28 2 2" xfId="7910" xr:uid="{00000000-0005-0000-0000-00000B220000}"/>
    <cellStyle name="Comma 38 28 3" xfId="7911" xr:uid="{00000000-0005-0000-0000-00000C220000}"/>
    <cellStyle name="Comma 38 29" xfId="7912" xr:uid="{00000000-0005-0000-0000-00000D220000}"/>
    <cellStyle name="Comma 38 29 2" xfId="7913" xr:uid="{00000000-0005-0000-0000-00000E220000}"/>
    <cellStyle name="Comma 38 3" xfId="7914" xr:uid="{00000000-0005-0000-0000-00000F220000}"/>
    <cellStyle name="Comma 38 3 2" xfId="7915" xr:uid="{00000000-0005-0000-0000-000010220000}"/>
    <cellStyle name="Comma 38 3 2 2" xfId="7916" xr:uid="{00000000-0005-0000-0000-000011220000}"/>
    <cellStyle name="Comma 38 3 3" xfId="7917" xr:uid="{00000000-0005-0000-0000-000012220000}"/>
    <cellStyle name="Comma 38 3 3 2" xfId="7918" xr:uid="{00000000-0005-0000-0000-000013220000}"/>
    <cellStyle name="Comma 38 3 3 2 2" xfId="7919" xr:uid="{00000000-0005-0000-0000-000014220000}"/>
    <cellStyle name="Comma 38 3 3 3" xfId="7920" xr:uid="{00000000-0005-0000-0000-000015220000}"/>
    <cellStyle name="Comma 38 3 4" xfId="7921" xr:uid="{00000000-0005-0000-0000-000016220000}"/>
    <cellStyle name="Comma 38 3 5" xfId="7922" xr:uid="{00000000-0005-0000-0000-000017220000}"/>
    <cellStyle name="Comma 38 30" xfId="7923" xr:uid="{00000000-0005-0000-0000-000018220000}"/>
    <cellStyle name="Comma 38 30 2" xfId="7924" xr:uid="{00000000-0005-0000-0000-000019220000}"/>
    <cellStyle name="Comma 38 30 2 2" xfId="7925" xr:uid="{00000000-0005-0000-0000-00001A220000}"/>
    <cellStyle name="Comma 38 30 3" xfId="7926" xr:uid="{00000000-0005-0000-0000-00001B220000}"/>
    <cellStyle name="Comma 38 31" xfId="7927" xr:uid="{00000000-0005-0000-0000-00001C220000}"/>
    <cellStyle name="Comma 38 32" xfId="7928" xr:uid="{00000000-0005-0000-0000-00001D220000}"/>
    <cellStyle name="Comma 38 33" xfId="7929" xr:uid="{00000000-0005-0000-0000-00001E220000}"/>
    <cellStyle name="Comma 38 34" xfId="7930" xr:uid="{00000000-0005-0000-0000-00001F220000}"/>
    <cellStyle name="Comma 38 4" xfId="7931" xr:uid="{00000000-0005-0000-0000-000020220000}"/>
    <cellStyle name="Comma 38 4 2" xfId="7932" xr:uid="{00000000-0005-0000-0000-000021220000}"/>
    <cellStyle name="Comma 38 4 2 2" xfId="7933" xr:uid="{00000000-0005-0000-0000-000022220000}"/>
    <cellStyle name="Comma 38 4 3" xfId="7934" xr:uid="{00000000-0005-0000-0000-000023220000}"/>
    <cellStyle name="Comma 38 4 3 2" xfId="7935" xr:uid="{00000000-0005-0000-0000-000024220000}"/>
    <cellStyle name="Comma 38 4 3 2 2" xfId="7936" xr:uid="{00000000-0005-0000-0000-000025220000}"/>
    <cellStyle name="Comma 38 4 3 3" xfId="7937" xr:uid="{00000000-0005-0000-0000-000026220000}"/>
    <cellStyle name="Comma 38 4 4" xfId="7938" xr:uid="{00000000-0005-0000-0000-000027220000}"/>
    <cellStyle name="Comma 38 4 5" xfId="7939" xr:uid="{00000000-0005-0000-0000-000028220000}"/>
    <cellStyle name="Comma 38 5" xfId="7940" xr:uid="{00000000-0005-0000-0000-000029220000}"/>
    <cellStyle name="Comma 38 5 2" xfId="7941" xr:uid="{00000000-0005-0000-0000-00002A220000}"/>
    <cellStyle name="Comma 38 5 2 2" xfId="7942" xr:uid="{00000000-0005-0000-0000-00002B220000}"/>
    <cellStyle name="Comma 38 5 3" xfId="7943" xr:uid="{00000000-0005-0000-0000-00002C220000}"/>
    <cellStyle name="Comma 38 5 3 2" xfId="7944" xr:uid="{00000000-0005-0000-0000-00002D220000}"/>
    <cellStyle name="Comma 38 5 3 2 2" xfId="7945" xr:uid="{00000000-0005-0000-0000-00002E220000}"/>
    <cellStyle name="Comma 38 5 3 3" xfId="7946" xr:uid="{00000000-0005-0000-0000-00002F220000}"/>
    <cellStyle name="Comma 38 5 4" xfId="7947" xr:uid="{00000000-0005-0000-0000-000030220000}"/>
    <cellStyle name="Comma 38 6" xfId="7948" xr:uid="{00000000-0005-0000-0000-000031220000}"/>
    <cellStyle name="Comma 38 6 2" xfId="7949" xr:uid="{00000000-0005-0000-0000-000032220000}"/>
    <cellStyle name="Comma 38 6 2 2" xfId="7950" xr:uid="{00000000-0005-0000-0000-000033220000}"/>
    <cellStyle name="Comma 38 6 3" xfId="7951" xr:uid="{00000000-0005-0000-0000-000034220000}"/>
    <cellStyle name="Comma 38 7" xfId="7952" xr:uid="{00000000-0005-0000-0000-000035220000}"/>
    <cellStyle name="Comma 38 7 2" xfId="7953" xr:uid="{00000000-0005-0000-0000-000036220000}"/>
    <cellStyle name="Comma 38 7 2 2" xfId="7954" xr:uid="{00000000-0005-0000-0000-000037220000}"/>
    <cellStyle name="Comma 38 7 3" xfId="7955" xr:uid="{00000000-0005-0000-0000-000038220000}"/>
    <cellStyle name="Comma 38 8" xfId="7956" xr:uid="{00000000-0005-0000-0000-000039220000}"/>
    <cellStyle name="Comma 38 8 2" xfId="7957" xr:uid="{00000000-0005-0000-0000-00003A220000}"/>
    <cellStyle name="Comma 38 8 2 2" xfId="7958" xr:uid="{00000000-0005-0000-0000-00003B220000}"/>
    <cellStyle name="Comma 38 8 3" xfId="7959" xr:uid="{00000000-0005-0000-0000-00003C220000}"/>
    <cellStyle name="Comma 38 9" xfId="7960" xr:uid="{00000000-0005-0000-0000-00003D220000}"/>
    <cellStyle name="Comma 38 9 2" xfId="7961" xr:uid="{00000000-0005-0000-0000-00003E220000}"/>
    <cellStyle name="Comma 38 9 2 2" xfId="7962" xr:uid="{00000000-0005-0000-0000-00003F220000}"/>
    <cellStyle name="Comma 38 9 3" xfId="7963" xr:uid="{00000000-0005-0000-0000-000040220000}"/>
    <cellStyle name="Comma 39" xfId="7964" xr:uid="{00000000-0005-0000-0000-000041220000}"/>
    <cellStyle name="Comma 39 10" xfId="7965" xr:uid="{00000000-0005-0000-0000-000042220000}"/>
    <cellStyle name="Comma 39 10 2" xfId="7966" xr:uid="{00000000-0005-0000-0000-000043220000}"/>
    <cellStyle name="Comma 39 10 2 2" xfId="7967" xr:uid="{00000000-0005-0000-0000-000044220000}"/>
    <cellStyle name="Comma 39 10 3" xfId="7968" xr:uid="{00000000-0005-0000-0000-000045220000}"/>
    <cellStyle name="Comma 39 11" xfId="7969" xr:uid="{00000000-0005-0000-0000-000046220000}"/>
    <cellStyle name="Comma 39 11 2" xfId="7970" xr:uid="{00000000-0005-0000-0000-000047220000}"/>
    <cellStyle name="Comma 39 11 2 2" xfId="7971" xr:uid="{00000000-0005-0000-0000-000048220000}"/>
    <cellStyle name="Comma 39 11 3" xfId="7972" xr:uid="{00000000-0005-0000-0000-000049220000}"/>
    <cellStyle name="Comma 39 12" xfId="7973" xr:uid="{00000000-0005-0000-0000-00004A220000}"/>
    <cellStyle name="Comma 39 12 2" xfId="7974" xr:uid="{00000000-0005-0000-0000-00004B220000}"/>
    <cellStyle name="Comma 39 12 2 2" xfId="7975" xr:uid="{00000000-0005-0000-0000-00004C220000}"/>
    <cellStyle name="Comma 39 12 3" xfId="7976" xr:uid="{00000000-0005-0000-0000-00004D220000}"/>
    <cellStyle name="Comma 39 13" xfId="7977" xr:uid="{00000000-0005-0000-0000-00004E220000}"/>
    <cellStyle name="Comma 39 13 2" xfId="7978" xr:uid="{00000000-0005-0000-0000-00004F220000}"/>
    <cellStyle name="Comma 39 13 2 2" xfId="7979" xr:uid="{00000000-0005-0000-0000-000050220000}"/>
    <cellStyle name="Comma 39 13 3" xfId="7980" xr:uid="{00000000-0005-0000-0000-000051220000}"/>
    <cellStyle name="Comma 39 14" xfId="7981" xr:uid="{00000000-0005-0000-0000-000052220000}"/>
    <cellStyle name="Comma 39 14 2" xfId="7982" xr:uid="{00000000-0005-0000-0000-000053220000}"/>
    <cellStyle name="Comma 39 14 2 2" xfId="7983" xr:uid="{00000000-0005-0000-0000-000054220000}"/>
    <cellStyle name="Comma 39 14 3" xfId="7984" xr:uid="{00000000-0005-0000-0000-000055220000}"/>
    <cellStyle name="Comma 39 15" xfId="7985" xr:uid="{00000000-0005-0000-0000-000056220000}"/>
    <cellStyle name="Comma 39 15 2" xfId="7986" xr:uid="{00000000-0005-0000-0000-000057220000}"/>
    <cellStyle name="Comma 39 15 2 2" xfId="7987" xr:uid="{00000000-0005-0000-0000-000058220000}"/>
    <cellStyle name="Comma 39 15 3" xfId="7988" xr:uid="{00000000-0005-0000-0000-000059220000}"/>
    <cellStyle name="Comma 39 16" xfId="7989" xr:uid="{00000000-0005-0000-0000-00005A220000}"/>
    <cellStyle name="Comma 39 16 2" xfId="7990" xr:uid="{00000000-0005-0000-0000-00005B220000}"/>
    <cellStyle name="Comma 39 16 2 2" xfId="7991" xr:uid="{00000000-0005-0000-0000-00005C220000}"/>
    <cellStyle name="Comma 39 16 3" xfId="7992" xr:uid="{00000000-0005-0000-0000-00005D220000}"/>
    <cellStyle name="Comma 39 17" xfId="7993" xr:uid="{00000000-0005-0000-0000-00005E220000}"/>
    <cellStyle name="Comma 39 17 2" xfId="7994" xr:uid="{00000000-0005-0000-0000-00005F220000}"/>
    <cellStyle name="Comma 39 17 2 2" xfId="7995" xr:uid="{00000000-0005-0000-0000-000060220000}"/>
    <cellStyle name="Comma 39 17 3" xfId="7996" xr:uid="{00000000-0005-0000-0000-000061220000}"/>
    <cellStyle name="Comma 39 18" xfId="7997" xr:uid="{00000000-0005-0000-0000-000062220000}"/>
    <cellStyle name="Comma 39 18 2" xfId="7998" xr:uid="{00000000-0005-0000-0000-000063220000}"/>
    <cellStyle name="Comma 39 18 2 2" xfId="7999" xr:uid="{00000000-0005-0000-0000-000064220000}"/>
    <cellStyle name="Comma 39 18 3" xfId="8000" xr:uid="{00000000-0005-0000-0000-000065220000}"/>
    <cellStyle name="Comma 39 19" xfId="8001" xr:uid="{00000000-0005-0000-0000-000066220000}"/>
    <cellStyle name="Comma 39 19 2" xfId="8002" xr:uid="{00000000-0005-0000-0000-000067220000}"/>
    <cellStyle name="Comma 39 19 2 2" xfId="8003" xr:uid="{00000000-0005-0000-0000-000068220000}"/>
    <cellStyle name="Comma 39 19 3" xfId="8004" xr:uid="{00000000-0005-0000-0000-000069220000}"/>
    <cellStyle name="Comma 39 2" xfId="8005" xr:uid="{00000000-0005-0000-0000-00006A220000}"/>
    <cellStyle name="Comma 39 2 2" xfId="8006" xr:uid="{00000000-0005-0000-0000-00006B220000}"/>
    <cellStyle name="Comma 39 2 2 2" xfId="8007" xr:uid="{00000000-0005-0000-0000-00006C220000}"/>
    <cellStyle name="Comma 39 2 3" xfId="8008" xr:uid="{00000000-0005-0000-0000-00006D220000}"/>
    <cellStyle name="Comma 39 2 3 2" xfId="8009" xr:uid="{00000000-0005-0000-0000-00006E220000}"/>
    <cellStyle name="Comma 39 2 3 2 2" xfId="8010" xr:uid="{00000000-0005-0000-0000-00006F220000}"/>
    <cellStyle name="Comma 39 2 3 3" xfId="8011" xr:uid="{00000000-0005-0000-0000-000070220000}"/>
    <cellStyle name="Comma 39 2 4" xfId="8012" xr:uid="{00000000-0005-0000-0000-000071220000}"/>
    <cellStyle name="Comma 39 2 5" xfId="8013" xr:uid="{00000000-0005-0000-0000-000072220000}"/>
    <cellStyle name="Comma 39 20" xfId="8014" xr:uid="{00000000-0005-0000-0000-000073220000}"/>
    <cellStyle name="Comma 39 20 2" xfId="8015" xr:uid="{00000000-0005-0000-0000-000074220000}"/>
    <cellStyle name="Comma 39 20 2 2" xfId="8016" xr:uid="{00000000-0005-0000-0000-000075220000}"/>
    <cellStyle name="Comma 39 20 3" xfId="8017" xr:uid="{00000000-0005-0000-0000-000076220000}"/>
    <cellStyle name="Comma 39 21" xfId="8018" xr:uid="{00000000-0005-0000-0000-000077220000}"/>
    <cellStyle name="Comma 39 21 2" xfId="8019" xr:uid="{00000000-0005-0000-0000-000078220000}"/>
    <cellStyle name="Comma 39 21 2 2" xfId="8020" xr:uid="{00000000-0005-0000-0000-000079220000}"/>
    <cellStyle name="Comma 39 21 3" xfId="8021" xr:uid="{00000000-0005-0000-0000-00007A220000}"/>
    <cellStyle name="Comma 39 22" xfId="8022" xr:uid="{00000000-0005-0000-0000-00007B220000}"/>
    <cellStyle name="Comma 39 22 2" xfId="8023" xr:uid="{00000000-0005-0000-0000-00007C220000}"/>
    <cellStyle name="Comma 39 22 2 2" xfId="8024" xr:uid="{00000000-0005-0000-0000-00007D220000}"/>
    <cellStyle name="Comma 39 22 3" xfId="8025" xr:uid="{00000000-0005-0000-0000-00007E220000}"/>
    <cellStyle name="Comma 39 23" xfId="8026" xr:uid="{00000000-0005-0000-0000-00007F220000}"/>
    <cellStyle name="Comma 39 23 2" xfId="8027" xr:uid="{00000000-0005-0000-0000-000080220000}"/>
    <cellStyle name="Comma 39 23 2 2" xfId="8028" xr:uid="{00000000-0005-0000-0000-000081220000}"/>
    <cellStyle name="Comma 39 23 3" xfId="8029" xr:uid="{00000000-0005-0000-0000-000082220000}"/>
    <cellStyle name="Comma 39 24" xfId="8030" xr:uid="{00000000-0005-0000-0000-000083220000}"/>
    <cellStyle name="Comma 39 24 2" xfId="8031" xr:uid="{00000000-0005-0000-0000-000084220000}"/>
    <cellStyle name="Comma 39 24 2 2" xfId="8032" xr:uid="{00000000-0005-0000-0000-000085220000}"/>
    <cellStyle name="Comma 39 24 3" xfId="8033" xr:uid="{00000000-0005-0000-0000-000086220000}"/>
    <cellStyle name="Comma 39 25" xfId="8034" xr:uid="{00000000-0005-0000-0000-000087220000}"/>
    <cellStyle name="Comma 39 25 2" xfId="8035" xr:uid="{00000000-0005-0000-0000-000088220000}"/>
    <cellStyle name="Comma 39 25 2 2" xfId="8036" xr:uid="{00000000-0005-0000-0000-000089220000}"/>
    <cellStyle name="Comma 39 25 3" xfId="8037" xr:uid="{00000000-0005-0000-0000-00008A220000}"/>
    <cellStyle name="Comma 39 26" xfId="8038" xr:uid="{00000000-0005-0000-0000-00008B220000}"/>
    <cellStyle name="Comma 39 26 2" xfId="8039" xr:uid="{00000000-0005-0000-0000-00008C220000}"/>
    <cellStyle name="Comma 39 26 2 2" xfId="8040" xr:uid="{00000000-0005-0000-0000-00008D220000}"/>
    <cellStyle name="Comma 39 26 3" xfId="8041" xr:uid="{00000000-0005-0000-0000-00008E220000}"/>
    <cellStyle name="Comma 39 27" xfId="8042" xr:uid="{00000000-0005-0000-0000-00008F220000}"/>
    <cellStyle name="Comma 39 27 2" xfId="8043" xr:uid="{00000000-0005-0000-0000-000090220000}"/>
    <cellStyle name="Comma 39 27 2 2" xfId="8044" xr:uid="{00000000-0005-0000-0000-000091220000}"/>
    <cellStyle name="Comma 39 27 3" xfId="8045" xr:uid="{00000000-0005-0000-0000-000092220000}"/>
    <cellStyle name="Comma 39 28" xfId="8046" xr:uid="{00000000-0005-0000-0000-000093220000}"/>
    <cellStyle name="Comma 39 28 2" xfId="8047" xr:uid="{00000000-0005-0000-0000-000094220000}"/>
    <cellStyle name="Comma 39 28 2 2" xfId="8048" xr:uid="{00000000-0005-0000-0000-000095220000}"/>
    <cellStyle name="Comma 39 28 3" xfId="8049" xr:uid="{00000000-0005-0000-0000-000096220000}"/>
    <cellStyle name="Comma 39 29" xfId="8050" xr:uid="{00000000-0005-0000-0000-000097220000}"/>
    <cellStyle name="Comma 39 29 2" xfId="8051" xr:uid="{00000000-0005-0000-0000-000098220000}"/>
    <cellStyle name="Comma 39 3" xfId="8052" xr:uid="{00000000-0005-0000-0000-000099220000}"/>
    <cellStyle name="Comma 39 3 2" xfId="8053" xr:uid="{00000000-0005-0000-0000-00009A220000}"/>
    <cellStyle name="Comma 39 3 2 2" xfId="8054" xr:uid="{00000000-0005-0000-0000-00009B220000}"/>
    <cellStyle name="Comma 39 3 3" xfId="8055" xr:uid="{00000000-0005-0000-0000-00009C220000}"/>
    <cellStyle name="Comma 39 3 3 2" xfId="8056" xr:uid="{00000000-0005-0000-0000-00009D220000}"/>
    <cellStyle name="Comma 39 3 3 2 2" xfId="8057" xr:uid="{00000000-0005-0000-0000-00009E220000}"/>
    <cellStyle name="Comma 39 3 3 3" xfId="8058" xr:uid="{00000000-0005-0000-0000-00009F220000}"/>
    <cellStyle name="Comma 39 3 4" xfId="8059" xr:uid="{00000000-0005-0000-0000-0000A0220000}"/>
    <cellStyle name="Comma 39 3 5" xfId="8060" xr:uid="{00000000-0005-0000-0000-0000A1220000}"/>
    <cellStyle name="Comma 39 30" xfId="8061" xr:uid="{00000000-0005-0000-0000-0000A2220000}"/>
    <cellStyle name="Comma 39 30 2" xfId="8062" xr:uid="{00000000-0005-0000-0000-0000A3220000}"/>
    <cellStyle name="Comma 39 30 2 2" xfId="8063" xr:uid="{00000000-0005-0000-0000-0000A4220000}"/>
    <cellStyle name="Comma 39 30 3" xfId="8064" xr:uid="{00000000-0005-0000-0000-0000A5220000}"/>
    <cellStyle name="Comma 39 31" xfId="8065" xr:uid="{00000000-0005-0000-0000-0000A6220000}"/>
    <cellStyle name="Comma 39 32" xfId="8066" xr:uid="{00000000-0005-0000-0000-0000A7220000}"/>
    <cellStyle name="Comma 39 33" xfId="8067" xr:uid="{00000000-0005-0000-0000-0000A8220000}"/>
    <cellStyle name="Comma 39 34" xfId="8068" xr:uid="{00000000-0005-0000-0000-0000A9220000}"/>
    <cellStyle name="Comma 39 4" xfId="8069" xr:uid="{00000000-0005-0000-0000-0000AA220000}"/>
    <cellStyle name="Comma 39 4 2" xfId="8070" xr:uid="{00000000-0005-0000-0000-0000AB220000}"/>
    <cellStyle name="Comma 39 4 2 2" xfId="8071" xr:uid="{00000000-0005-0000-0000-0000AC220000}"/>
    <cellStyle name="Comma 39 4 3" xfId="8072" xr:uid="{00000000-0005-0000-0000-0000AD220000}"/>
    <cellStyle name="Comma 39 4 3 2" xfId="8073" xr:uid="{00000000-0005-0000-0000-0000AE220000}"/>
    <cellStyle name="Comma 39 4 3 2 2" xfId="8074" xr:uid="{00000000-0005-0000-0000-0000AF220000}"/>
    <cellStyle name="Comma 39 4 3 3" xfId="8075" xr:uid="{00000000-0005-0000-0000-0000B0220000}"/>
    <cellStyle name="Comma 39 4 4" xfId="8076" xr:uid="{00000000-0005-0000-0000-0000B1220000}"/>
    <cellStyle name="Comma 39 5" xfId="8077" xr:uid="{00000000-0005-0000-0000-0000B2220000}"/>
    <cellStyle name="Comma 39 5 2" xfId="8078" xr:uid="{00000000-0005-0000-0000-0000B3220000}"/>
    <cellStyle name="Comma 39 5 2 2" xfId="8079" xr:uid="{00000000-0005-0000-0000-0000B4220000}"/>
    <cellStyle name="Comma 39 5 3" xfId="8080" xr:uid="{00000000-0005-0000-0000-0000B5220000}"/>
    <cellStyle name="Comma 39 5 3 2" xfId="8081" xr:uid="{00000000-0005-0000-0000-0000B6220000}"/>
    <cellStyle name="Comma 39 5 3 2 2" xfId="8082" xr:uid="{00000000-0005-0000-0000-0000B7220000}"/>
    <cellStyle name="Comma 39 5 3 3" xfId="8083" xr:uid="{00000000-0005-0000-0000-0000B8220000}"/>
    <cellStyle name="Comma 39 5 4" xfId="8084" xr:uid="{00000000-0005-0000-0000-0000B9220000}"/>
    <cellStyle name="Comma 39 6" xfId="8085" xr:uid="{00000000-0005-0000-0000-0000BA220000}"/>
    <cellStyle name="Comma 39 6 2" xfId="8086" xr:uid="{00000000-0005-0000-0000-0000BB220000}"/>
    <cellStyle name="Comma 39 6 2 2" xfId="8087" xr:uid="{00000000-0005-0000-0000-0000BC220000}"/>
    <cellStyle name="Comma 39 6 3" xfId="8088" xr:uid="{00000000-0005-0000-0000-0000BD220000}"/>
    <cellStyle name="Comma 39 7" xfId="8089" xr:uid="{00000000-0005-0000-0000-0000BE220000}"/>
    <cellStyle name="Comma 39 7 2" xfId="8090" xr:uid="{00000000-0005-0000-0000-0000BF220000}"/>
    <cellStyle name="Comma 39 7 2 2" xfId="8091" xr:uid="{00000000-0005-0000-0000-0000C0220000}"/>
    <cellStyle name="Comma 39 7 3" xfId="8092" xr:uid="{00000000-0005-0000-0000-0000C1220000}"/>
    <cellStyle name="Comma 39 8" xfId="8093" xr:uid="{00000000-0005-0000-0000-0000C2220000}"/>
    <cellStyle name="Comma 39 8 2" xfId="8094" xr:uid="{00000000-0005-0000-0000-0000C3220000}"/>
    <cellStyle name="Comma 39 8 2 2" xfId="8095" xr:uid="{00000000-0005-0000-0000-0000C4220000}"/>
    <cellStyle name="Comma 39 8 3" xfId="8096" xr:uid="{00000000-0005-0000-0000-0000C5220000}"/>
    <cellStyle name="Comma 39 9" xfId="8097" xr:uid="{00000000-0005-0000-0000-0000C6220000}"/>
    <cellStyle name="Comma 39 9 2" xfId="8098" xr:uid="{00000000-0005-0000-0000-0000C7220000}"/>
    <cellStyle name="Comma 39 9 2 2" xfId="8099" xr:uid="{00000000-0005-0000-0000-0000C8220000}"/>
    <cellStyle name="Comma 39 9 3" xfId="8100" xr:uid="{00000000-0005-0000-0000-0000C9220000}"/>
    <cellStyle name="Comma 4" xfId="8101" xr:uid="{00000000-0005-0000-0000-0000CA220000}"/>
    <cellStyle name="Comma 4 10" xfId="8102" xr:uid="{00000000-0005-0000-0000-0000CB220000}"/>
    <cellStyle name="Comma 4 11" xfId="8103" xr:uid="{00000000-0005-0000-0000-0000CC220000}"/>
    <cellStyle name="Comma 4 12" xfId="8104" xr:uid="{00000000-0005-0000-0000-0000CD220000}"/>
    <cellStyle name="Comma 4 13" xfId="8105" xr:uid="{00000000-0005-0000-0000-0000CE220000}"/>
    <cellStyle name="Comma 4 14" xfId="8106" xr:uid="{00000000-0005-0000-0000-0000CF220000}"/>
    <cellStyle name="Comma 4 15" xfId="8107" xr:uid="{00000000-0005-0000-0000-0000D0220000}"/>
    <cellStyle name="Comma 4 16" xfId="8108" xr:uid="{00000000-0005-0000-0000-0000D1220000}"/>
    <cellStyle name="Comma 4 17" xfId="8109" xr:uid="{00000000-0005-0000-0000-0000D2220000}"/>
    <cellStyle name="Comma 4 18" xfId="8110" xr:uid="{00000000-0005-0000-0000-0000D3220000}"/>
    <cellStyle name="Comma 4 19" xfId="8111" xr:uid="{00000000-0005-0000-0000-0000D4220000}"/>
    <cellStyle name="Comma 4 2" xfId="8112" xr:uid="{00000000-0005-0000-0000-0000D5220000}"/>
    <cellStyle name="Comma 4 2 2" xfId="8113" xr:uid="{00000000-0005-0000-0000-0000D6220000}"/>
    <cellStyle name="Comma 4 2 3" xfId="8114" xr:uid="{00000000-0005-0000-0000-0000D7220000}"/>
    <cellStyle name="Comma 4 2 4" xfId="8115" xr:uid="{00000000-0005-0000-0000-0000D8220000}"/>
    <cellStyle name="Comma 4 2 5" xfId="8116" xr:uid="{00000000-0005-0000-0000-0000D9220000}"/>
    <cellStyle name="Comma 4 3" xfId="8117" xr:uid="{00000000-0005-0000-0000-0000DA220000}"/>
    <cellStyle name="Comma 4 3 2" xfId="8118" xr:uid="{00000000-0005-0000-0000-0000DB220000}"/>
    <cellStyle name="Comma 4 3 2 2" xfId="8119" xr:uid="{00000000-0005-0000-0000-0000DC220000}"/>
    <cellStyle name="Comma 4 3 3" xfId="8120" xr:uid="{00000000-0005-0000-0000-0000DD220000}"/>
    <cellStyle name="Comma 4 3 4" xfId="8121" xr:uid="{00000000-0005-0000-0000-0000DE220000}"/>
    <cellStyle name="Comma 4 3 5" xfId="8122" xr:uid="{00000000-0005-0000-0000-0000DF220000}"/>
    <cellStyle name="Comma 4 4" xfId="8123" xr:uid="{00000000-0005-0000-0000-0000E0220000}"/>
    <cellStyle name="Comma 4 4 2" xfId="8124" xr:uid="{00000000-0005-0000-0000-0000E1220000}"/>
    <cellStyle name="Comma 4 4 3" xfId="8125" xr:uid="{00000000-0005-0000-0000-0000E2220000}"/>
    <cellStyle name="Comma 4 5" xfId="8126" xr:uid="{00000000-0005-0000-0000-0000E3220000}"/>
    <cellStyle name="Comma 4 5 2" xfId="8127" xr:uid="{00000000-0005-0000-0000-0000E4220000}"/>
    <cellStyle name="Comma 4 5 3" xfId="8128" xr:uid="{00000000-0005-0000-0000-0000E5220000}"/>
    <cellStyle name="Comma 4 6" xfId="8129" xr:uid="{00000000-0005-0000-0000-0000E6220000}"/>
    <cellStyle name="Comma 4 6 2" xfId="8130" xr:uid="{00000000-0005-0000-0000-0000E7220000}"/>
    <cellStyle name="Comma 4 6 3" xfId="8131" xr:uid="{00000000-0005-0000-0000-0000E8220000}"/>
    <cellStyle name="Comma 4 7" xfId="8132" xr:uid="{00000000-0005-0000-0000-0000E9220000}"/>
    <cellStyle name="Comma 4 8" xfId="8133" xr:uid="{00000000-0005-0000-0000-0000EA220000}"/>
    <cellStyle name="Comma 4 9" xfId="8134" xr:uid="{00000000-0005-0000-0000-0000EB220000}"/>
    <cellStyle name="Comma 40" xfId="8135" xr:uid="{00000000-0005-0000-0000-0000EC220000}"/>
    <cellStyle name="Comma 40 10" xfId="8136" xr:uid="{00000000-0005-0000-0000-0000ED220000}"/>
    <cellStyle name="Comma 40 10 2" xfId="8137" xr:uid="{00000000-0005-0000-0000-0000EE220000}"/>
    <cellStyle name="Comma 40 10 2 2" xfId="8138" xr:uid="{00000000-0005-0000-0000-0000EF220000}"/>
    <cellStyle name="Comma 40 10 3" xfId="8139" xr:uid="{00000000-0005-0000-0000-0000F0220000}"/>
    <cellStyle name="Comma 40 11" xfId="8140" xr:uid="{00000000-0005-0000-0000-0000F1220000}"/>
    <cellStyle name="Comma 40 11 2" xfId="8141" xr:uid="{00000000-0005-0000-0000-0000F2220000}"/>
    <cellStyle name="Comma 40 11 2 2" xfId="8142" xr:uid="{00000000-0005-0000-0000-0000F3220000}"/>
    <cellStyle name="Comma 40 11 3" xfId="8143" xr:uid="{00000000-0005-0000-0000-0000F4220000}"/>
    <cellStyle name="Comma 40 12" xfId="8144" xr:uid="{00000000-0005-0000-0000-0000F5220000}"/>
    <cellStyle name="Comma 40 12 2" xfId="8145" xr:uid="{00000000-0005-0000-0000-0000F6220000}"/>
    <cellStyle name="Comma 40 12 2 2" xfId="8146" xr:uid="{00000000-0005-0000-0000-0000F7220000}"/>
    <cellStyle name="Comma 40 12 3" xfId="8147" xr:uid="{00000000-0005-0000-0000-0000F8220000}"/>
    <cellStyle name="Comma 40 13" xfId="8148" xr:uid="{00000000-0005-0000-0000-0000F9220000}"/>
    <cellStyle name="Comma 40 13 2" xfId="8149" xr:uid="{00000000-0005-0000-0000-0000FA220000}"/>
    <cellStyle name="Comma 40 13 2 2" xfId="8150" xr:uid="{00000000-0005-0000-0000-0000FB220000}"/>
    <cellStyle name="Comma 40 13 3" xfId="8151" xr:uid="{00000000-0005-0000-0000-0000FC220000}"/>
    <cellStyle name="Comma 40 14" xfId="8152" xr:uid="{00000000-0005-0000-0000-0000FD220000}"/>
    <cellStyle name="Comma 40 14 2" xfId="8153" xr:uid="{00000000-0005-0000-0000-0000FE220000}"/>
    <cellStyle name="Comma 40 14 2 2" xfId="8154" xr:uid="{00000000-0005-0000-0000-0000FF220000}"/>
    <cellStyle name="Comma 40 14 3" xfId="8155" xr:uid="{00000000-0005-0000-0000-000000230000}"/>
    <cellStyle name="Comma 40 15" xfId="8156" xr:uid="{00000000-0005-0000-0000-000001230000}"/>
    <cellStyle name="Comma 40 15 2" xfId="8157" xr:uid="{00000000-0005-0000-0000-000002230000}"/>
    <cellStyle name="Comma 40 15 2 2" xfId="8158" xr:uid="{00000000-0005-0000-0000-000003230000}"/>
    <cellStyle name="Comma 40 15 3" xfId="8159" xr:uid="{00000000-0005-0000-0000-000004230000}"/>
    <cellStyle name="Comma 40 16" xfId="8160" xr:uid="{00000000-0005-0000-0000-000005230000}"/>
    <cellStyle name="Comma 40 16 2" xfId="8161" xr:uid="{00000000-0005-0000-0000-000006230000}"/>
    <cellStyle name="Comma 40 16 2 2" xfId="8162" xr:uid="{00000000-0005-0000-0000-000007230000}"/>
    <cellStyle name="Comma 40 16 3" xfId="8163" xr:uid="{00000000-0005-0000-0000-000008230000}"/>
    <cellStyle name="Comma 40 17" xfId="8164" xr:uid="{00000000-0005-0000-0000-000009230000}"/>
    <cellStyle name="Comma 40 17 2" xfId="8165" xr:uid="{00000000-0005-0000-0000-00000A230000}"/>
    <cellStyle name="Comma 40 17 2 2" xfId="8166" xr:uid="{00000000-0005-0000-0000-00000B230000}"/>
    <cellStyle name="Comma 40 17 3" xfId="8167" xr:uid="{00000000-0005-0000-0000-00000C230000}"/>
    <cellStyle name="Comma 40 18" xfId="8168" xr:uid="{00000000-0005-0000-0000-00000D230000}"/>
    <cellStyle name="Comma 40 18 2" xfId="8169" xr:uid="{00000000-0005-0000-0000-00000E230000}"/>
    <cellStyle name="Comma 40 18 2 2" xfId="8170" xr:uid="{00000000-0005-0000-0000-00000F230000}"/>
    <cellStyle name="Comma 40 18 3" xfId="8171" xr:uid="{00000000-0005-0000-0000-000010230000}"/>
    <cellStyle name="Comma 40 19" xfId="8172" xr:uid="{00000000-0005-0000-0000-000011230000}"/>
    <cellStyle name="Comma 40 19 2" xfId="8173" xr:uid="{00000000-0005-0000-0000-000012230000}"/>
    <cellStyle name="Comma 40 19 2 2" xfId="8174" xr:uid="{00000000-0005-0000-0000-000013230000}"/>
    <cellStyle name="Comma 40 19 3" xfId="8175" xr:uid="{00000000-0005-0000-0000-000014230000}"/>
    <cellStyle name="Comma 40 2" xfId="8176" xr:uid="{00000000-0005-0000-0000-000015230000}"/>
    <cellStyle name="Comma 40 2 2" xfId="8177" xr:uid="{00000000-0005-0000-0000-000016230000}"/>
    <cellStyle name="Comma 40 2 2 2" xfId="8178" xr:uid="{00000000-0005-0000-0000-000017230000}"/>
    <cellStyle name="Comma 40 2 3" xfId="8179" xr:uid="{00000000-0005-0000-0000-000018230000}"/>
    <cellStyle name="Comma 40 2 3 2" xfId="8180" xr:uid="{00000000-0005-0000-0000-000019230000}"/>
    <cellStyle name="Comma 40 2 3 2 2" xfId="8181" xr:uid="{00000000-0005-0000-0000-00001A230000}"/>
    <cellStyle name="Comma 40 2 3 3" xfId="8182" xr:uid="{00000000-0005-0000-0000-00001B230000}"/>
    <cellStyle name="Comma 40 2 4" xfId="8183" xr:uid="{00000000-0005-0000-0000-00001C230000}"/>
    <cellStyle name="Comma 40 2 5" xfId="8184" xr:uid="{00000000-0005-0000-0000-00001D230000}"/>
    <cellStyle name="Comma 40 20" xfId="8185" xr:uid="{00000000-0005-0000-0000-00001E230000}"/>
    <cellStyle name="Comma 40 20 2" xfId="8186" xr:uid="{00000000-0005-0000-0000-00001F230000}"/>
    <cellStyle name="Comma 40 20 2 2" xfId="8187" xr:uid="{00000000-0005-0000-0000-000020230000}"/>
    <cellStyle name="Comma 40 20 3" xfId="8188" xr:uid="{00000000-0005-0000-0000-000021230000}"/>
    <cellStyle name="Comma 40 21" xfId="8189" xr:uid="{00000000-0005-0000-0000-000022230000}"/>
    <cellStyle name="Comma 40 21 2" xfId="8190" xr:uid="{00000000-0005-0000-0000-000023230000}"/>
    <cellStyle name="Comma 40 21 2 2" xfId="8191" xr:uid="{00000000-0005-0000-0000-000024230000}"/>
    <cellStyle name="Comma 40 21 3" xfId="8192" xr:uid="{00000000-0005-0000-0000-000025230000}"/>
    <cellStyle name="Comma 40 22" xfId="8193" xr:uid="{00000000-0005-0000-0000-000026230000}"/>
    <cellStyle name="Comma 40 22 2" xfId="8194" xr:uid="{00000000-0005-0000-0000-000027230000}"/>
    <cellStyle name="Comma 40 22 2 2" xfId="8195" xr:uid="{00000000-0005-0000-0000-000028230000}"/>
    <cellStyle name="Comma 40 22 3" xfId="8196" xr:uid="{00000000-0005-0000-0000-000029230000}"/>
    <cellStyle name="Comma 40 23" xfId="8197" xr:uid="{00000000-0005-0000-0000-00002A230000}"/>
    <cellStyle name="Comma 40 23 2" xfId="8198" xr:uid="{00000000-0005-0000-0000-00002B230000}"/>
    <cellStyle name="Comma 40 23 2 2" xfId="8199" xr:uid="{00000000-0005-0000-0000-00002C230000}"/>
    <cellStyle name="Comma 40 23 3" xfId="8200" xr:uid="{00000000-0005-0000-0000-00002D230000}"/>
    <cellStyle name="Comma 40 24" xfId="8201" xr:uid="{00000000-0005-0000-0000-00002E230000}"/>
    <cellStyle name="Comma 40 24 2" xfId="8202" xr:uid="{00000000-0005-0000-0000-00002F230000}"/>
    <cellStyle name="Comma 40 24 2 2" xfId="8203" xr:uid="{00000000-0005-0000-0000-000030230000}"/>
    <cellStyle name="Comma 40 24 3" xfId="8204" xr:uid="{00000000-0005-0000-0000-000031230000}"/>
    <cellStyle name="Comma 40 25" xfId="8205" xr:uid="{00000000-0005-0000-0000-000032230000}"/>
    <cellStyle name="Comma 40 25 2" xfId="8206" xr:uid="{00000000-0005-0000-0000-000033230000}"/>
    <cellStyle name="Comma 40 25 2 2" xfId="8207" xr:uid="{00000000-0005-0000-0000-000034230000}"/>
    <cellStyle name="Comma 40 25 3" xfId="8208" xr:uid="{00000000-0005-0000-0000-000035230000}"/>
    <cellStyle name="Comma 40 26" xfId="8209" xr:uid="{00000000-0005-0000-0000-000036230000}"/>
    <cellStyle name="Comma 40 26 2" xfId="8210" xr:uid="{00000000-0005-0000-0000-000037230000}"/>
    <cellStyle name="Comma 40 26 2 2" xfId="8211" xr:uid="{00000000-0005-0000-0000-000038230000}"/>
    <cellStyle name="Comma 40 26 3" xfId="8212" xr:uid="{00000000-0005-0000-0000-000039230000}"/>
    <cellStyle name="Comma 40 27" xfId="8213" xr:uid="{00000000-0005-0000-0000-00003A230000}"/>
    <cellStyle name="Comma 40 27 2" xfId="8214" xr:uid="{00000000-0005-0000-0000-00003B230000}"/>
    <cellStyle name="Comma 40 27 2 2" xfId="8215" xr:uid="{00000000-0005-0000-0000-00003C230000}"/>
    <cellStyle name="Comma 40 27 3" xfId="8216" xr:uid="{00000000-0005-0000-0000-00003D230000}"/>
    <cellStyle name="Comma 40 28" xfId="8217" xr:uid="{00000000-0005-0000-0000-00003E230000}"/>
    <cellStyle name="Comma 40 28 2" xfId="8218" xr:uid="{00000000-0005-0000-0000-00003F230000}"/>
    <cellStyle name="Comma 40 28 2 2" xfId="8219" xr:uid="{00000000-0005-0000-0000-000040230000}"/>
    <cellStyle name="Comma 40 28 3" xfId="8220" xr:uid="{00000000-0005-0000-0000-000041230000}"/>
    <cellStyle name="Comma 40 29" xfId="8221" xr:uid="{00000000-0005-0000-0000-000042230000}"/>
    <cellStyle name="Comma 40 29 2" xfId="8222" xr:uid="{00000000-0005-0000-0000-000043230000}"/>
    <cellStyle name="Comma 40 3" xfId="8223" xr:uid="{00000000-0005-0000-0000-000044230000}"/>
    <cellStyle name="Comma 40 3 2" xfId="8224" xr:uid="{00000000-0005-0000-0000-000045230000}"/>
    <cellStyle name="Comma 40 3 2 2" xfId="8225" xr:uid="{00000000-0005-0000-0000-000046230000}"/>
    <cellStyle name="Comma 40 3 3" xfId="8226" xr:uid="{00000000-0005-0000-0000-000047230000}"/>
    <cellStyle name="Comma 40 3 3 2" xfId="8227" xr:uid="{00000000-0005-0000-0000-000048230000}"/>
    <cellStyle name="Comma 40 3 3 2 2" xfId="8228" xr:uid="{00000000-0005-0000-0000-000049230000}"/>
    <cellStyle name="Comma 40 3 3 3" xfId="8229" xr:uid="{00000000-0005-0000-0000-00004A230000}"/>
    <cellStyle name="Comma 40 3 4" xfId="8230" xr:uid="{00000000-0005-0000-0000-00004B230000}"/>
    <cellStyle name="Comma 40 3 5" xfId="8231" xr:uid="{00000000-0005-0000-0000-00004C230000}"/>
    <cellStyle name="Comma 40 30" xfId="8232" xr:uid="{00000000-0005-0000-0000-00004D230000}"/>
    <cellStyle name="Comma 40 30 2" xfId="8233" xr:uid="{00000000-0005-0000-0000-00004E230000}"/>
    <cellStyle name="Comma 40 30 2 2" xfId="8234" xr:uid="{00000000-0005-0000-0000-00004F230000}"/>
    <cellStyle name="Comma 40 30 3" xfId="8235" xr:uid="{00000000-0005-0000-0000-000050230000}"/>
    <cellStyle name="Comma 40 31" xfId="8236" xr:uid="{00000000-0005-0000-0000-000051230000}"/>
    <cellStyle name="Comma 40 32" xfId="8237" xr:uid="{00000000-0005-0000-0000-000052230000}"/>
    <cellStyle name="Comma 40 33" xfId="8238" xr:uid="{00000000-0005-0000-0000-000053230000}"/>
    <cellStyle name="Comma 40 4" xfId="8239" xr:uid="{00000000-0005-0000-0000-000054230000}"/>
    <cellStyle name="Comma 40 4 2" xfId="8240" xr:uid="{00000000-0005-0000-0000-000055230000}"/>
    <cellStyle name="Comma 40 4 2 2" xfId="8241" xr:uid="{00000000-0005-0000-0000-000056230000}"/>
    <cellStyle name="Comma 40 4 3" xfId="8242" xr:uid="{00000000-0005-0000-0000-000057230000}"/>
    <cellStyle name="Comma 40 4 3 2" xfId="8243" xr:uid="{00000000-0005-0000-0000-000058230000}"/>
    <cellStyle name="Comma 40 4 3 2 2" xfId="8244" xr:uid="{00000000-0005-0000-0000-000059230000}"/>
    <cellStyle name="Comma 40 4 3 3" xfId="8245" xr:uid="{00000000-0005-0000-0000-00005A230000}"/>
    <cellStyle name="Comma 40 4 4" xfId="8246" xr:uid="{00000000-0005-0000-0000-00005B230000}"/>
    <cellStyle name="Comma 40 4 5" xfId="8247" xr:uid="{00000000-0005-0000-0000-00005C230000}"/>
    <cellStyle name="Comma 40 5" xfId="8248" xr:uid="{00000000-0005-0000-0000-00005D230000}"/>
    <cellStyle name="Comma 40 5 2" xfId="8249" xr:uid="{00000000-0005-0000-0000-00005E230000}"/>
    <cellStyle name="Comma 40 5 2 2" xfId="8250" xr:uid="{00000000-0005-0000-0000-00005F230000}"/>
    <cellStyle name="Comma 40 5 3" xfId="8251" xr:uid="{00000000-0005-0000-0000-000060230000}"/>
    <cellStyle name="Comma 40 5 3 2" xfId="8252" xr:uid="{00000000-0005-0000-0000-000061230000}"/>
    <cellStyle name="Comma 40 5 3 2 2" xfId="8253" xr:uid="{00000000-0005-0000-0000-000062230000}"/>
    <cellStyle name="Comma 40 5 3 3" xfId="8254" xr:uid="{00000000-0005-0000-0000-000063230000}"/>
    <cellStyle name="Comma 40 5 4" xfId="8255" xr:uid="{00000000-0005-0000-0000-000064230000}"/>
    <cellStyle name="Comma 40 6" xfId="8256" xr:uid="{00000000-0005-0000-0000-000065230000}"/>
    <cellStyle name="Comma 40 6 2" xfId="8257" xr:uid="{00000000-0005-0000-0000-000066230000}"/>
    <cellStyle name="Comma 40 6 2 2" xfId="8258" xr:uid="{00000000-0005-0000-0000-000067230000}"/>
    <cellStyle name="Comma 40 6 3" xfId="8259" xr:uid="{00000000-0005-0000-0000-000068230000}"/>
    <cellStyle name="Comma 40 7" xfId="8260" xr:uid="{00000000-0005-0000-0000-000069230000}"/>
    <cellStyle name="Comma 40 7 2" xfId="8261" xr:uid="{00000000-0005-0000-0000-00006A230000}"/>
    <cellStyle name="Comma 40 7 2 2" xfId="8262" xr:uid="{00000000-0005-0000-0000-00006B230000}"/>
    <cellStyle name="Comma 40 7 3" xfId="8263" xr:uid="{00000000-0005-0000-0000-00006C230000}"/>
    <cellStyle name="Comma 40 8" xfId="8264" xr:uid="{00000000-0005-0000-0000-00006D230000}"/>
    <cellStyle name="Comma 40 8 2" xfId="8265" xr:uid="{00000000-0005-0000-0000-00006E230000}"/>
    <cellStyle name="Comma 40 8 2 2" xfId="8266" xr:uid="{00000000-0005-0000-0000-00006F230000}"/>
    <cellStyle name="Comma 40 8 3" xfId="8267" xr:uid="{00000000-0005-0000-0000-000070230000}"/>
    <cellStyle name="Comma 40 9" xfId="8268" xr:uid="{00000000-0005-0000-0000-000071230000}"/>
    <cellStyle name="Comma 40 9 2" xfId="8269" xr:uid="{00000000-0005-0000-0000-000072230000}"/>
    <cellStyle name="Comma 40 9 2 2" xfId="8270" xr:uid="{00000000-0005-0000-0000-000073230000}"/>
    <cellStyle name="Comma 40 9 3" xfId="8271" xr:uid="{00000000-0005-0000-0000-000074230000}"/>
    <cellStyle name="Comma 41" xfId="8272" xr:uid="{00000000-0005-0000-0000-000075230000}"/>
    <cellStyle name="Comma 41 10" xfId="8273" xr:uid="{00000000-0005-0000-0000-000076230000}"/>
    <cellStyle name="Comma 41 10 2" xfId="8274" xr:uid="{00000000-0005-0000-0000-000077230000}"/>
    <cellStyle name="Comma 41 10 2 2" xfId="8275" xr:uid="{00000000-0005-0000-0000-000078230000}"/>
    <cellStyle name="Comma 41 10 3" xfId="8276" xr:uid="{00000000-0005-0000-0000-000079230000}"/>
    <cellStyle name="Comma 41 11" xfId="8277" xr:uid="{00000000-0005-0000-0000-00007A230000}"/>
    <cellStyle name="Comma 41 11 2" xfId="8278" xr:uid="{00000000-0005-0000-0000-00007B230000}"/>
    <cellStyle name="Comma 41 11 2 2" xfId="8279" xr:uid="{00000000-0005-0000-0000-00007C230000}"/>
    <cellStyle name="Comma 41 11 3" xfId="8280" xr:uid="{00000000-0005-0000-0000-00007D230000}"/>
    <cellStyle name="Comma 41 12" xfId="8281" xr:uid="{00000000-0005-0000-0000-00007E230000}"/>
    <cellStyle name="Comma 41 12 2" xfId="8282" xr:uid="{00000000-0005-0000-0000-00007F230000}"/>
    <cellStyle name="Comma 41 12 2 2" xfId="8283" xr:uid="{00000000-0005-0000-0000-000080230000}"/>
    <cellStyle name="Comma 41 12 3" xfId="8284" xr:uid="{00000000-0005-0000-0000-000081230000}"/>
    <cellStyle name="Comma 41 13" xfId="8285" xr:uid="{00000000-0005-0000-0000-000082230000}"/>
    <cellStyle name="Comma 41 13 2" xfId="8286" xr:uid="{00000000-0005-0000-0000-000083230000}"/>
    <cellStyle name="Comma 41 13 2 2" xfId="8287" xr:uid="{00000000-0005-0000-0000-000084230000}"/>
    <cellStyle name="Comma 41 13 3" xfId="8288" xr:uid="{00000000-0005-0000-0000-000085230000}"/>
    <cellStyle name="Comma 41 14" xfId="8289" xr:uid="{00000000-0005-0000-0000-000086230000}"/>
    <cellStyle name="Comma 41 14 2" xfId="8290" xr:uid="{00000000-0005-0000-0000-000087230000}"/>
    <cellStyle name="Comma 41 14 2 2" xfId="8291" xr:uid="{00000000-0005-0000-0000-000088230000}"/>
    <cellStyle name="Comma 41 14 3" xfId="8292" xr:uid="{00000000-0005-0000-0000-000089230000}"/>
    <cellStyle name="Comma 41 15" xfId="8293" xr:uid="{00000000-0005-0000-0000-00008A230000}"/>
    <cellStyle name="Comma 41 15 2" xfId="8294" xr:uid="{00000000-0005-0000-0000-00008B230000}"/>
    <cellStyle name="Comma 41 15 2 2" xfId="8295" xr:uid="{00000000-0005-0000-0000-00008C230000}"/>
    <cellStyle name="Comma 41 15 3" xfId="8296" xr:uid="{00000000-0005-0000-0000-00008D230000}"/>
    <cellStyle name="Comma 41 16" xfId="8297" xr:uid="{00000000-0005-0000-0000-00008E230000}"/>
    <cellStyle name="Comma 41 16 2" xfId="8298" xr:uid="{00000000-0005-0000-0000-00008F230000}"/>
    <cellStyle name="Comma 41 16 2 2" xfId="8299" xr:uid="{00000000-0005-0000-0000-000090230000}"/>
    <cellStyle name="Comma 41 16 3" xfId="8300" xr:uid="{00000000-0005-0000-0000-000091230000}"/>
    <cellStyle name="Comma 41 17" xfId="8301" xr:uid="{00000000-0005-0000-0000-000092230000}"/>
    <cellStyle name="Comma 41 17 2" xfId="8302" xr:uid="{00000000-0005-0000-0000-000093230000}"/>
    <cellStyle name="Comma 41 17 2 2" xfId="8303" xr:uid="{00000000-0005-0000-0000-000094230000}"/>
    <cellStyle name="Comma 41 17 3" xfId="8304" xr:uid="{00000000-0005-0000-0000-000095230000}"/>
    <cellStyle name="Comma 41 18" xfId="8305" xr:uid="{00000000-0005-0000-0000-000096230000}"/>
    <cellStyle name="Comma 41 18 2" xfId="8306" xr:uid="{00000000-0005-0000-0000-000097230000}"/>
    <cellStyle name="Comma 41 18 2 2" xfId="8307" xr:uid="{00000000-0005-0000-0000-000098230000}"/>
    <cellStyle name="Comma 41 18 3" xfId="8308" xr:uid="{00000000-0005-0000-0000-000099230000}"/>
    <cellStyle name="Comma 41 19" xfId="8309" xr:uid="{00000000-0005-0000-0000-00009A230000}"/>
    <cellStyle name="Comma 41 19 2" xfId="8310" xr:uid="{00000000-0005-0000-0000-00009B230000}"/>
    <cellStyle name="Comma 41 19 2 2" xfId="8311" xr:uid="{00000000-0005-0000-0000-00009C230000}"/>
    <cellStyle name="Comma 41 19 3" xfId="8312" xr:uid="{00000000-0005-0000-0000-00009D230000}"/>
    <cellStyle name="Comma 41 2" xfId="8313" xr:uid="{00000000-0005-0000-0000-00009E230000}"/>
    <cellStyle name="Comma 41 2 2" xfId="8314" xr:uid="{00000000-0005-0000-0000-00009F230000}"/>
    <cellStyle name="Comma 41 2 2 2" xfId="8315" xr:uid="{00000000-0005-0000-0000-0000A0230000}"/>
    <cellStyle name="Comma 41 2 3" xfId="8316" xr:uid="{00000000-0005-0000-0000-0000A1230000}"/>
    <cellStyle name="Comma 41 2 3 2" xfId="8317" xr:uid="{00000000-0005-0000-0000-0000A2230000}"/>
    <cellStyle name="Comma 41 2 3 2 2" xfId="8318" xr:uid="{00000000-0005-0000-0000-0000A3230000}"/>
    <cellStyle name="Comma 41 2 3 3" xfId="8319" xr:uid="{00000000-0005-0000-0000-0000A4230000}"/>
    <cellStyle name="Comma 41 2 4" xfId="8320" xr:uid="{00000000-0005-0000-0000-0000A5230000}"/>
    <cellStyle name="Comma 41 2 5" xfId="8321" xr:uid="{00000000-0005-0000-0000-0000A6230000}"/>
    <cellStyle name="Comma 41 20" xfId="8322" xr:uid="{00000000-0005-0000-0000-0000A7230000}"/>
    <cellStyle name="Comma 41 20 2" xfId="8323" xr:uid="{00000000-0005-0000-0000-0000A8230000}"/>
    <cellStyle name="Comma 41 20 2 2" xfId="8324" xr:uid="{00000000-0005-0000-0000-0000A9230000}"/>
    <cellStyle name="Comma 41 20 3" xfId="8325" xr:uid="{00000000-0005-0000-0000-0000AA230000}"/>
    <cellStyle name="Comma 41 21" xfId="8326" xr:uid="{00000000-0005-0000-0000-0000AB230000}"/>
    <cellStyle name="Comma 41 21 2" xfId="8327" xr:uid="{00000000-0005-0000-0000-0000AC230000}"/>
    <cellStyle name="Comma 41 21 2 2" xfId="8328" xr:uid="{00000000-0005-0000-0000-0000AD230000}"/>
    <cellStyle name="Comma 41 21 3" xfId="8329" xr:uid="{00000000-0005-0000-0000-0000AE230000}"/>
    <cellStyle name="Comma 41 22" xfId="8330" xr:uid="{00000000-0005-0000-0000-0000AF230000}"/>
    <cellStyle name="Comma 41 22 2" xfId="8331" xr:uid="{00000000-0005-0000-0000-0000B0230000}"/>
    <cellStyle name="Comma 41 22 2 2" xfId="8332" xr:uid="{00000000-0005-0000-0000-0000B1230000}"/>
    <cellStyle name="Comma 41 22 3" xfId="8333" xr:uid="{00000000-0005-0000-0000-0000B2230000}"/>
    <cellStyle name="Comma 41 23" xfId="8334" xr:uid="{00000000-0005-0000-0000-0000B3230000}"/>
    <cellStyle name="Comma 41 23 2" xfId="8335" xr:uid="{00000000-0005-0000-0000-0000B4230000}"/>
    <cellStyle name="Comma 41 23 2 2" xfId="8336" xr:uid="{00000000-0005-0000-0000-0000B5230000}"/>
    <cellStyle name="Comma 41 23 3" xfId="8337" xr:uid="{00000000-0005-0000-0000-0000B6230000}"/>
    <cellStyle name="Comma 41 24" xfId="8338" xr:uid="{00000000-0005-0000-0000-0000B7230000}"/>
    <cellStyle name="Comma 41 24 2" xfId="8339" xr:uid="{00000000-0005-0000-0000-0000B8230000}"/>
    <cellStyle name="Comma 41 24 2 2" xfId="8340" xr:uid="{00000000-0005-0000-0000-0000B9230000}"/>
    <cellStyle name="Comma 41 24 3" xfId="8341" xr:uid="{00000000-0005-0000-0000-0000BA230000}"/>
    <cellStyle name="Comma 41 25" xfId="8342" xr:uid="{00000000-0005-0000-0000-0000BB230000}"/>
    <cellStyle name="Comma 41 25 2" xfId="8343" xr:uid="{00000000-0005-0000-0000-0000BC230000}"/>
    <cellStyle name="Comma 41 25 2 2" xfId="8344" xr:uid="{00000000-0005-0000-0000-0000BD230000}"/>
    <cellStyle name="Comma 41 25 3" xfId="8345" xr:uid="{00000000-0005-0000-0000-0000BE230000}"/>
    <cellStyle name="Comma 41 26" xfId="8346" xr:uid="{00000000-0005-0000-0000-0000BF230000}"/>
    <cellStyle name="Comma 41 26 2" xfId="8347" xr:uid="{00000000-0005-0000-0000-0000C0230000}"/>
    <cellStyle name="Comma 41 26 2 2" xfId="8348" xr:uid="{00000000-0005-0000-0000-0000C1230000}"/>
    <cellStyle name="Comma 41 26 3" xfId="8349" xr:uid="{00000000-0005-0000-0000-0000C2230000}"/>
    <cellStyle name="Comma 41 27" xfId="8350" xr:uid="{00000000-0005-0000-0000-0000C3230000}"/>
    <cellStyle name="Comma 41 27 2" xfId="8351" xr:uid="{00000000-0005-0000-0000-0000C4230000}"/>
    <cellStyle name="Comma 41 27 2 2" xfId="8352" xr:uid="{00000000-0005-0000-0000-0000C5230000}"/>
    <cellStyle name="Comma 41 27 3" xfId="8353" xr:uid="{00000000-0005-0000-0000-0000C6230000}"/>
    <cellStyle name="Comma 41 28" xfId="8354" xr:uid="{00000000-0005-0000-0000-0000C7230000}"/>
    <cellStyle name="Comma 41 28 2" xfId="8355" xr:uid="{00000000-0005-0000-0000-0000C8230000}"/>
    <cellStyle name="Comma 41 28 2 2" xfId="8356" xr:uid="{00000000-0005-0000-0000-0000C9230000}"/>
    <cellStyle name="Comma 41 28 3" xfId="8357" xr:uid="{00000000-0005-0000-0000-0000CA230000}"/>
    <cellStyle name="Comma 41 29" xfId="8358" xr:uid="{00000000-0005-0000-0000-0000CB230000}"/>
    <cellStyle name="Comma 41 29 2" xfId="8359" xr:uid="{00000000-0005-0000-0000-0000CC230000}"/>
    <cellStyle name="Comma 41 3" xfId="8360" xr:uid="{00000000-0005-0000-0000-0000CD230000}"/>
    <cellStyle name="Comma 41 3 2" xfId="8361" xr:uid="{00000000-0005-0000-0000-0000CE230000}"/>
    <cellStyle name="Comma 41 3 2 2" xfId="8362" xr:uid="{00000000-0005-0000-0000-0000CF230000}"/>
    <cellStyle name="Comma 41 3 3" xfId="8363" xr:uid="{00000000-0005-0000-0000-0000D0230000}"/>
    <cellStyle name="Comma 41 3 3 2" xfId="8364" xr:uid="{00000000-0005-0000-0000-0000D1230000}"/>
    <cellStyle name="Comma 41 3 3 2 2" xfId="8365" xr:uid="{00000000-0005-0000-0000-0000D2230000}"/>
    <cellStyle name="Comma 41 3 3 3" xfId="8366" xr:uid="{00000000-0005-0000-0000-0000D3230000}"/>
    <cellStyle name="Comma 41 3 4" xfId="8367" xr:uid="{00000000-0005-0000-0000-0000D4230000}"/>
    <cellStyle name="Comma 41 3 5" xfId="8368" xr:uid="{00000000-0005-0000-0000-0000D5230000}"/>
    <cellStyle name="Comma 41 30" xfId="8369" xr:uid="{00000000-0005-0000-0000-0000D6230000}"/>
    <cellStyle name="Comma 41 30 2" xfId="8370" xr:uid="{00000000-0005-0000-0000-0000D7230000}"/>
    <cellStyle name="Comma 41 30 2 2" xfId="8371" xr:uid="{00000000-0005-0000-0000-0000D8230000}"/>
    <cellStyle name="Comma 41 30 3" xfId="8372" xr:uid="{00000000-0005-0000-0000-0000D9230000}"/>
    <cellStyle name="Comma 41 31" xfId="8373" xr:uid="{00000000-0005-0000-0000-0000DA230000}"/>
    <cellStyle name="Comma 41 32" xfId="8374" xr:uid="{00000000-0005-0000-0000-0000DB230000}"/>
    <cellStyle name="Comma 41 33" xfId="8375" xr:uid="{00000000-0005-0000-0000-0000DC230000}"/>
    <cellStyle name="Comma 41 4" xfId="8376" xr:uid="{00000000-0005-0000-0000-0000DD230000}"/>
    <cellStyle name="Comma 41 4 2" xfId="8377" xr:uid="{00000000-0005-0000-0000-0000DE230000}"/>
    <cellStyle name="Comma 41 4 2 2" xfId="8378" xr:uid="{00000000-0005-0000-0000-0000DF230000}"/>
    <cellStyle name="Comma 41 4 3" xfId="8379" xr:uid="{00000000-0005-0000-0000-0000E0230000}"/>
    <cellStyle name="Comma 41 4 3 2" xfId="8380" xr:uid="{00000000-0005-0000-0000-0000E1230000}"/>
    <cellStyle name="Comma 41 4 3 2 2" xfId="8381" xr:uid="{00000000-0005-0000-0000-0000E2230000}"/>
    <cellStyle name="Comma 41 4 3 3" xfId="8382" xr:uid="{00000000-0005-0000-0000-0000E3230000}"/>
    <cellStyle name="Comma 41 4 4" xfId="8383" xr:uid="{00000000-0005-0000-0000-0000E4230000}"/>
    <cellStyle name="Comma 41 4 5" xfId="8384" xr:uid="{00000000-0005-0000-0000-0000E5230000}"/>
    <cellStyle name="Comma 41 5" xfId="8385" xr:uid="{00000000-0005-0000-0000-0000E6230000}"/>
    <cellStyle name="Comma 41 5 2" xfId="8386" xr:uid="{00000000-0005-0000-0000-0000E7230000}"/>
    <cellStyle name="Comma 41 5 2 2" xfId="8387" xr:uid="{00000000-0005-0000-0000-0000E8230000}"/>
    <cellStyle name="Comma 41 5 3" xfId="8388" xr:uid="{00000000-0005-0000-0000-0000E9230000}"/>
    <cellStyle name="Comma 41 5 3 2" xfId="8389" xr:uid="{00000000-0005-0000-0000-0000EA230000}"/>
    <cellStyle name="Comma 41 5 3 2 2" xfId="8390" xr:uid="{00000000-0005-0000-0000-0000EB230000}"/>
    <cellStyle name="Comma 41 5 3 3" xfId="8391" xr:uid="{00000000-0005-0000-0000-0000EC230000}"/>
    <cellStyle name="Comma 41 5 4" xfId="8392" xr:uid="{00000000-0005-0000-0000-0000ED230000}"/>
    <cellStyle name="Comma 41 6" xfId="8393" xr:uid="{00000000-0005-0000-0000-0000EE230000}"/>
    <cellStyle name="Comma 41 6 2" xfId="8394" xr:uid="{00000000-0005-0000-0000-0000EF230000}"/>
    <cellStyle name="Comma 41 6 2 2" xfId="8395" xr:uid="{00000000-0005-0000-0000-0000F0230000}"/>
    <cellStyle name="Comma 41 6 3" xfId="8396" xr:uid="{00000000-0005-0000-0000-0000F1230000}"/>
    <cellStyle name="Comma 41 7" xfId="8397" xr:uid="{00000000-0005-0000-0000-0000F2230000}"/>
    <cellStyle name="Comma 41 7 2" xfId="8398" xr:uid="{00000000-0005-0000-0000-0000F3230000}"/>
    <cellStyle name="Comma 41 7 2 2" xfId="8399" xr:uid="{00000000-0005-0000-0000-0000F4230000}"/>
    <cellStyle name="Comma 41 7 3" xfId="8400" xr:uid="{00000000-0005-0000-0000-0000F5230000}"/>
    <cellStyle name="Comma 41 8" xfId="8401" xr:uid="{00000000-0005-0000-0000-0000F6230000}"/>
    <cellStyle name="Comma 41 8 2" xfId="8402" xr:uid="{00000000-0005-0000-0000-0000F7230000}"/>
    <cellStyle name="Comma 41 8 2 2" xfId="8403" xr:uid="{00000000-0005-0000-0000-0000F8230000}"/>
    <cellStyle name="Comma 41 8 3" xfId="8404" xr:uid="{00000000-0005-0000-0000-0000F9230000}"/>
    <cellStyle name="Comma 41 8 4" xfId="8405" xr:uid="{00000000-0005-0000-0000-0000FA230000}"/>
    <cellStyle name="Comma 41 9" xfId="8406" xr:uid="{00000000-0005-0000-0000-0000FB230000}"/>
    <cellStyle name="Comma 41 9 2" xfId="8407" xr:uid="{00000000-0005-0000-0000-0000FC230000}"/>
    <cellStyle name="Comma 41 9 2 2" xfId="8408" xr:uid="{00000000-0005-0000-0000-0000FD230000}"/>
    <cellStyle name="Comma 41 9 3" xfId="8409" xr:uid="{00000000-0005-0000-0000-0000FE230000}"/>
    <cellStyle name="Comma 41 9 4" xfId="8410" xr:uid="{00000000-0005-0000-0000-0000FF230000}"/>
    <cellStyle name="Comma 42" xfId="8411" xr:uid="{00000000-0005-0000-0000-000000240000}"/>
    <cellStyle name="Comma 42 10" xfId="8412" xr:uid="{00000000-0005-0000-0000-000001240000}"/>
    <cellStyle name="Comma 42 10 2" xfId="8413" xr:uid="{00000000-0005-0000-0000-000002240000}"/>
    <cellStyle name="Comma 42 10 2 2" xfId="8414" xr:uid="{00000000-0005-0000-0000-000003240000}"/>
    <cellStyle name="Comma 42 10 3" xfId="8415" xr:uid="{00000000-0005-0000-0000-000004240000}"/>
    <cellStyle name="Comma 42 10 4" xfId="8416" xr:uid="{00000000-0005-0000-0000-000005240000}"/>
    <cellStyle name="Comma 42 11" xfId="8417" xr:uid="{00000000-0005-0000-0000-000006240000}"/>
    <cellStyle name="Comma 42 11 2" xfId="8418" xr:uid="{00000000-0005-0000-0000-000007240000}"/>
    <cellStyle name="Comma 42 11 2 2" xfId="8419" xr:uid="{00000000-0005-0000-0000-000008240000}"/>
    <cellStyle name="Comma 42 11 3" xfId="8420" xr:uid="{00000000-0005-0000-0000-000009240000}"/>
    <cellStyle name="Comma 42 11 4" xfId="8421" xr:uid="{00000000-0005-0000-0000-00000A240000}"/>
    <cellStyle name="Comma 42 12" xfId="8422" xr:uid="{00000000-0005-0000-0000-00000B240000}"/>
    <cellStyle name="Comma 42 12 2" xfId="8423" xr:uid="{00000000-0005-0000-0000-00000C240000}"/>
    <cellStyle name="Comma 42 12 2 2" xfId="8424" xr:uid="{00000000-0005-0000-0000-00000D240000}"/>
    <cellStyle name="Comma 42 12 3" xfId="8425" xr:uid="{00000000-0005-0000-0000-00000E240000}"/>
    <cellStyle name="Comma 42 12 4" xfId="8426" xr:uid="{00000000-0005-0000-0000-00000F240000}"/>
    <cellStyle name="Comma 42 13" xfId="8427" xr:uid="{00000000-0005-0000-0000-000010240000}"/>
    <cellStyle name="Comma 42 13 2" xfId="8428" xr:uid="{00000000-0005-0000-0000-000011240000}"/>
    <cellStyle name="Comma 42 13 2 2" xfId="8429" xr:uid="{00000000-0005-0000-0000-000012240000}"/>
    <cellStyle name="Comma 42 13 3" xfId="8430" xr:uid="{00000000-0005-0000-0000-000013240000}"/>
    <cellStyle name="Comma 42 13 4" xfId="8431" xr:uid="{00000000-0005-0000-0000-000014240000}"/>
    <cellStyle name="Comma 42 14" xfId="8432" xr:uid="{00000000-0005-0000-0000-000015240000}"/>
    <cellStyle name="Comma 42 14 2" xfId="8433" xr:uid="{00000000-0005-0000-0000-000016240000}"/>
    <cellStyle name="Comma 42 14 2 2" xfId="8434" xr:uid="{00000000-0005-0000-0000-000017240000}"/>
    <cellStyle name="Comma 42 14 3" xfId="8435" xr:uid="{00000000-0005-0000-0000-000018240000}"/>
    <cellStyle name="Comma 42 14 4" xfId="8436" xr:uid="{00000000-0005-0000-0000-000019240000}"/>
    <cellStyle name="Comma 42 15" xfId="8437" xr:uid="{00000000-0005-0000-0000-00001A240000}"/>
    <cellStyle name="Comma 42 15 2" xfId="8438" xr:uid="{00000000-0005-0000-0000-00001B240000}"/>
    <cellStyle name="Comma 42 15 2 2" xfId="8439" xr:uid="{00000000-0005-0000-0000-00001C240000}"/>
    <cellStyle name="Comma 42 15 3" xfId="8440" xr:uid="{00000000-0005-0000-0000-00001D240000}"/>
    <cellStyle name="Comma 42 15 4" xfId="8441" xr:uid="{00000000-0005-0000-0000-00001E240000}"/>
    <cellStyle name="Comma 42 16" xfId="8442" xr:uid="{00000000-0005-0000-0000-00001F240000}"/>
    <cellStyle name="Comma 42 16 2" xfId="8443" xr:uid="{00000000-0005-0000-0000-000020240000}"/>
    <cellStyle name="Comma 42 16 2 2" xfId="8444" xr:uid="{00000000-0005-0000-0000-000021240000}"/>
    <cellStyle name="Comma 42 16 3" xfId="8445" xr:uid="{00000000-0005-0000-0000-000022240000}"/>
    <cellStyle name="Comma 42 17" xfId="8446" xr:uid="{00000000-0005-0000-0000-000023240000}"/>
    <cellStyle name="Comma 42 17 2" xfId="8447" xr:uid="{00000000-0005-0000-0000-000024240000}"/>
    <cellStyle name="Comma 42 17 2 2" xfId="8448" xr:uid="{00000000-0005-0000-0000-000025240000}"/>
    <cellStyle name="Comma 42 17 3" xfId="8449" xr:uid="{00000000-0005-0000-0000-000026240000}"/>
    <cellStyle name="Comma 42 18" xfId="8450" xr:uid="{00000000-0005-0000-0000-000027240000}"/>
    <cellStyle name="Comma 42 18 2" xfId="8451" xr:uid="{00000000-0005-0000-0000-000028240000}"/>
    <cellStyle name="Comma 42 18 2 2" xfId="8452" xr:uid="{00000000-0005-0000-0000-000029240000}"/>
    <cellStyle name="Comma 42 18 3" xfId="8453" xr:uid="{00000000-0005-0000-0000-00002A240000}"/>
    <cellStyle name="Comma 42 19" xfId="8454" xr:uid="{00000000-0005-0000-0000-00002B240000}"/>
    <cellStyle name="Comma 42 19 2" xfId="8455" xr:uid="{00000000-0005-0000-0000-00002C240000}"/>
    <cellStyle name="Comma 42 19 2 2" xfId="8456" xr:uid="{00000000-0005-0000-0000-00002D240000}"/>
    <cellStyle name="Comma 42 19 3" xfId="8457" xr:uid="{00000000-0005-0000-0000-00002E240000}"/>
    <cellStyle name="Comma 42 2" xfId="8458" xr:uid="{00000000-0005-0000-0000-00002F240000}"/>
    <cellStyle name="Comma 42 2 2" xfId="8459" xr:uid="{00000000-0005-0000-0000-000030240000}"/>
    <cellStyle name="Comma 42 2 2 2" xfId="8460" xr:uid="{00000000-0005-0000-0000-000031240000}"/>
    <cellStyle name="Comma 42 2 3" xfId="8461" xr:uid="{00000000-0005-0000-0000-000032240000}"/>
    <cellStyle name="Comma 42 2 3 2" xfId="8462" xr:uid="{00000000-0005-0000-0000-000033240000}"/>
    <cellStyle name="Comma 42 2 3 2 2" xfId="8463" xr:uid="{00000000-0005-0000-0000-000034240000}"/>
    <cellStyle name="Comma 42 2 3 3" xfId="8464" xr:uid="{00000000-0005-0000-0000-000035240000}"/>
    <cellStyle name="Comma 42 2 4" xfId="8465" xr:uid="{00000000-0005-0000-0000-000036240000}"/>
    <cellStyle name="Comma 42 2 5" xfId="8466" xr:uid="{00000000-0005-0000-0000-000037240000}"/>
    <cellStyle name="Comma 42 2 6" xfId="8467" xr:uid="{00000000-0005-0000-0000-000038240000}"/>
    <cellStyle name="Comma 42 20" xfId="8468" xr:uid="{00000000-0005-0000-0000-000039240000}"/>
    <cellStyle name="Comma 42 20 2" xfId="8469" xr:uid="{00000000-0005-0000-0000-00003A240000}"/>
    <cellStyle name="Comma 42 20 2 2" xfId="8470" xr:uid="{00000000-0005-0000-0000-00003B240000}"/>
    <cellStyle name="Comma 42 20 3" xfId="8471" xr:uid="{00000000-0005-0000-0000-00003C240000}"/>
    <cellStyle name="Comma 42 21" xfId="8472" xr:uid="{00000000-0005-0000-0000-00003D240000}"/>
    <cellStyle name="Comma 42 21 2" xfId="8473" xr:uid="{00000000-0005-0000-0000-00003E240000}"/>
    <cellStyle name="Comma 42 21 2 2" xfId="8474" xr:uid="{00000000-0005-0000-0000-00003F240000}"/>
    <cellStyle name="Comma 42 21 3" xfId="8475" xr:uid="{00000000-0005-0000-0000-000040240000}"/>
    <cellStyle name="Comma 42 22" xfId="8476" xr:uid="{00000000-0005-0000-0000-000041240000}"/>
    <cellStyle name="Comma 42 22 2" xfId="8477" xr:uid="{00000000-0005-0000-0000-000042240000}"/>
    <cellStyle name="Comma 42 22 2 2" xfId="8478" xr:uid="{00000000-0005-0000-0000-000043240000}"/>
    <cellStyle name="Comma 42 22 3" xfId="8479" xr:uid="{00000000-0005-0000-0000-000044240000}"/>
    <cellStyle name="Comma 42 23" xfId="8480" xr:uid="{00000000-0005-0000-0000-000045240000}"/>
    <cellStyle name="Comma 42 23 2" xfId="8481" xr:uid="{00000000-0005-0000-0000-000046240000}"/>
    <cellStyle name="Comma 42 23 2 2" xfId="8482" xr:uid="{00000000-0005-0000-0000-000047240000}"/>
    <cellStyle name="Comma 42 23 3" xfId="8483" xr:uid="{00000000-0005-0000-0000-000048240000}"/>
    <cellStyle name="Comma 42 24" xfId="8484" xr:uid="{00000000-0005-0000-0000-000049240000}"/>
    <cellStyle name="Comma 42 24 2" xfId="8485" xr:uid="{00000000-0005-0000-0000-00004A240000}"/>
    <cellStyle name="Comma 42 24 2 2" xfId="8486" xr:uid="{00000000-0005-0000-0000-00004B240000}"/>
    <cellStyle name="Comma 42 24 3" xfId="8487" xr:uid="{00000000-0005-0000-0000-00004C240000}"/>
    <cellStyle name="Comma 42 25" xfId="8488" xr:uid="{00000000-0005-0000-0000-00004D240000}"/>
    <cellStyle name="Comma 42 25 2" xfId="8489" xr:uid="{00000000-0005-0000-0000-00004E240000}"/>
    <cellStyle name="Comma 42 25 2 2" xfId="8490" xr:uid="{00000000-0005-0000-0000-00004F240000}"/>
    <cellStyle name="Comma 42 25 3" xfId="8491" xr:uid="{00000000-0005-0000-0000-000050240000}"/>
    <cellStyle name="Comma 42 26" xfId="8492" xr:uid="{00000000-0005-0000-0000-000051240000}"/>
    <cellStyle name="Comma 42 26 2" xfId="8493" xr:uid="{00000000-0005-0000-0000-000052240000}"/>
    <cellStyle name="Comma 42 26 2 2" xfId="8494" xr:uid="{00000000-0005-0000-0000-000053240000}"/>
    <cellStyle name="Comma 42 26 3" xfId="8495" xr:uid="{00000000-0005-0000-0000-000054240000}"/>
    <cellStyle name="Comma 42 27" xfId="8496" xr:uid="{00000000-0005-0000-0000-000055240000}"/>
    <cellStyle name="Comma 42 27 2" xfId="8497" xr:uid="{00000000-0005-0000-0000-000056240000}"/>
    <cellStyle name="Comma 42 27 2 2" xfId="8498" xr:uid="{00000000-0005-0000-0000-000057240000}"/>
    <cellStyle name="Comma 42 27 3" xfId="8499" xr:uid="{00000000-0005-0000-0000-000058240000}"/>
    <cellStyle name="Comma 42 28" xfId="8500" xr:uid="{00000000-0005-0000-0000-000059240000}"/>
    <cellStyle name="Comma 42 28 2" xfId="8501" xr:uid="{00000000-0005-0000-0000-00005A240000}"/>
    <cellStyle name="Comma 42 28 2 2" xfId="8502" xr:uid="{00000000-0005-0000-0000-00005B240000}"/>
    <cellStyle name="Comma 42 28 3" xfId="8503" xr:uid="{00000000-0005-0000-0000-00005C240000}"/>
    <cellStyle name="Comma 42 29" xfId="8504" xr:uid="{00000000-0005-0000-0000-00005D240000}"/>
    <cellStyle name="Comma 42 29 2" xfId="8505" xr:uid="{00000000-0005-0000-0000-00005E240000}"/>
    <cellStyle name="Comma 42 3" xfId="8506" xr:uid="{00000000-0005-0000-0000-00005F240000}"/>
    <cellStyle name="Comma 42 3 2" xfId="8507" xr:uid="{00000000-0005-0000-0000-000060240000}"/>
    <cellStyle name="Comma 42 3 2 2" xfId="8508" xr:uid="{00000000-0005-0000-0000-000061240000}"/>
    <cellStyle name="Comma 42 3 3" xfId="8509" xr:uid="{00000000-0005-0000-0000-000062240000}"/>
    <cellStyle name="Comma 42 3 3 2" xfId="8510" xr:uid="{00000000-0005-0000-0000-000063240000}"/>
    <cellStyle name="Comma 42 3 3 2 2" xfId="8511" xr:uid="{00000000-0005-0000-0000-000064240000}"/>
    <cellStyle name="Comma 42 3 3 3" xfId="8512" xr:uid="{00000000-0005-0000-0000-000065240000}"/>
    <cellStyle name="Comma 42 3 4" xfId="8513" xr:uid="{00000000-0005-0000-0000-000066240000}"/>
    <cellStyle name="Comma 42 3 5" xfId="8514" xr:uid="{00000000-0005-0000-0000-000067240000}"/>
    <cellStyle name="Comma 42 3 6" xfId="8515" xr:uid="{00000000-0005-0000-0000-000068240000}"/>
    <cellStyle name="Comma 42 30" xfId="8516" xr:uid="{00000000-0005-0000-0000-000069240000}"/>
    <cellStyle name="Comma 42 30 2" xfId="8517" xr:uid="{00000000-0005-0000-0000-00006A240000}"/>
    <cellStyle name="Comma 42 30 2 2" xfId="8518" xr:uid="{00000000-0005-0000-0000-00006B240000}"/>
    <cellStyle name="Comma 42 30 3" xfId="8519" xr:uid="{00000000-0005-0000-0000-00006C240000}"/>
    <cellStyle name="Comma 42 31" xfId="8520" xr:uid="{00000000-0005-0000-0000-00006D240000}"/>
    <cellStyle name="Comma 42 32" xfId="8521" xr:uid="{00000000-0005-0000-0000-00006E240000}"/>
    <cellStyle name="Comma 42 33" xfId="8522" xr:uid="{00000000-0005-0000-0000-00006F240000}"/>
    <cellStyle name="Comma 42 4" xfId="8523" xr:uid="{00000000-0005-0000-0000-000070240000}"/>
    <cellStyle name="Comma 42 4 2" xfId="8524" xr:uid="{00000000-0005-0000-0000-000071240000}"/>
    <cellStyle name="Comma 42 4 2 2" xfId="8525" xr:uid="{00000000-0005-0000-0000-000072240000}"/>
    <cellStyle name="Comma 42 4 3" xfId="8526" xr:uid="{00000000-0005-0000-0000-000073240000}"/>
    <cellStyle name="Comma 42 4 3 2" xfId="8527" xr:uid="{00000000-0005-0000-0000-000074240000}"/>
    <cellStyle name="Comma 42 4 3 2 2" xfId="8528" xr:uid="{00000000-0005-0000-0000-000075240000}"/>
    <cellStyle name="Comma 42 4 3 3" xfId="8529" xr:uid="{00000000-0005-0000-0000-000076240000}"/>
    <cellStyle name="Comma 42 4 4" xfId="8530" xr:uid="{00000000-0005-0000-0000-000077240000}"/>
    <cellStyle name="Comma 42 4 5" xfId="8531" xr:uid="{00000000-0005-0000-0000-000078240000}"/>
    <cellStyle name="Comma 42 4 6" xfId="8532" xr:uid="{00000000-0005-0000-0000-000079240000}"/>
    <cellStyle name="Comma 42 5" xfId="8533" xr:uid="{00000000-0005-0000-0000-00007A240000}"/>
    <cellStyle name="Comma 42 5 2" xfId="8534" xr:uid="{00000000-0005-0000-0000-00007B240000}"/>
    <cellStyle name="Comma 42 5 2 2" xfId="8535" xr:uid="{00000000-0005-0000-0000-00007C240000}"/>
    <cellStyle name="Comma 42 5 3" xfId="8536" xr:uid="{00000000-0005-0000-0000-00007D240000}"/>
    <cellStyle name="Comma 42 5 3 2" xfId="8537" xr:uid="{00000000-0005-0000-0000-00007E240000}"/>
    <cellStyle name="Comma 42 5 3 2 2" xfId="8538" xr:uid="{00000000-0005-0000-0000-00007F240000}"/>
    <cellStyle name="Comma 42 5 3 3" xfId="8539" xr:uid="{00000000-0005-0000-0000-000080240000}"/>
    <cellStyle name="Comma 42 5 4" xfId="8540" xr:uid="{00000000-0005-0000-0000-000081240000}"/>
    <cellStyle name="Comma 42 5 5" xfId="8541" xr:uid="{00000000-0005-0000-0000-000082240000}"/>
    <cellStyle name="Comma 42 6" xfId="8542" xr:uid="{00000000-0005-0000-0000-000083240000}"/>
    <cellStyle name="Comma 42 6 2" xfId="8543" xr:uid="{00000000-0005-0000-0000-000084240000}"/>
    <cellStyle name="Comma 42 6 2 2" xfId="8544" xr:uid="{00000000-0005-0000-0000-000085240000}"/>
    <cellStyle name="Comma 42 6 3" xfId="8545" xr:uid="{00000000-0005-0000-0000-000086240000}"/>
    <cellStyle name="Comma 42 6 4" xfId="8546" xr:uid="{00000000-0005-0000-0000-000087240000}"/>
    <cellStyle name="Comma 42 7" xfId="8547" xr:uid="{00000000-0005-0000-0000-000088240000}"/>
    <cellStyle name="Comma 42 7 2" xfId="8548" xr:uid="{00000000-0005-0000-0000-000089240000}"/>
    <cellStyle name="Comma 42 7 2 2" xfId="8549" xr:uid="{00000000-0005-0000-0000-00008A240000}"/>
    <cellStyle name="Comma 42 7 3" xfId="8550" xr:uid="{00000000-0005-0000-0000-00008B240000}"/>
    <cellStyle name="Comma 42 7 4" xfId="8551" xr:uid="{00000000-0005-0000-0000-00008C240000}"/>
    <cellStyle name="Comma 42 8" xfId="8552" xr:uid="{00000000-0005-0000-0000-00008D240000}"/>
    <cellStyle name="Comma 42 8 2" xfId="8553" xr:uid="{00000000-0005-0000-0000-00008E240000}"/>
    <cellStyle name="Comma 42 8 2 2" xfId="8554" xr:uid="{00000000-0005-0000-0000-00008F240000}"/>
    <cellStyle name="Comma 42 8 3" xfId="8555" xr:uid="{00000000-0005-0000-0000-000090240000}"/>
    <cellStyle name="Comma 42 8 4" xfId="8556" xr:uid="{00000000-0005-0000-0000-000091240000}"/>
    <cellStyle name="Comma 42 9" xfId="8557" xr:uid="{00000000-0005-0000-0000-000092240000}"/>
    <cellStyle name="Comma 42 9 2" xfId="8558" xr:uid="{00000000-0005-0000-0000-000093240000}"/>
    <cellStyle name="Comma 42 9 2 2" xfId="8559" xr:uid="{00000000-0005-0000-0000-000094240000}"/>
    <cellStyle name="Comma 42 9 3" xfId="8560" xr:uid="{00000000-0005-0000-0000-000095240000}"/>
    <cellStyle name="Comma 42 9 4" xfId="8561" xr:uid="{00000000-0005-0000-0000-000096240000}"/>
    <cellStyle name="Comma 43" xfId="8562" xr:uid="{00000000-0005-0000-0000-000097240000}"/>
    <cellStyle name="Comma 43 10" xfId="8563" xr:uid="{00000000-0005-0000-0000-000098240000}"/>
    <cellStyle name="Comma 43 10 2" xfId="8564" xr:uid="{00000000-0005-0000-0000-000099240000}"/>
    <cellStyle name="Comma 43 10 2 2" xfId="8565" xr:uid="{00000000-0005-0000-0000-00009A240000}"/>
    <cellStyle name="Comma 43 10 3" xfId="8566" xr:uid="{00000000-0005-0000-0000-00009B240000}"/>
    <cellStyle name="Comma 43 10 4" xfId="8567" xr:uid="{00000000-0005-0000-0000-00009C240000}"/>
    <cellStyle name="Comma 43 11" xfId="8568" xr:uid="{00000000-0005-0000-0000-00009D240000}"/>
    <cellStyle name="Comma 43 11 2" xfId="8569" xr:uid="{00000000-0005-0000-0000-00009E240000}"/>
    <cellStyle name="Comma 43 11 2 2" xfId="8570" xr:uid="{00000000-0005-0000-0000-00009F240000}"/>
    <cellStyle name="Comma 43 11 3" xfId="8571" xr:uid="{00000000-0005-0000-0000-0000A0240000}"/>
    <cellStyle name="Comma 43 11 4" xfId="8572" xr:uid="{00000000-0005-0000-0000-0000A1240000}"/>
    <cellStyle name="Comma 43 12" xfId="8573" xr:uid="{00000000-0005-0000-0000-0000A2240000}"/>
    <cellStyle name="Comma 43 12 2" xfId="8574" xr:uid="{00000000-0005-0000-0000-0000A3240000}"/>
    <cellStyle name="Comma 43 12 2 2" xfId="8575" xr:uid="{00000000-0005-0000-0000-0000A4240000}"/>
    <cellStyle name="Comma 43 12 3" xfId="8576" xr:uid="{00000000-0005-0000-0000-0000A5240000}"/>
    <cellStyle name="Comma 43 12 4" xfId="8577" xr:uid="{00000000-0005-0000-0000-0000A6240000}"/>
    <cellStyle name="Comma 43 13" xfId="8578" xr:uid="{00000000-0005-0000-0000-0000A7240000}"/>
    <cellStyle name="Comma 43 13 2" xfId="8579" xr:uid="{00000000-0005-0000-0000-0000A8240000}"/>
    <cellStyle name="Comma 43 13 2 2" xfId="8580" xr:uid="{00000000-0005-0000-0000-0000A9240000}"/>
    <cellStyle name="Comma 43 13 3" xfId="8581" xr:uid="{00000000-0005-0000-0000-0000AA240000}"/>
    <cellStyle name="Comma 43 13 4" xfId="8582" xr:uid="{00000000-0005-0000-0000-0000AB240000}"/>
    <cellStyle name="Comma 43 14" xfId="8583" xr:uid="{00000000-0005-0000-0000-0000AC240000}"/>
    <cellStyle name="Comma 43 14 2" xfId="8584" xr:uid="{00000000-0005-0000-0000-0000AD240000}"/>
    <cellStyle name="Comma 43 14 2 2" xfId="8585" xr:uid="{00000000-0005-0000-0000-0000AE240000}"/>
    <cellStyle name="Comma 43 14 3" xfId="8586" xr:uid="{00000000-0005-0000-0000-0000AF240000}"/>
    <cellStyle name="Comma 43 14 4" xfId="8587" xr:uid="{00000000-0005-0000-0000-0000B0240000}"/>
    <cellStyle name="Comma 43 15" xfId="8588" xr:uid="{00000000-0005-0000-0000-0000B1240000}"/>
    <cellStyle name="Comma 43 15 2" xfId="8589" xr:uid="{00000000-0005-0000-0000-0000B2240000}"/>
    <cellStyle name="Comma 43 15 2 2" xfId="8590" xr:uid="{00000000-0005-0000-0000-0000B3240000}"/>
    <cellStyle name="Comma 43 15 3" xfId="8591" xr:uid="{00000000-0005-0000-0000-0000B4240000}"/>
    <cellStyle name="Comma 43 15 4" xfId="8592" xr:uid="{00000000-0005-0000-0000-0000B5240000}"/>
    <cellStyle name="Comma 43 16" xfId="8593" xr:uid="{00000000-0005-0000-0000-0000B6240000}"/>
    <cellStyle name="Comma 43 16 2" xfId="8594" xr:uid="{00000000-0005-0000-0000-0000B7240000}"/>
    <cellStyle name="Comma 43 16 2 2" xfId="8595" xr:uid="{00000000-0005-0000-0000-0000B8240000}"/>
    <cellStyle name="Comma 43 16 3" xfId="8596" xr:uid="{00000000-0005-0000-0000-0000B9240000}"/>
    <cellStyle name="Comma 43 17" xfId="8597" xr:uid="{00000000-0005-0000-0000-0000BA240000}"/>
    <cellStyle name="Comma 43 17 2" xfId="8598" xr:uid="{00000000-0005-0000-0000-0000BB240000}"/>
    <cellStyle name="Comma 43 17 2 2" xfId="8599" xr:uid="{00000000-0005-0000-0000-0000BC240000}"/>
    <cellStyle name="Comma 43 17 3" xfId="8600" xr:uid="{00000000-0005-0000-0000-0000BD240000}"/>
    <cellStyle name="Comma 43 18" xfId="8601" xr:uid="{00000000-0005-0000-0000-0000BE240000}"/>
    <cellStyle name="Comma 43 18 2" xfId="8602" xr:uid="{00000000-0005-0000-0000-0000BF240000}"/>
    <cellStyle name="Comma 43 18 2 2" xfId="8603" xr:uid="{00000000-0005-0000-0000-0000C0240000}"/>
    <cellStyle name="Comma 43 18 3" xfId="8604" xr:uid="{00000000-0005-0000-0000-0000C1240000}"/>
    <cellStyle name="Comma 43 19" xfId="8605" xr:uid="{00000000-0005-0000-0000-0000C2240000}"/>
    <cellStyle name="Comma 43 19 2" xfId="8606" xr:uid="{00000000-0005-0000-0000-0000C3240000}"/>
    <cellStyle name="Comma 43 19 2 2" xfId="8607" xr:uid="{00000000-0005-0000-0000-0000C4240000}"/>
    <cellStyle name="Comma 43 19 3" xfId="8608" xr:uid="{00000000-0005-0000-0000-0000C5240000}"/>
    <cellStyle name="Comma 43 2" xfId="8609" xr:uid="{00000000-0005-0000-0000-0000C6240000}"/>
    <cellStyle name="Comma 43 2 2" xfId="8610" xr:uid="{00000000-0005-0000-0000-0000C7240000}"/>
    <cellStyle name="Comma 43 2 2 2" xfId="8611" xr:uid="{00000000-0005-0000-0000-0000C8240000}"/>
    <cellStyle name="Comma 43 2 3" xfId="8612" xr:uid="{00000000-0005-0000-0000-0000C9240000}"/>
    <cellStyle name="Comma 43 2 3 2" xfId="8613" xr:uid="{00000000-0005-0000-0000-0000CA240000}"/>
    <cellStyle name="Comma 43 2 3 2 2" xfId="8614" xr:uid="{00000000-0005-0000-0000-0000CB240000}"/>
    <cellStyle name="Comma 43 2 3 3" xfId="8615" xr:uid="{00000000-0005-0000-0000-0000CC240000}"/>
    <cellStyle name="Comma 43 2 4" xfId="8616" xr:uid="{00000000-0005-0000-0000-0000CD240000}"/>
    <cellStyle name="Comma 43 2 5" xfId="8617" xr:uid="{00000000-0005-0000-0000-0000CE240000}"/>
    <cellStyle name="Comma 43 2 6" xfId="8618" xr:uid="{00000000-0005-0000-0000-0000CF240000}"/>
    <cellStyle name="Comma 43 20" xfId="8619" xr:uid="{00000000-0005-0000-0000-0000D0240000}"/>
    <cellStyle name="Comma 43 20 2" xfId="8620" xr:uid="{00000000-0005-0000-0000-0000D1240000}"/>
    <cellStyle name="Comma 43 20 2 2" xfId="8621" xr:uid="{00000000-0005-0000-0000-0000D2240000}"/>
    <cellStyle name="Comma 43 20 3" xfId="8622" xr:uid="{00000000-0005-0000-0000-0000D3240000}"/>
    <cellStyle name="Comma 43 21" xfId="8623" xr:uid="{00000000-0005-0000-0000-0000D4240000}"/>
    <cellStyle name="Comma 43 21 2" xfId="8624" xr:uid="{00000000-0005-0000-0000-0000D5240000}"/>
    <cellStyle name="Comma 43 21 2 2" xfId="8625" xr:uid="{00000000-0005-0000-0000-0000D6240000}"/>
    <cellStyle name="Comma 43 21 3" xfId="8626" xr:uid="{00000000-0005-0000-0000-0000D7240000}"/>
    <cellStyle name="Comma 43 22" xfId="8627" xr:uid="{00000000-0005-0000-0000-0000D8240000}"/>
    <cellStyle name="Comma 43 22 2" xfId="8628" xr:uid="{00000000-0005-0000-0000-0000D9240000}"/>
    <cellStyle name="Comma 43 22 2 2" xfId="8629" xr:uid="{00000000-0005-0000-0000-0000DA240000}"/>
    <cellStyle name="Comma 43 22 3" xfId="8630" xr:uid="{00000000-0005-0000-0000-0000DB240000}"/>
    <cellStyle name="Comma 43 23" xfId="8631" xr:uid="{00000000-0005-0000-0000-0000DC240000}"/>
    <cellStyle name="Comma 43 23 2" xfId="8632" xr:uid="{00000000-0005-0000-0000-0000DD240000}"/>
    <cellStyle name="Comma 43 23 2 2" xfId="8633" xr:uid="{00000000-0005-0000-0000-0000DE240000}"/>
    <cellStyle name="Comma 43 23 3" xfId="8634" xr:uid="{00000000-0005-0000-0000-0000DF240000}"/>
    <cellStyle name="Comma 43 24" xfId="8635" xr:uid="{00000000-0005-0000-0000-0000E0240000}"/>
    <cellStyle name="Comma 43 24 2" xfId="8636" xr:uid="{00000000-0005-0000-0000-0000E1240000}"/>
    <cellStyle name="Comma 43 24 2 2" xfId="8637" xr:uid="{00000000-0005-0000-0000-0000E2240000}"/>
    <cellStyle name="Comma 43 24 3" xfId="8638" xr:uid="{00000000-0005-0000-0000-0000E3240000}"/>
    <cellStyle name="Comma 43 25" xfId="8639" xr:uid="{00000000-0005-0000-0000-0000E4240000}"/>
    <cellStyle name="Comma 43 25 2" xfId="8640" xr:uid="{00000000-0005-0000-0000-0000E5240000}"/>
    <cellStyle name="Comma 43 25 2 2" xfId="8641" xr:uid="{00000000-0005-0000-0000-0000E6240000}"/>
    <cellStyle name="Comma 43 25 3" xfId="8642" xr:uid="{00000000-0005-0000-0000-0000E7240000}"/>
    <cellStyle name="Comma 43 26" xfId="8643" xr:uid="{00000000-0005-0000-0000-0000E8240000}"/>
    <cellStyle name="Comma 43 26 2" xfId="8644" xr:uid="{00000000-0005-0000-0000-0000E9240000}"/>
    <cellStyle name="Comma 43 26 2 2" xfId="8645" xr:uid="{00000000-0005-0000-0000-0000EA240000}"/>
    <cellStyle name="Comma 43 26 3" xfId="8646" xr:uid="{00000000-0005-0000-0000-0000EB240000}"/>
    <cellStyle name="Comma 43 27" xfId="8647" xr:uid="{00000000-0005-0000-0000-0000EC240000}"/>
    <cellStyle name="Comma 43 27 2" xfId="8648" xr:uid="{00000000-0005-0000-0000-0000ED240000}"/>
    <cellStyle name="Comma 43 27 2 2" xfId="8649" xr:uid="{00000000-0005-0000-0000-0000EE240000}"/>
    <cellStyle name="Comma 43 27 3" xfId="8650" xr:uid="{00000000-0005-0000-0000-0000EF240000}"/>
    <cellStyle name="Comma 43 28" xfId="8651" xr:uid="{00000000-0005-0000-0000-0000F0240000}"/>
    <cellStyle name="Comma 43 28 2" xfId="8652" xr:uid="{00000000-0005-0000-0000-0000F1240000}"/>
    <cellStyle name="Comma 43 28 2 2" xfId="8653" xr:uid="{00000000-0005-0000-0000-0000F2240000}"/>
    <cellStyle name="Comma 43 28 3" xfId="8654" xr:uid="{00000000-0005-0000-0000-0000F3240000}"/>
    <cellStyle name="Comma 43 29" xfId="8655" xr:uid="{00000000-0005-0000-0000-0000F4240000}"/>
    <cellStyle name="Comma 43 29 2" xfId="8656" xr:uid="{00000000-0005-0000-0000-0000F5240000}"/>
    <cellStyle name="Comma 43 3" xfId="8657" xr:uid="{00000000-0005-0000-0000-0000F6240000}"/>
    <cellStyle name="Comma 43 3 2" xfId="8658" xr:uid="{00000000-0005-0000-0000-0000F7240000}"/>
    <cellStyle name="Comma 43 3 2 2" xfId="8659" xr:uid="{00000000-0005-0000-0000-0000F8240000}"/>
    <cellStyle name="Comma 43 3 3" xfId="8660" xr:uid="{00000000-0005-0000-0000-0000F9240000}"/>
    <cellStyle name="Comma 43 3 3 2" xfId="8661" xr:uid="{00000000-0005-0000-0000-0000FA240000}"/>
    <cellStyle name="Comma 43 3 3 2 2" xfId="8662" xr:uid="{00000000-0005-0000-0000-0000FB240000}"/>
    <cellStyle name="Comma 43 3 3 3" xfId="8663" xr:uid="{00000000-0005-0000-0000-0000FC240000}"/>
    <cellStyle name="Comma 43 3 4" xfId="8664" xr:uid="{00000000-0005-0000-0000-0000FD240000}"/>
    <cellStyle name="Comma 43 3 5" xfId="8665" xr:uid="{00000000-0005-0000-0000-0000FE240000}"/>
    <cellStyle name="Comma 43 3 6" xfId="8666" xr:uid="{00000000-0005-0000-0000-0000FF240000}"/>
    <cellStyle name="Comma 43 30" xfId="8667" xr:uid="{00000000-0005-0000-0000-000000250000}"/>
    <cellStyle name="Comma 43 30 2" xfId="8668" xr:uid="{00000000-0005-0000-0000-000001250000}"/>
    <cellStyle name="Comma 43 30 2 2" xfId="8669" xr:uid="{00000000-0005-0000-0000-000002250000}"/>
    <cellStyle name="Comma 43 30 3" xfId="8670" xr:uid="{00000000-0005-0000-0000-000003250000}"/>
    <cellStyle name="Comma 43 31" xfId="8671" xr:uid="{00000000-0005-0000-0000-000004250000}"/>
    <cellStyle name="Comma 43 32" xfId="8672" xr:uid="{00000000-0005-0000-0000-000005250000}"/>
    <cellStyle name="Comma 43 33" xfId="8673" xr:uid="{00000000-0005-0000-0000-000006250000}"/>
    <cellStyle name="Comma 43 4" xfId="8674" xr:uid="{00000000-0005-0000-0000-000007250000}"/>
    <cellStyle name="Comma 43 4 2" xfId="8675" xr:uid="{00000000-0005-0000-0000-000008250000}"/>
    <cellStyle name="Comma 43 4 2 2" xfId="8676" xr:uid="{00000000-0005-0000-0000-000009250000}"/>
    <cellStyle name="Comma 43 4 3" xfId="8677" xr:uid="{00000000-0005-0000-0000-00000A250000}"/>
    <cellStyle name="Comma 43 4 3 2" xfId="8678" xr:uid="{00000000-0005-0000-0000-00000B250000}"/>
    <cellStyle name="Comma 43 4 3 2 2" xfId="8679" xr:uid="{00000000-0005-0000-0000-00000C250000}"/>
    <cellStyle name="Comma 43 4 3 3" xfId="8680" xr:uid="{00000000-0005-0000-0000-00000D250000}"/>
    <cellStyle name="Comma 43 4 4" xfId="8681" xr:uid="{00000000-0005-0000-0000-00000E250000}"/>
    <cellStyle name="Comma 43 4 5" xfId="8682" xr:uid="{00000000-0005-0000-0000-00000F250000}"/>
    <cellStyle name="Comma 43 5" xfId="8683" xr:uid="{00000000-0005-0000-0000-000010250000}"/>
    <cellStyle name="Comma 43 5 2" xfId="8684" xr:uid="{00000000-0005-0000-0000-000011250000}"/>
    <cellStyle name="Comma 43 5 2 2" xfId="8685" xr:uid="{00000000-0005-0000-0000-000012250000}"/>
    <cellStyle name="Comma 43 5 3" xfId="8686" xr:uid="{00000000-0005-0000-0000-000013250000}"/>
    <cellStyle name="Comma 43 5 3 2" xfId="8687" xr:uid="{00000000-0005-0000-0000-000014250000}"/>
    <cellStyle name="Comma 43 5 3 2 2" xfId="8688" xr:uid="{00000000-0005-0000-0000-000015250000}"/>
    <cellStyle name="Comma 43 5 3 3" xfId="8689" xr:uid="{00000000-0005-0000-0000-000016250000}"/>
    <cellStyle name="Comma 43 5 4" xfId="8690" xr:uid="{00000000-0005-0000-0000-000017250000}"/>
    <cellStyle name="Comma 43 5 5" xfId="8691" xr:uid="{00000000-0005-0000-0000-000018250000}"/>
    <cellStyle name="Comma 43 6" xfId="8692" xr:uid="{00000000-0005-0000-0000-000019250000}"/>
    <cellStyle name="Comma 43 6 2" xfId="8693" xr:uid="{00000000-0005-0000-0000-00001A250000}"/>
    <cellStyle name="Comma 43 6 2 2" xfId="8694" xr:uid="{00000000-0005-0000-0000-00001B250000}"/>
    <cellStyle name="Comma 43 6 3" xfId="8695" xr:uid="{00000000-0005-0000-0000-00001C250000}"/>
    <cellStyle name="Comma 43 6 4" xfId="8696" xr:uid="{00000000-0005-0000-0000-00001D250000}"/>
    <cellStyle name="Comma 43 7" xfId="8697" xr:uid="{00000000-0005-0000-0000-00001E250000}"/>
    <cellStyle name="Comma 43 7 2" xfId="8698" xr:uid="{00000000-0005-0000-0000-00001F250000}"/>
    <cellStyle name="Comma 43 7 2 2" xfId="8699" xr:uid="{00000000-0005-0000-0000-000020250000}"/>
    <cellStyle name="Comma 43 7 3" xfId="8700" xr:uid="{00000000-0005-0000-0000-000021250000}"/>
    <cellStyle name="Comma 43 7 4" xfId="8701" xr:uid="{00000000-0005-0000-0000-000022250000}"/>
    <cellStyle name="Comma 43 8" xfId="8702" xr:uid="{00000000-0005-0000-0000-000023250000}"/>
    <cellStyle name="Comma 43 8 2" xfId="8703" xr:uid="{00000000-0005-0000-0000-000024250000}"/>
    <cellStyle name="Comma 43 8 2 2" xfId="8704" xr:uid="{00000000-0005-0000-0000-000025250000}"/>
    <cellStyle name="Comma 43 8 3" xfId="8705" xr:uid="{00000000-0005-0000-0000-000026250000}"/>
    <cellStyle name="Comma 43 8 4" xfId="8706" xr:uid="{00000000-0005-0000-0000-000027250000}"/>
    <cellStyle name="Comma 43 9" xfId="8707" xr:uid="{00000000-0005-0000-0000-000028250000}"/>
    <cellStyle name="Comma 43 9 2" xfId="8708" xr:uid="{00000000-0005-0000-0000-000029250000}"/>
    <cellStyle name="Comma 43 9 2 2" xfId="8709" xr:uid="{00000000-0005-0000-0000-00002A250000}"/>
    <cellStyle name="Comma 43 9 3" xfId="8710" xr:uid="{00000000-0005-0000-0000-00002B250000}"/>
    <cellStyle name="Comma 43 9 4" xfId="8711" xr:uid="{00000000-0005-0000-0000-00002C250000}"/>
    <cellStyle name="Comma 44" xfId="8712" xr:uid="{00000000-0005-0000-0000-00002D250000}"/>
    <cellStyle name="Comma 44 10" xfId="8713" xr:uid="{00000000-0005-0000-0000-00002E250000}"/>
    <cellStyle name="Comma 44 10 2" xfId="8714" xr:uid="{00000000-0005-0000-0000-00002F250000}"/>
    <cellStyle name="Comma 44 10 2 2" xfId="8715" xr:uid="{00000000-0005-0000-0000-000030250000}"/>
    <cellStyle name="Comma 44 10 3" xfId="8716" xr:uid="{00000000-0005-0000-0000-000031250000}"/>
    <cellStyle name="Comma 44 10 4" xfId="8717" xr:uid="{00000000-0005-0000-0000-000032250000}"/>
    <cellStyle name="Comma 44 11" xfId="8718" xr:uid="{00000000-0005-0000-0000-000033250000}"/>
    <cellStyle name="Comma 44 11 2" xfId="8719" xr:uid="{00000000-0005-0000-0000-000034250000}"/>
    <cellStyle name="Comma 44 11 2 2" xfId="8720" xr:uid="{00000000-0005-0000-0000-000035250000}"/>
    <cellStyle name="Comma 44 11 3" xfId="8721" xr:uid="{00000000-0005-0000-0000-000036250000}"/>
    <cellStyle name="Comma 44 11 4" xfId="8722" xr:uid="{00000000-0005-0000-0000-000037250000}"/>
    <cellStyle name="Comma 44 12" xfId="8723" xr:uid="{00000000-0005-0000-0000-000038250000}"/>
    <cellStyle name="Comma 44 12 2" xfId="8724" xr:uid="{00000000-0005-0000-0000-000039250000}"/>
    <cellStyle name="Comma 44 12 2 2" xfId="8725" xr:uid="{00000000-0005-0000-0000-00003A250000}"/>
    <cellStyle name="Comma 44 12 3" xfId="8726" xr:uid="{00000000-0005-0000-0000-00003B250000}"/>
    <cellStyle name="Comma 44 12 4" xfId="8727" xr:uid="{00000000-0005-0000-0000-00003C250000}"/>
    <cellStyle name="Comma 44 13" xfId="8728" xr:uid="{00000000-0005-0000-0000-00003D250000}"/>
    <cellStyle name="Comma 44 13 2" xfId="8729" xr:uid="{00000000-0005-0000-0000-00003E250000}"/>
    <cellStyle name="Comma 44 13 2 2" xfId="8730" xr:uid="{00000000-0005-0000-0000-00003F250000}"/>
    <cellStyle name="Comma 44 13 3" xfId="8731" xr:uid="{00000000-0005-0000-0000-000040250000}"/>
    <cellStyle name="Comma 44 13 4" xfId="8732" xr:uid="{00000000-0005-0000-0000-000041250000}"/>
    <cellStyle name="Comma 44 14" xfId="8733" xr:uid="{00000000-0005-0000-0000-000042250000}"/>
    <cellStyle name="Comma 44 14 2" xfId="8734" xr:uid="{00000000-0005-0000-0000-000043250000}"/>
    <cellStyle name="Comma 44 14 2 2" xfId="8735" xr:uid="{00000000-0005-0000-0000-000044250000}"/>
    <cellStyle name="Comma 44 14 3" xfId="8736" xr:uid="{00000000-0005-0000-0000-000045250000}"/>
    <cellStyle name="Comma 44 14 4" xfId="8737" xr:uid="{00000000-0005-0000-0000-000046250000}"/>
    <cellStyle name="Comma 44 15" xfId="8738" xr:uid="{00000000-0005-0000-0000-000047250000}"/>
    <cellStyle name="Comma 44 15 2" xfId="8739" xr:uid="{00000000-0005-0000-0000-000048250000}"/>
    <cellStyle name="Comma 44 15 2 2" xfId="8740" xr:uid="{00000000-0005-0000-0000-000049250000}"/>
    <cellStyle name="Comma 44 15 3" xfId="8741" xr:uid="{00000000-0005-0000-0000-00004A250000}"/>
    <cellStyle name="Comma 44 15 4" xfId="8742" xr:uid="{00000000-0005-0000-0000-00004B250000}"/>
    <cellStyle name="Comma 44 16" xfId="8743" xr:uid="{00000000-0005-0000-0000-00004C250000}"/>
    <cellStyle name="Comma 44 16 2" xfId="8744" xr:uid="{00000000-0005-0000-0000-00004D250000}"/>
    <cellStyle name="Comma 44 16 2 2" xfId="8745" xr:uid="{00000000-0005-0000-0000-00004E250000}"/>
    <cellStyle name="Comma 44 16 3" xfId="8746" xr:uid="{00000000-0005-0000-0000-00004F250000}"/>
    <cellStyle name="Comma 44 17" xfId="8747" xr:uid="{00000000-0005-0000-0000-000050250000}"/>
    <cellStyle name="Comma 44 17 2" xfId="8748" xr:uid="{00000000-0005-0000-0000-000051250000}"/>
    <cellStyle name="Comma 44 17 2 2" xfId="8749" xr:uid="{00000000-0005-0000-0000-000052250000}"/>
    <cellStyle name="Comma 44 17 3" xfId="8750" xr:uid="{00000000-0005-0000-0000-000053250000}"/>
    <cellStyle name="Comma 44 18" xfId="8751" xr:uid="{00000000-0005-0000-0000-000054250000}"/>
    <cellStyle name="Comma 44 18 2" xfId="8752" xr:uid="{00000000-0005-0000-0000-000055250000}"/>
    <cellStyle name="Comma 44 18 2 2" xfId="8753" xr:uid="{00000000-0005-0000-0000-000056250000}"/>
    <cellStyle name="Comma 44 18 3" xfId="8754" xr:uid="{00000000-0005-0000-0000-000057250000}"/>
    <cellStyle name="Comma 44 19" xfId="8755" xr:uid="{00000000-0005-0000-0000-000058250000}"/>
    <cellStyle name="Comma 44 19 2" xfId="8756" xr:uid="{00000000-0005-0000-0000-000059250000}"/>
    <cellStyle name="Comma 44 19 2 2" xfId="8757" xr:uid="{00000000-0005-0000-0000-00005A250000}"/>
    <cellStyle name="Comma 44 19 3" xfId="8758" xr:uid="{00000000-0005-0000-0000-00005B250000}"/>
    <cellStyle name="Comma 44 2" xfId="8759" xr:uid="{00000000-0005-0000-0000-00005C250000}"/>
    <cellStyle name="Comma 44 2 2" xfId="8760" xr:uid="{00000000-0005-0000-0000-00005D250000}"/>
    <cellStyle name="Comma 44 2 2 2" xfId="8761" xr:uid="{00000000-0005-0000-0000-00005E250000}"/>
    <cellStyle name="Comma 44 2 3" xfId="8762" xr:uid="{00000000-0005-0000-0000-00005F250000}"/>
    <cellStyle name="Comma 44 2 3 2" xfId="8763" xr:uid="{00000000-0005-0000-0000-000060250000}"/>
    <cellStyle name="Comma 44 2 3 2 2" xfId="8764" xr:uid="{00000000-0005-0000-0000-000061250000}"/>
    <cellStyle name="Comma 44 2 3 3" xfId="8765" xr:uid="{00000000-0005-0000-0000-000062250000}"/>
    <cellStyle name="Comma 44 2 4" xfId="8766" xr:uid="{00000000-0005-0000-0000-000063250000}"/>
    <cellStyle name="Comma 44 2 5" xfId="8767" xr:uid="{00000000-0005-0000-0000-000064250000}"/>
    <cellStyle name="Comma 44 2 6" xfId="8768" xr:uid="{00000000-0005-0000-0000-000065250000}"/>
    <cellStyle name="Comma 44 20" xfId="8769" xr:uid="{00000000-0005-0000-0000-000066250000}"/>
    <cellStyle name="Comma 44 20 2" xfId="8770" xr:uid="{00000000-0005-0000-0000-000067250000}"/>
    <cellStyle name="Comma 44 20 2 2" xfId="8771" xr:uid="{00000000-0005-0000-0000-000068250000}"/>
    <cellStyle name="Comma 44 20 3" xfId="8772" xr:uid="{00000000-0005-0000-0000-000069250000}"/>
    <cellStyle name="Comma 44 21" xfId="8773" xr:uid="{00000000-0005-0000-0000-00006A250000}"/>
    <cellStyle name="Comma 44 21 2" xfId="8774" xr:uid="{00000000-0005-0000-0000-00006B250000}"/>
    <cellStyle name="Comma 44 21 2 2" xfId="8775" xr:uid="{00000000-0005-0000-0000-00006C250000}"/>
    <cellStyle name="Comma 44 21 3" xfId="8776" xr:uid="{00000000-0005-0000-0000-00006D250000}"/>
    <cellStyle name="Comma 44 22" xfId="8777" xr:uid="{00000000-0005-0000-0000-00006E250000}"/>
    <cellStyle name="Comma 44 22 2" xfId="8778" xr:uid="{00000000-0005-0000-0000-00006F250000}"/>
    <cellStyle name="Comma 44 22 2 2" xfId="8779" xr:uid="{00000000-0005-0000-0000-000070250000}"/>
    <cellStyle name="Comma 44 22 3" xfId="8780" xr:uid="{00000000-0005-0000-0000-000071250000}"/>
    <cellStyle name="Comma 44 23" xfId="8781" xr:uid="{00000000-0005-0000-0000-000072250000}"/>
    <cellStyle name="Comma 44 23 2" xfId="8782" xr:uid="{00000000-0005-0000-0000-000073250000}"/>
    <cellStyle name="Comma 44 23 2 2" xfId="8783" xr:uid="{00000000-0005-0000-0000-000074250000}"/>
    <cellStyle name="Comma 44 23 3" xfId="8784" xr:uid="{00000000-0005-0000-0000-000075250000}"/>
    <cellStyle name="Comma 44 24" xfId="8785" xr:uid="{00000000-0005-0000-0000-000076250000}"/>
    <cellStyle name="Comma 44 24 2" xfId="8786" xr:uid="{00000000-0005-0000-0000-000077250000}"/>
    <cellStyle name="Comma 44 24 2 2" xfId="8787" xr:uid="{00000000-0005-0000-0000-000078250000}"/>
    <cellStyle name="Comma 44 24 3" xfId="8788" xr:uid="{00000000-0005-0000-0000-000079250000}"/>
    <cellStyle name="Comma 44 25" xfId="8789" xr:uid="{00000000-0005-0000-0000-00007A250000}"/>
    <cellStyle name="Comma 44 25 2" xfId="8790" xr:uid="{00000000-0005-0000-0000-00007B250000}"/>
    <cellStyle name="Comma 44 25 2 2" xfId="8791" xr:uid="{00000000-0005-0000-0000-00007C250000}"/>
    <cellStyle name="Comma 44 25 3" xfId="8792" xr:uid="{00000000-0005-0000-0000-00007D250000}"/>
    <cellStyle name="Comma 44 26" xfId="8793" xr:uid="{00000000-0005-0000-0000-00007E250000}"/>
    <cellStyle name="Comma 44 26 2" xfId="8794" xr:uid="{00000000-0005-0000-0000-00007F250000}"/>
    <cellStyle name="Comma 44 26 2 2" xfId="8795" xr:uid="{00000000-0005-0000-0000-000080250000}"/>
    <cellStyle name="Comma 44 26 3" xfId="8796" xr:uid="{00000000-0005-0000-0000-000081250000}"/>
    <cellStyle name="Comma 44 27" xfId="8797" xr:uid="{00000000-0005-0000-0000-000082250000}"/>
    <cellStyle name="Comma 44 27 2" xfId="8798" xr:uid="{00000000-0005-0000-0000-000083250000}"/>
    <cellStyle name="Comma 44 27 2 2" xfId="8799" xr:uid="{00000000-0005-0000-0000-000084250000}"/>
    <cellStyle name="Comma 44 27 3" xfId="8800" xr:uid="{00000000-0005-0000-0000-000085250000}"/>
    <cellStyle name="Comma 44 28" xfId="8801" xr:uid="{00000000-0005-0000-0000-000086250000}"/>
    <cellStyle name="Comma 44 28 2" xfId="8802" xr:uid="{00000000-0005-0000-0000-000087250000}"/>
    <cellStyle name="Comma 44 28 2 2" xfId="8803" xr:uid="{00000000-0005-0000-0000-000088250000}"/>
    <cellStyle name="Comma 44 28 3" xfId="8804" xr:uid="{00000000-0005-0000-0000-000089250000}"/>
    <cellStyle name="Comma 44 29" xfId="8805" xr:uid="{00000000-0005-0000-0000-00008A250000}"/>
    <cellStyle name="Comma 44 29 2" xfId="8806" xr:uid="{00000000-0005-0000-0000-00008B250000}"/>
    <cellStyle name="Comma 44 3" xfId="8807" xr:uid="{00000000-0005-0000-0000-00008C250000}"/>
    <cellStyle name="Comma 44 3 2" xfId="8808" xr:uid="{00000000-0005-0000-0000-00008D250000}"/>
    <cellStyle name="Comma 44 3 2 2" xfId="8809" xr:uid="{00000000-0005-0000-0000-00008E250000}"/>
    <cellStyle name="Comma 44 3 3" xfId="8810" xr:uid="{00000000-0005-0000-0000-00008F250000}"/>
    <cellStyle name="Comma 44 3 3 2" xfId="8811" xr:uid="{00000000-0005-0000-0000-000090250000}"/>
    <cellStyle name="Comma 44 3 3 2 2" xfId="8812" xr:uid="{00000000-0005-0000-0000-000091250000}"/>
    <cellStyle name="Comma 44 3 3 3" xfId="8813" xr:uid="{00000000-0005-0000-0000-000092250000}"/>
    <cellStyle name="Comma 44 3 4" xfId="8814" xr:uid="{00000000-0005-0000-0000-000093250000}"/>
    <cellStyle name="Comma 44 3 5" xfId="8815" xr:uid="{00000000-0005-0000-0000-000094250000}"/>
    <cellStyle name="Comma 44 3 6" xfId="8816" xr:uid="{00000000-0005-0000-0000-000095250000}"/>
    <cellStyle name="Comma 44 30" xfId="8817" xr:uid="{00000000-0005-0000-0000-000096250000}"/>
    <cellStyle name="Comma 44 30 2" xfId="8818" xr:uid="{00000000-0005-0000-0000-000097250000}"/>
    <cellStyle name="Comma 44 30 2 2" xfId="8819" xr:uid="{00000000-0005-0000-0000-000098250000}"/>
    <cellStyle name="Comma 44 30 3" xfId="8820" xr:uid="{00000000-0005-0000-0000-000099250000}"/>
    <cellStyle name="Comma 44 31" xfId="8821" xr:uid="{00000000-0005-0000-0000-00009A250000}"/>
    <cellStyle name="Comma 44 32" xfId="8822" xr:uid="{00000000-0005-0000-0000-00009B250000}"/>
    <cellStyle name="Comma 44 33" xfId="8823" xr:uid="{00000000-0005-0000-0000-00009C250000}"/>
    <cellStyle name="Comma 44 4" xfId="8824" xr:uid="{00000000-0005-0000-0000-00009D250000}"/>
    <cellStyle name="Comma 44 4 2" xfId="8825" xr:uid="{00000000-0005-0000-0000-00009E250000}"/>
    <cellStyle name="Comma 44 4 2 2" xfId="8826" xr:uid="{00000000-0005-0000-0000-00009F250000}"/>
    <cellStyle name="Comma 44 4 3" xfId="8827" xr:uid="{00000000-0005-0000-0000-0000A0250000}"/>
    <cellStyle name="Comma 44 4 3 2" xfId="8828" xr:uid="{00000000-0005-0000-0000-0000A1250000}"/>
    <cellStyle name="Comma 44 4 3 2 2" xfId="8829" xr:uid="{00000000-0005-0000-0000-0000A2250000}"/>
    <cellStyle name="Comma 44 4 3 3" xfId="8830" xr:uid="{00000000-0005-0000-0000-0000A3250000}"/>
    <cellStyle name="Comma 44 4 4" xfId="8831" xr:uid="{00000000-0005-0000-0000-0000A4250000}"/>
    <cellStyle name="Comma 44 4 5" xfId="8832" xr:uid="{00000000-0005-0000-0000-0000A5250000}"/>
    <cellStyle name="Comma 44 5" xfId="8833" xr:uid="{00000000-0005-0000-0000-0000A6250000}"/>
    <cellStyle name="Comma 44 5 2" xfId="8834" xr:uid="{00000000-0005-0000-0000-0000A7250000}"/>
    <cellStyle name="Comma 44 5 2 2" xfId="8835" xr:uid="{00000000-0005-0000-0000-0000A8250000}"/>
    <cellStyle name="Comma 44 5 3" xfId="8836" xr:uid="{00000000-0005-0000-0000-0000A9250000}"/>
    <cellStyle name="Comma 44 5 3 2" xfId="8837" xr:uid="{00000000-0005-0000-0000-0000AA250000}"/>
    <cellStyle name="Comma 44 5 3 2 2" xfId="8838" xr:uid="{00000000-0005-0000-0000-0000AB250000}"/>
    <cellStyle name="Comma 44 5 3 3" xfId="8839" xr:uid="{00000000-0005-0000-0000-0000AC250000}"/>
    <cellStyle name="Comma 44 5 4" xfId="8840" xr:uid="{00000000-0005-0000-0000-0000AD250000}"/>
    <cellStyle name="Comma 44 5 5" xfId="8841" xr:uid="{00000000-0005-0000-0000-0000AE250000}"/>
    <cellStyle name="Comma 44 6" xfId="8842" xr:uid="{00000000-0005-0000-0000-0000AF250000}"/>
    <cellStyle name="Comma 44 6 2" xfId="8843" xr:uid="{00000000-0005-0000-0000-0000B0250000}"/>
    <cellStyle name="Comma 44 6 2 2" xfId="8844" xr:uid="{00000000-0005-0000-0000-0000B1250000}"/>
    <cellStyle name="Comma 44 6 3" xfId="8845" xr:uid="{00000000-0005-0000-0000-0000B2250000}"/>
    <cellStyle name="Comma 44 6 4" xfId="8846" xr:uid="{00000000-0005-0000-0000-0000B3250000}"/>
    <cellStyle name="Comma 44 7" xfId="8847" xr:uid="{00000000-0005-0000-0000-0000B4250000}"/>
    <cellStyle name="Comma 44 7 2" xfId="8848" xr:uid="{00000000-0005-0000-0000-0000B5250000}"/>
    <cellStyle name="Comma 44 7 2 2" xfId="8849" xr:uid="{00000000-0005-0000-0000-0000B6250000}"/>
    <cellStyle name="Comma 44 7 3" xfId="8850" xr:uid="{00000000-0005-0000-0000-0000B7250000}"/>
    <cellStyle name="Comma 44 7 4" xfId="8851" xr:uid="{00000000-0005-0000-0000-0000B8250000}"/>
    <cellStyle name="Comma 44 8" xfId="8852" xr:uid="{00000000-0005-0000-0000-0000B9250000}"/>
    <cellStyle name="Comma 44 8 2" xfId="8853" xr:uid="{00000000-0005-0000-0000-0000BA250000}"/>
    <cellStyle name="Comma 44 8 2 2" xfId="8854" xr:uid="{00000000-0005-0000-0000-0000BB250000}"/>
    <cellStyle name="Comma 44 8 3" xfId="8855" xr:uid="{00000000-0005-0000-0000-0000BC250000}"/>
    <cellStyle name="Comma 44 8 4" xfId="8856" xr:uid="{00000000-0005-0000-0000-0000BD250000}"/>
    <cellStyle name="Comma 44 9" xfId="8857" xr:uid="{00000000-0005-0000-0000-0000BE250000}"/>
    <cellStyle name="Comma 44 9 2" xfId="8858" xr:uid="{00000000-0005-0000-0000-0000BF250000}"/>
    <cellStyle name="Comma 44 9 2 2" xfId="8859" xr:uid="{00000000-0005-0000-0000-0000C0250000}"/>
    <cellStyle name="Comma 44 9 3" xfId="8860" xr:uid="{00000000-0005-0000-0000-0000C1250000}"/>
    <cellStyle name="Comma 44 9 4" xfId="8861" xr:uid="{00000000-0005-0000-0000-0000C2250000}"/>
    <cellStyle name="Comma 45" xfId="8862" xr:uid="{00000000-0005-0000-0000-0000C3250000}"/>
    <cellStyle name="Comma 45 10" xfId="8863" xr:uid="{00000000-0005-0000-0000-0000C4250000}"/>
    <cellStyle name="Comma 45 10 2" xfId="8864" xr:uid="{00000000-0005-0000-0000-0000C5250000}"/>
    <cellStyle name="Comma 45 10 2 2" xfId="8865" xr:uid="{00000000-0005-0000-0000-0000C6250000}"/>
    <cellStyle name="Comma 45 10 3" xfId="8866" xr:uid="{00000000-0005-0000-0000-0000C7250000}"/>
    <cellStyle name="Comma 45 10 4" xfId="8867" xr:uid="{00000000-0005-0000-0000-0000C8250000}"/>
    <cellStyle name="Comma 45 11" xfId="8868" xr:uid="{00000000-0005-0000-0000-0000C9250000}"/>
    <cellStyle name="Comma 45 11 2" xfId="8869" xr:uid="{00000000-0005-0000-0000-0000CA250000}"/>
    <cellStyle name="Comma 45 11 2 2" xfId="8870" xr:uid="{00000000-0005-0000-0000-0000CB250000}"/>
    <cellStyle name="Comma 45 11 3" xfId="8871" xr:uid="{00000000-0005-0000-0000-0000CC250000}"/>
    <cellStyle name="Comma 45 11 4" xfId="8872" xr:uid="{00000000-0005-0000-0000-0000CD250000}"/>
    <cellStyle name="Comma 45 12" xfId="8873" xr:uid="{00000000-0005-0000-0000-0000CE250000}"/>
    <cellStyle name="Comma 45 12 2" xfId="8874" xr:uid="{00000000-0005-0000-0000-0000CF250000}"/>
    <cellStyle name="Comma 45 12 2 2" xfId="8875" xr:uid="{00000000-0005-0000-0000-0000D0250000}"/>
    <cellStyle name="Comma 45 12 3" xfId="8876" xr:uid="{00000000-0005-0000-0000-0000D1250000}"/>
    <cellStyle name="Comma 45 12 4" xfId="8877" xr:uid="{00000000-0005-0000-0000-0000D2250000}"/>
    <cellStyle name="Comma 45 13" xfId="8878" xr:uid="{00000000-0005-0000-0000-0000D3250000}"/>
    <cellStyle name="Comma 45 13 2" xfId="8879" xr:uid="{00000000-0005-0000-0000-0000D4250000}"/>
    <cellStyle name="Comma 45 13 2 2" xfId="8880" xr:uid="{00000000-0005-0000-0000-0000D5250000}"/>
    <cellStyle name="Comma 45 13 3" xfId="8881" xr:uid="{00000000-0005-0000-0000-0000D6250000}"/>
    <cellStyle name="Comma 45 13 4" xfId="8882" xr:uid="{00000000-0005-0000-0000-0000D7250000}"/>
    <cellStyle name="Comma 45 14" xfId="8883" xr:uid="{00000000-0005-0000-0000-0000D8250000}"/>
    <cellStyle name="Comma 45 14 2" xfId="8884" xr:uid="{00000000-0005-0000-0000-0000D9250000}"/>
    <cellStyle name="Comma 45 14 2 2" xfId="8885" xr:uid="{00000000-0005-0000-0000-0000DA250000}"/>
    <cellStyle name="Comma 45 14 3" xfId="8886" xr:uid="{00000000-0005-0000-0000-0000DB250000}"/>
    <cellStyle name="Comma 45 14 4" xfId="8887" xr:uid="{00000000-0005-0000-0000-0000DC250000}"/>
    <cellStyle name="Comma 45 15" xfId="8888" xr:uid="{00000000-0005-0000-0000-0000DD250000}"/>
    <cellStyle name="Comma 45 15 2" xfId="8889" xr:uid="{00000000-0005-0000-0000-0000DE250000}"/>
    <cellStyle name="Comma 45 15 2 2" xfId="8890" xr:uid="{00000000-0005-0000-0000-0000DF250000}"/>
    <cellStyle name="Comma 45 15 3" xfId="8891" xr:uid="{00000000-0005-0000-0000-0000E0250000}"/>
    <cellStyle name="Comma 45 15 4" xfId="8892" xr:uid="{00000000-0005-0000-0000-0000E1250000}"/>
    <cellStyle name="Comma 45 16" xfId="8893" xr:uid="{00000000-0005-0000-0000-0000E2250000}"/>
    <cellStyle name="Comma 45 16 2" xfId="8894" xr:uid="{00000000-0005-0000-0000-0000E3250000}"/>
    <cellStyle name="Comma 45 16 2 2" xfId="8895" xr:uid="{00000000-0005-0000-0000-0000E4250000}"/>
    <cellStyle name="Comma 45 16 3" xfId="8896" xr:uid="{00000000-0005-0000-0000-0000E5250000}"/>
    <cellStyle name="Comma 45 17" xfId="8897" xr:uid="{00000000-0005-0000-0000-0000E6250000}"/>
    <cellStyle name="Comma 45 17 2" xfId="8898" xr:uid="{00000000-0005-0000-0000-0000E7250000}"/>
    <cellStyle name="Comma 45 17 2 2" xfId="8899" xr:uid="{00000000-0005-0000-0000-0000E8250000}"/>
    <cellStyle name="Comma 45 17 3" xfId="8900" xr:uid="{00000000-0005-0000-0000-0000E9250000}"/>
    <cellStyle name="Comma 45 18" xfId="8901" xr:uid="{00000000-0005-0000-0000-0000EA250000}"/>
    <cellStyle name="Comma 45 18 2" xfId="8902" xr:uid="{00000000-0005-0000-0000-0000EB250000}"/>
    <cellStyle name="Comma 45 18 2 2" xfId="8903" xr:uid="{00000000-0005-0000-0000-0000EC250000}"/>
    <cellStyle name="Comma 45 18 3" xfId="8904" xr:uid="{00000000-0005-0000-0000-0000ED250000}"/>
    <cellStyle name="Comma 45 19" xfId="8905" xr:uid="{00000000-0005-0000-0000-0000EE250000}"/>
    <cellStyle name="Comma 45 19 2" xfId="8906" xr:uid="{00000000-0005-0000-0000-0000EF250000}"/>
    <cellStyle name="Comma 45 19 2 2" xfId="8907" xr:uid="{00000000-0005-0000-0000-0000F0250000}"/>
    <cellStyle name="Comma 45 19 3" xfId="8908" xr:uid="{00000000-0005-0000-0000-0000F1250000}"/>
    <cellStyle name="Comma 45 2" xfId="8909" xr:uid="{00000000-0005-0000-0000-0000F2250000}"/>
    <cellStyle name="Comma 45 2 2" xfId="8910" xr:uid="{00000000-0005-0000-0000-0000F3250000}"/>
    <cellStyle name="Comma 45 2 2 2" xfId="8911" xr:uid="{00000000-0005-0000-0000-0000F4250000}"/>
    <cellStyle name="Comma 45 2 3" xfId="8912" xr:uid="{00000000-0005-0000-0000-0000F5250000}"/>
    <cellStyle name="Comma 45 2 3 2" xfId="8913" xr:uid="{00000000-0005-0000-0000-0000F6250000}"/>
    <cellStyle name="Comma 45 2 3 2 2" xfId="8914" xr:uid="{00000000-0005-0000-0000-0000F7250000}"/>
    <cellStyle name="Comma 45 2 3 3" xfId="8915" xr:uid="{00000000-0005-0000-0000-0000F8250000}"/>
    <cellStyle name="Comma 45 2 4" xfId="8916" xr:uid="{00000000-0005-0000-0000-0000F9250000}"/>
    <cellStyle name="Comma 45 2 5" xfId="8917" xr:uid="{00000000-0005-0000-0000-0000FA250000}"/>
    <cellStyle name="Comma 45 2 6" xfId="8918" xr:uid="{00000000-0005-0000-0000-0000FB250000}"/>
    <cellStyle name="Comma 45 20" xfId="8919" xr:uid="{00000000-0005-0000-0000-0000FC250000}"/>
    <cellStyle name="Comma 45 20 2" xfId="8920" xr:uid="{00000000-0005-0000-0000-0000FD250000}"/>
    <cellStyle name="Comma 45 20 2 2" xfId="8921" xr:uid="{00000000-0005-0000-0000-0000FE250000}"/>
    <cellStyle name="Comma 45 20 3" xfId="8922" xr:uid="{00000000-0005-0000-0000-0000FF250000}"/>
    <cellStyle name="Comma 45 21" xfId="8923" xr:uid="{00000000-0005-0000-0000-000000260000}"/>
    <cellStyle name="Comma 45 21 2" xfId="8924" xr:uid="{00000000-0005-0000-0000-000001260000}"/>
    <cellStyle name="Comma 45 21 2 2" xfId="8925" xr:uid="{00000000-0005-0000-0000-000002260000}"/>
    <cellStyle name="Comma 45 21 3" xfId="8926" xr:uid="{00000000-0005-0000-0000-000003260000}"/>
    <cellStyle name="Comma 45 22" xfId="8927" xr:uid="{00000000-0005-0000-0000-000004260000}"/>
    <cellStyle name="Comma 45 22 2" xfId="8928" xr:uid="{00000000-0005-0000-0000-000005260000}"/>
    <cellStyle name="Comma 45 22 2 2" xfId="8929" xr:uid="{00000000-0005-0000-0000-000006260000}"/>
    <cellStyle name="Comma 45 22 3" xfId="8930" xr:uid="{00000000-0005-0000-0000-000007260000}"/>
    <cellStyle name="Comma 45 23" xfId="8931" xr:uid="{00000000-0005-0000-0000-000008260000}"/>
    <cellStyle name="Comma 45 23 2" xfId="8932" xr:uid="{00000000-0005-0000-0000-000009260000}"/>
    <cellStyle name="Comma 45 23 2 2" xfId="8933" xr:uid="{00000000-0005-0000-0000-00000A260000}"/>
    <cellStyle name="Comma 45 23 3" xfId="8934" xr:uid="{00000000-0005-0000-0000-00000B260000}"/>
    <cellStyle name="Comma 45 24" xfId="8935" xr:uid="{00000000-0005-0000-0000-00000C260000}"/>
    <cellStyle name="Comma 45 24 2" xfId="8936" xr:uid="{00000000-0005-0000-0000-00000D260000}"/>
    <cellStyle name="Comma 45 24 2 2" xfId="8937" xr:uid="{00000000-0005-0000-0000-00000E260000}"/>
    <cellStyle name="Comma 45 24 3" xfId="8938" xr:uid="{00000000-0005-0000-0000-00000F260000}"/>
    <cellStyle name="Comma 45 25" xfId="8939" xr:uid="{00000000-0005-0000-0000-000010260000}"/>
    <cellStyle name="Comma 45 25 2" xfId="8940" xr:uid="{00000000-0005-0000-0000-000011260000}"/>
    <cellStyle name="Comma 45 25 2 2" xfId="8941" xr:uid="{00000000-0005-0000-0000-000012260000}"/>
    <cellStyle name="Comma 45 25 3" xfId="8942" xr:uid="{00000000-0005-0000-0000-000013260000}"/>
    <cellStyle name="Comma 45 26" xfId="8943" xr:uid="{00000000-0005-0000-0000-000014260000}"/>
    <cellStyle name="Comma 45 26 2" xfId="8944" xr:uid="{00000000-0005-0000-0000-000015260000}"/>
    <cellStyle name="Comma 45 26 2 2" xfId="8945" xr:uid="{00000000-0005-0000-0000-000016260000}"/>
    <cellStyle name="Comma 45 26 3" xfId="8946" xr:uid="{00000000-0005-0000-0000-000017260000}"/>
    <cellStyle name="Comma 45 27" xfId="8947" xr:uid="{00000000-0005-0000-0000-000018260000}"/>
    <cellStyle name="Comma 45 27 2" xfId="8948" xr:uid="{00000000-0005-0000-0000-000019260000}"/>
    <cellStyle name="Comma 45 27 2 2" xfId="8949" xr:uid="{00000000-0005-0000-0000-00001A260000}"/>
    <cellStyle name="Comma 45 27 3" xfId="8950" xr:uid="{00000000-0005-0000-0000-00001B260000}"/>
    <cellStyle name="Comma 45 28" xfId="8951" xr:uid="{00000000-0005-0000-0000-00001C260000}"/>
    <cellStyle name="Comma 45 28 2" xfId="8952" xr:uid="{00000000-0005-0000-0000-00001D260000}"/>
    <cellStyle name="Comma 45 28 2 2" xfId="8953" xr:uid="{00000000-0005-0000-0000-00001E260000}"/>
    <cellStyle name="Comma 45 28 3" xfId="8954" xr:uid="{00000000-0005-0000-0000-00001F260000}"/>
    <cellStyle name="Comma 45 29" xfId="8955" xr:uid="{00000000-0005-0000-0000-000020260000}"/>
    <cellStyle name="Comma 45 29 2" xfId="8956" xr:uid="{00000000-0005-0000-0000-000021260000}"/>
    <cellStyle name="Comma 45 3" xfId="8957" xr:uid="{00000000-0005-0000-0000-000022260000}"/>
    <cellStyle name="Comma 45 3 2" xfId="8958" xr:uid="{00000000-0005-0000-0000-000023260000}"/>
    <cellStyle name="Comma 45 3 2 2" xfId="8959" xr:uid="{00000000-0005-0000-0000-000024260000}"/>
    <cellStyle name="Comma 45 3 3" xfId="8960" xr:uid="{00000000-0005-0000-0000-000025260000}"/>
    <cellStyle name="Comma 45 3 3 2" xfId="8961" xr:uid="{00000000-0005-0000-0000-000026260000}"/>
    <cellStyle name="Comma 45 3 3 2 2" xfId="8962" xr:uid="{00000000-0005-0000-0000-000027260000}"/>
    <cellStyle name="Comma 45 3 3 3" xfId="8963" xr:uid="{00000000-0005-0000-0000-000028260000}"/>
    <cellStyle name="Comma 45 3 4" xfId="8964" xr:uid="{00000000-0005-0000-0000-000029260000}"/>
    <cellStyle name="Comma 45 3 5" xfId="8965" xr:uid="{00000000-0005-0000-0000-00002A260000}"/>
    <cellStyle name="Comma 45 3 6" xfId="8966" xr:uid="{00000000-0005-0000-0000-00002B260000}"/>
    <cellStyle name="Comma 45 30" xfId="8967" xr:uid="{00000000-0005-0000-0000-00002C260000}"/>
    <cellStyle name="Comma 45 30 2" xfId="8968" xr:uid="{00000000-0005-0000-0000-00002D260000}"/>
    <cellStyle name="Comma 45 30 2 2" xfId="8969" xr:uid="{00000000-0005-0000-0000-00002E260000}"/>
    <cellStyle name="Comma 45 30 3" xfId="8970" xr:uid="{00000000-0005-0000-0000-00002F260000}"/>
    <cellStyle name="Comma 45 31" xfId="8971" xr:uid="{00000000-0005-0000-0000-000030260000}"/>
    <cellStyle name="Comma 45 32" xfId="8972" xr:uid="{00000000-0005-0000-0000-000031260000}"/>
    <cellStyle name="Comma 45 33" xfId="8973" xr:uid="{00000000-0005-0000-0000-000032260000}"/>
    <cellStyle name="Comma 45 4" xfId="8974" xr:uid="{00000000-0005-0000-0000-000033260000}"/>
    <cellStyle name="Comma 45 4 2" xfId="8975" xr:uid="{00000000-0005-0000-0000-000034260000}"/>
    <cellStyle name="Comma 45 4 2 2" xfId="8976" xr:uid="{00000000-0005-0000-0000-000035260000}"/>
    <cellStyle name="Comma 45 4 3" xfId="8977" xr:uid="{00000000-0005-0000-0000-000036260000}"/>
    <cellStyle name="Comma 45 4 3 2" xfId="8978" xr:uid="{00000000-0005-0000-0000-000037260000}"/>
    <cellStyle name="Comma 45 4 3 2 2" xfId="8979" xr:uid="{00000000-0005-0000-0000-000038260000}"/>
    <cellStyle name="Comma 45 4 3 3" xfId="8980" xr:uid="{00000000-0005-0000-0000-000039260000}"/>
    <cellStyle name="Comma 45 4 4" xfId="8981" xr:uid="{00000000-0005-0000-0000-00003A260000}"/>
    <cellStyle name="Comma 45 4 5" xfId="8982" xr:uid="{00000000-0005-0000-0000-00003B260000}"/>
    <cellStyle name="Comma 45 4 6" xfId="8983" xr:uid="{00000000-0005-0000-0000-00003C260000}"/>
    <cellStyle name="Comma 45 5" xfId="8984" xr:uid="{00000000-0005-0000-0000-00003D260000}"/>
    <cellStyle name="Comma 45 5 2" xfId="8985" xr:uid="{00000000-0005-0000-0000-00003E260000}"/>
    <cellStyle name="Comma 45 5 2 2" xfId="8986" xr:uid="{00000000-0005-0000-0000-00003F260000}"/>
    <cellStyle name="Comma 45 5 3" xfId="8987" xr:uid="{00000000-0005-0000-0000-000040260000}"/>
    <cellStyle name="Comma 45 5 3 2" xfId="8988" xr:uid="{00000000-0005-0000-0000-000041260000}"/>
    <cellStyle name="Comma 45 5 3 2 2" xfId="8989" xr:uid="{00000000-0005-0000-0000-000042260000}"/>
    <cellStyle name="Comma 45 5 3 3" xfId="8990" xr:uid="{00000000-0005-0000-0000-000043260000}"/>
    <cellStyle name="Comma 45 5 4" xfId="8991" xr:uid="{00000000-0005-0000-0000-000044260000}"/>
    <cellStyle name="Comma 45 5 5" xfId="8992" xr:uid="{00000000-0005-0000-0000-000045260000}"/>
    <cellStyle name="Comma 45 6" xfId="8993" xr:uid="{00000000-0005-0000-0000-000046260000}"/>
    <cellStyle name="Comma 45 6 2" xfId="8994" xr:uid="{00000000-0005-0000-0000-000047260000}"/>
    <cellStyle name="Comma 45 6 2 2" xfId="8995" xr:uid="{00000000-0005-0000-0000-000048260000}"/>
    <cellStyle name="Comma 45 6 3" xfId="8996" xr:uid="{00000000-0005-0000-0000-000049260000}"/>
    <cellStyle name="Comma 45 6 4" xfId="8997" xr:uid="{00000000-0005-0000-0000-00004A260000}"/>
    <cellStyle name="Comma 45 7" xfId="8998" xr:uid="{00000000-0005-0000-0000-00004B260000}"/>
    <cellStyle name="Comma 45 7 2" xfId="8999" xr:uid="{00000000-0005-0000-0000-00004C260000}"/>
    <cellStyle name="Comma 45 7 2 2" xfId="9000" xr:uid="{00000000-0005-0000-0000-00004D260000}"/>
    <cellStyle name="Comma 45 7 3" xfId="9001" xr:uid="{00000000-0005-0000-0000-00004E260000}"/>
    <cellStyle name="Comma 45 7 4" xfId="9002" xr:uid="{00000000-0005-0000-0000-00004F260000}"/>
    <cellStyle name="Comma 45 8" xfId="9003" xr:uid="{00000000-0005-0000-0000-000050260000}"/>
    <cellStyle name="Comma 45 8 2" xfId="9004" xr:uid="{00000000-0005-0000-0000-000051260000}"/>
    <cellStyle name="Comma 45 8 2 2" xfId="9005" xr:uid="{00000000-0005-0000-0000-000052260000}"/>
    <cellStyle name="Comma 45 8 3" xfId="9006" xr:uid="{00000000-0005-0000-0000-000053260000}"/>
    <cellStyle name="Comma 45 8 4" xfId="9007" xr:uid="{00000000-0005-0000-0000-000054260000}"/>
    <cellStyle name="Comma 45 9" xfId="9008" xr:uid="{00000000-0005-0000-0000-000055260000}"/>
    <cellStyle name="Comma 45 9 2" xfId="9009" xr:uid="{00000000-0005-0000-0000-000056260000}"/>
    <cellStyle name="Comma 45 9 2 2" xfId="9010" xr:uid="{00000000-0005-0000-0000-000057260000}"/>
    <cellStyle name="Comma 45 9 3" xfId="9011" xr:uid="{00000000-0005-0000-0000-000058260000}"/>
    <cellStyle name="Comma 45 9 4" xfId="9012" xr:uid="{00000000-0005-0000-0000-000059260000}"/>
    <cellStyle name="Comma 46" xfId="9013" xr:uid="{00000000-0005-0000-0000-00005A260000}"/>
    <cellStyle name="Comma 46 10" xfId="9014" xr:uid="{00000000-0005-0000-0000-00005B260000}"/>
    <cellStyle name="Comma 46 11" xfId="9015" xr:uid="{00000000-0005-0000-0000-00005C260000}"/>
    <cellStyle name="Comma 46 12" xfId="9016" xr:uid="{00000000-0005-0000-0000-00005D260000}"/>
    <cellStyle name="Comma 46 13" xfId="9017" xr:uid="{00000000-0005-0000-0000-00005E260000}"/>
    <cellStyle name="Comma 46 14" xfId="9018" xr:uid="{00000000-0005-0000-0000-00005F260000}"/>
    <cellStyle name="Comma 46 15" xfId="9019" xr:uid="{00000000-0005-0000-0000-000060260000}"/>
    <cellStyle name="Comma 46 16" xfId="9020" xr:uid="{00000000-0005-0000-0000-000061260000}"/>
    <cellStyle name="Comma 46 17" xfId="9021" xr:uid="{00000000-0005-0000-0000-000062260000}"/>
    <cellStyle name="Comma 46 18" xfId="9022" xr:uid="{00000000-0005-0000-0000-000063260000}"/>
    <cellStyle name="Comma 46 2" xfId="9023" xr:uid="{00000000-0005-0000-0000-000064260000}"/>
    <cellStyle name="Comma 46 2 2" xfId="9024" xr:uid="{00000000-0005-0000-0000-000065260000}"/>
    <cellStyle name="Comma 46 3" xfId="9025" xr:uid="{00000000-0005-0000-0000-000066260000}"/>
    <cellStyle name="Comma 46 3 2" xfId="9026" xr:uid="{00000000-0005-0000-0000-000067260000}"/>
    <cellStyle name="Comma 46 4" xfId="9027" xr:uid="{00000000-0005-0000-0000-000068260000}"/>
    <cellStyle name="Comma 46 4 2" xfId="9028" xr:uid="{00000000-0005-0000-0000-000069260000}"/>
    <cellStyle name="Comma 46 5" xfId="9029" xr:uid="{00000000-0005-0000-0000-00006A260000}"/>
    <cellStyle name="Comma 46 6" xfId="9030" xr:uid="{00000000-0005-0000-0000-00006B260000}"/>
    <cellStyle name="Comma 46 7" xfId="9031" xr:uid="{00000000-0005-0000-0000-00006C260000}"/>
    <cellStyle name="Comma 46 8" xfId="9032" xr:uid="{00000000-0005-0000-0000-00006D260000}"/>
    <cellStyle name="Comma 46 9" xfId="9033" xr:uid="{00000000-0005-0000-0000-00006E260000}"/>
    <cellStyle name="Comma 47" xfId="9034" xr:uid="{00000000-0005-0000-0000-00006F260000}"/>
    <cellStyle name="Comma 47 10" xfId="9035" xr:uid="{00000000-0005-0000-0000-000070260000}"/>
    <cellStyle name="Comma 47 11" xfId="9036" xr:uid="{00000000-0005-0000-0000-000071260000}"/>
    <cellStyle name="Comma 47 12" xfId="9037" xr:uid="{00000000-0005-0000-0000-000072260000}"/>
    <cellStyle name="Comma 47 13" xfId="9038" xr:uid="{00000000-0005-0000-0000-000073260000}"/>
    <cellStyle name="Comma 47 14" xfId="9039" xr:uid="{00000000-0005-0000-0000-000074260000}"/>
    <cellStyle name="Comma 47 15" xfId="9040" xr:uid="{00000000-0005-0000-0000-000075260000}"/>
    <cellStyle name="Comma 47 16" xfId="9041" xr:uid="{00000000-0005-0000-0000-000076260000}"/>
    <cellStyle name="Comma 47 17" xfId="9042" xr:uid="{00000000-0005-0000-0000-000077260000}"/>
    <cellStyle name="Comma 47 18" xfId="9043" xr:uid="{00000000-0005-0000-0000-000078260000}"/>
    <cellStyle name="Comma 47 2" xfId="9044" xr:uid="{00000000-0005-0000-0000-000079260000}"/>
    <cellStyle name="Comma 47 2 2" xfId="9045" xr:uid="{00000000-0005-0000-0000-00007A260000}"/>
    <cellStyle name="Comma 47 3" xfId="9046" xr:uid="{00000000-0005-0000-0000-00007B260000}"/>
    <cellStyle name="Comma 47 3 2" xfId="9047" xr:uid="{00000000-0005-0000-0000-00007C260000}"/>
    <cellStyle name="Comma 47 4" xfId="9048" xr:uid="{00000000-0005-0000-0000-00007D260000}"/>
    <cellStyle name="Comma 47 4 2" xfId="9049" xr:uid="{00000000-0005-0000-0000-00007E260000}"/>
    <cellStyle name="Comma 47 5" xfId="9050" xr:uid="{00000000-0005-0000-0000-00007F260000}"/>
    <cellStyle name="Comma 47 6" xfId="9051" xr:uid="{00000000-0005-0000-0000-000080260000}"/>
    <cellStyle name="Comma 47 7" xfId="9052" xr:uid="{00000000-0005-0000-0000-000081260000}"/>
    <cellStyle name="Comma 47 8" xfId="9053" xr:uid="{00000000-0005-0000-0000-000082260000}"/>
    <cellStyle name="Comma 47 9" xfId="9054" xr:uid="{00000000-0005-0000-0000-000083260000}"/>
    <cellStyle name="Comma 48" xfId="9055" xr:uid="{00000000-0005-0000-0000-000084260000}"/>
    <cellStyle name="Comma 48 10" xfId="9056" xr:uid="{00000000-0005-0000-0000-000085260000}"/>
    <cellStyle name="Comma 48 11" xfId="9057" xr:uid="{00000000-0005-0000-0000-000086260000}"/>
    <cellStyle name="Comma 48 12" xfId="9058" xr:uid="{00000000-0005-0000-0000-000087260000}"/>
    <cellStyle name="Comma 48 13" xfId="9059" xr:uid="{00000000-0005-0000-0000-000088260000}"/>
    <cellStyle name="Comma 48 14" xfId="9060" xr:uid="{00000000-0005-0000-0000-000089260000}"/>
    <cellStyle name="Comma 48 15" xfId="9061" xr:uid="{00000000-0005-0000-0000-00008A260000}"/>
    <cellStyle name="Comma 48 16" xfId="9062" xr:uid="{00000000-0005-0000-0000-00008B260000}"/>
    <cellStyle name="Comma 48 17" xfId="9063" xr:uid="{00000000-0005-0000-0000-00008C260000}"/>
    <cellStyle name="Comma 48 18" xfId="9064" xr:uid="{00000000-0005-0000-0000-00008D260000}"/>
    <cellStyle name="Comma 48 2" xfId="9065" xr:uid="{00000000-0005-0000-0000-00008E260000}"/>
    <cellStyle name="Comma 48 2 2" xfId="9066" xr:uid="{00000000-0005-0000-0000-00008F260000}"/>
    <cellStyle name="Comma 48 3" xfId="9067" xr:uid="{00000000-0005-0000-0000-000090260000}"/>
    <cellStyle name="Comma 48 3 2" xfId="9068" xr:uid="{00000000-0005-0000-0000-000091260000}"/>
    <cellStyle name="Comma 48 4" xfId="9069" xr:uid="{00000000-0005-0000-0000-000092260000}"/>
    <cellStyle name="Comma 48 5" xfId="9070" xr:uid="{00000000-0005-0000-0000-000093260000}"/>
    <cellStyle name="Comma 48 6" xfId="9071" xr:uid="{00000000-0005-0000-0000-000094260000}"/>
    <cellStyle name="Comma 48 7" xfId="9072" xr:uid="{00000000-0005-0000-0000-000095260000}"/>
    <cellStyle name="Comma 48 8" xfId="9073" xr:uid="{00000000-0005-0000-0000-000096260000}"/>
    <cellStyle name="Comma 48 9" xfId="9074" xr:uid="{00000000-0005-0000-0000-000097260000}"/>
    <cellStyle name="Comma 49" xfId="9075" xr:uid="{00000000-0005-0000-0000-000098260000}"/>
    <cellStyle name="Comma 49 10" xfId="9076" xr:uid="{00000000-0005-0000-0000-000099260000}"/>
    <cellStyle name="Comma 49 11" xfId="9077" xr:uid="{00000000-0005-0000-0000-00009A260000}"/>
    <cellStyle name="Comma 49 12" xfId="9078" xr:uid="{00000000-0005-0000-0000-00009B260000}"/>
    <cellStyle name="Comma 49 13" xfId="9079" xr:uid="{00000000-0005-0000-0000-00009C260000}"/>
    <cellStyle name="Comma 49 14" xfId="9080" xr:uid="{00000000-0005-0000-0000-00009D260000}"/>
    <cellStyle name="Comma 49 15" xfId="9081" xr:uid="{00000000-0005-0000-0000-00009E260000}"/>
    <cellStyle name="Comma 49 16" xfId="9082" xr:uid="{00000000-0005-0000-0000-00009F260000}"/>
    <cellStyle name="Comma 49 17" xfId="9083" xr:uid="{00000000-0005-0000-0000-0000A0260000}"/>
    <cellStyle name="Comma 49 18" xfId="9084" xr:uid="{00000000-0005-0000-0000-0000A1260000}"/>
    <cellStyle name="Comma 49 2" xfId="9085" xr:uid="{00000000-0005-0000-0000-0000A2260000}"/>
    <cellStyle name="Comma 49 2 2" xfId="9086" xr:uid="{00000000-0005-0000-0000-0000A3260000}"/>
    <cellStyle name="Comma 49 3" xfId="9087" xr:uid="{00000000-0005-0000-0000-0000A4260000}"/>
    <cellStyle name="Comma 49 3 2" xfId="9088" xr:uid="{00000000-0005-0000-0000-0000A5260000}"/>
    <cellStyle name="Comma 49 4" xfId="9089" xr:uid="{00000000-0005-0000-0000-0000A6260000}"/>
    <cellStyle name="Comma 49 5" xfId="9090" xr:uid="{00000000-0005-0000-0000-0000A7260000}"/>
    <cellStyle name="Comma 49 6" xfId="9091" xr:uid="{00000000-0005-0000-0000-0000A8260000}"/>
    <cellStyle name="Comma 49 7" xfId="9092" xr:uid="{00000000-0005-0000-0000-0000A9260000}"/>
    <cellStyle name="Comma 49 8" xfId="9093" xr:uid="{00000000-0005-0000-0000-0000AA260000}"/>
    <cellStyle name="Comma 49 9" xfId="9094" xr:uid="{00000000-0005-0000-0000-0000AB260000}"/>
    <cellStyle name="Comma 5" xfId="9095" xr:uid="{00000000-0005-0000-0000-0000AC260000}"/>
    <cellStyle name="Comma 5 2" xfId="9096" xr:uid="{00000000-0005-0000-0000-0000AD260000}"/>
    <cellStyle name="Comma 5 2 2" xfId="9097" xr:uid="{00000000-0005-0000-0000-0000AE260000}"/>
    <cellStyle name="Comma 5 2 2 2" xfId="9098" xr:uid="{00000000-0005-0000-0000-0000AF260000}"/>
    <cellStyle name="Comma 5 2 3" xfId="9099" xr:uid="{00000000-0005-0000-0000-0000B0260000}"/>
    <cellStyle name="Comma 5 2 4" xfId="9100" xr:uid="{00000000-0005-0000-0000-0000B1260000}"/>
    <cellStyle name="Comma 5 3" xfId="9101" xr:uid="{00000000-0005-0000-0000-0000B2260000}"/>
    <cellStyle name="Comma 5 3 2" xfId="9102" xr:uid="{00000000-0005-0000-0000-0000B3260000}"/>
    <cellStyle name="Comma 5 3 2 2" xfId="9103" xr:uid="{00000000-0005-0000-0000-0000B4260000}"/>
    <cellStyle name="Comma 5 3 3" xfId="9104" xr:uid="{00000000-0005-0000-0000-0000B5260000}"/>
    <cellStyle name="Comma 5 3 4" xfId="9105" xr:uid="{00000000-0005-0000-0000-0000B6260000}"/>
    <cellStyle name="Comma 5 4" xfId="9106" xr:uid="{00000000-0005-0000-0000-0000B7260000}"/>
    <cellStyle name="Comma 5 4 2" xfId="9107" xr:uid="{00000000-0005-0000-0000-0000B8260000}"/>
    <cellStyle name="Comma 5 4 2 2" xfId="9108" xr:uid="{00000000-0005-0000-0000-0000B9260000}"/>
    <cellStyle name="Comma 5 4 3" xfId="9109" xr:uid="{00000000-0005-0000-0000-0000BA260000}"/>
    <cellStyle name="Comma 5 5" xfId="9110" xr:uid="{00000000-0005-0000-0000-0000BB260000}"/>
    <cellStyle name="Comma 5 5 2" xfId="9111" xr:uid="{00000000-0005-0000-0000-0000BC260000}"/>
    <cellStyle name="Comma 5 6" xfId="9112" xr:uid="{00000000-0005-0000-0000-0000BD260000}"/>
    <cellStyle name="Comma 5 7" xfId="9113" xr:uid="{00000000-0005-0000-0000-0000BE260000}"/>
    <cellStyle name="Comma 50" xfId="9114" xr:uid="{00000000-0005-0000-0000-0000BF260000}"/>
    <cellStyle name="Comma 50 10" xfId="9115" xr:uid="{00000000-0005-0000-0000-0000C0260000}"/>
    <cellStyle name="Comma 50 11" xfId="9116" xr:uid="{00000000-0005-0000-0000-0000C1260000}"/>
    <cellStyle name="Comma 50 12" xfId="9117" xr:uid="{00000000-0005-0000-0000-0000C2260000}"/>
    <cellStyle name="Comma 50 13" xfId="9118" xr:uid="{00000000-0005-0000-0000-0000C3260000}"/>
    <cellStyle name="Comma 50 14" xfId="9119" xr:uid="{00000000-0005-0000-0000-0000C4260000}"/>
    <cellStyle name="Comma 50 15" xfId="9120" xr:uid="{00000000-0005-0000-0000-0000C5260000}"/>
    <cellStyle name="Comma 50 16" xfId="9121" xr:uid="{00000000-0005-0000-0000-0000C6260000}"/>
    <cellStyle name="Comma 50 17" xfId="9122" xr:uid="{00000000-0005-0000-0000-0000C7260000}"/>
    <cellStyle name="Comma 50 18" xfId="9123" xr:uid="{00000000-0005-0000-0000-0000C8260000}"/>
    <cellStyle name="Comma 50 2" xfId="9124" xr:uid="{00000000-0005-0000-0000-0000C9260000}"/>
    <cellStyle name="Comma 50 2 2" xfId="9125" xr:uid="{00000000-0005-0000-0000-0000CA260000}"/>
    <cellStyle name="Comma 50 3" xfId="9126" xr:uid="{00000000-0005-0000-0000-0000CB260000}"/>
    <cellStyle name="Comma 50 3 2" xfId="9127" xr:uid="{00000000-0005-0000-0000-0000CC260000}"/>
    <cellStyle name="Comma 50 4" xfId="9128" xr:uid="{00000000-0005-0000-0000-0000CD260000}"/>
    <cellStyle name="Comma 50 5" xfId="9129" xr:uid="{00000000-0005-0000-0000-0000CE260000}"/>
    <cellStyle name="Comma 50 6" xfId="9130" xr:uid="{00000000-0005-0000-0000-0000CF260000}"/>
    <cellStyle name="Comma 50 7" xfId="9131" xr:uid="{00000000-0005-0000-0000-0000D0260000}"/>
    <cellStyle name="Comma 50 8" xfId="9132" xr:uid="{00000000-0005-0000-0000-0000D1260000}"/>
    <cellStyle name="Comma 50 9" xfId="9133" xr:uid="{00000000-0005-0000-0000-0000D2260000}"/>
    <cellStyle name="Comma 51" xfId="9134" xr:uid="{00000000-0005-0000-0000-0000D3260000}"/>
    <cellStyle name="Comma 51 10" xfId="9135" xr:uid="{00000000-0005-0000-0000-0000D4260000}"/>
    <cellStyle name="Comma 51 11" xfId="9136" xr:uid="{00000000-0005-0000-0000-0000D5260000}"/>
    <cellStyle name="Comma 51 12" xfId="9137" xr:uid="{00000000-0005-0000-0000-0000D6260000}"/>
    <cellStyle name="Comma 51 13" xfId="9138" xr:uid="{00000000-0005-0000-0000-0000D7260000}"/>
    <cellStyle name="Comma 51 14" xfId="9139" xr:uid="{00000000-0005-0000-0000-0000D8260000}"/>
    <cellStyle name="Comma 51 15" xfId="9140" xr:uid="{00000000-0005-0000-0000-0000D9260000}"/>
    <cellStyle name="Comma 51 16" xfId="9141" xr:uid="{00000000-0005-0000-0000-0000DA260000}"/>
    <cellStyle name="Comma 51 17" xfId="9142" xr:uid="{00000000-0005-0000-0000-0000DB260000}"/>
    <cellStyle name="Comma 51 18" xfId="9143" xr:uid="{00000000-0005-0000-0000-0000DC260000}"/>
    <cellStyle name="Comma 51 2" xfId="9144" xr:uid="{00000000-0005-0000-0000-0000DD260000}"/>
    <cellStyle name="Comma 51 2 2" xfId="9145" xr:uid="{00000000-0005-0000-0000-0000DE260000}"/>
    <cellStyle name="Comma 51 3" xfId="9146" xr:uid="{00000000-0005-0000-0000-0000DF260000}"/>
    <cellStyle name="Comma 51 3 2" xfId="9147" xr:uid="{00000000-0005-0000-0000-0000E0260000}"/>
    <cellStyle name="Comma 51 4" xfId="9148" xr:uid="{00000000-0005-0000-0000-0000E1260000}"/>
    <cellStyle name="Comma 51 5" xfId="9149" xr:uid="{00000000-0005-0000-0000-0000E2260000}"/>
    <cellStyle name="Comma 51 6" xfId="9150" xr:uid="{00000000-0005-0000-0000-0000E3260000}"/>
    <cellStyle name="Comma 51 7" xfId="9151" xr:uid="{00000000-0005-0000-0000-0000E4260000}"/>
    <cellStyle name="Comma 51 8" xfId="9152" xr:uid="{00000000-0005-0000-0000-0000E5260000}"/>
    <cellStyle name="Comma 51 9" xfId="9153" xr:uid="{00000000-0005-0000-0000-0000E6260000}"/>
    <cellStyle name="Comma 52" xfId="9154" xr:uid="{00000000-0005-0000-0000-0000E7260000}"/>
    <cellStyle name="Comma 52 10" xfId="9155" xr:uid="{00000000-0005-0000-0000-0000E8260000}"/>
    <cellStyle name="Comma 52 11" xfId="9156" xr:uid="{00000000-0005-0000-0000-0000E9260000}"/>
    <cellStyle name="Comma 52 12" xfId="9157" xr:uid="{00000000-0005-0000-0000-0000EA260000}"/>
    <cellStyle name="Comma 52 13" xfId="9158" xr:uid="{00000000-0005-0000-0000-0000EB260000}"/>
    <cellStyle name="Comma 52 14" xfId="9159" xr:uid="{00000000-0005-0000-0000-0000EC260000}"/>
    <cellStyle name="Comma 52 15" xfId="9160" xr:uid="{00000000-0005-0000-0000-0000ED260000}"/>
    <cellStyle name="Comma 52 16" xfId="9161" xr:uid="{00000000-0005-0000-0000-0000EE260000}"/>
    <cellStyle name="Comma 52 17" xfId="9162" xr:uid="{00000000-0005-0000-0000-0000EF260000}"/>
    <cellStyle name="Comma 52 18" xfId="9163" xr:uid="{00000000-0005-0000-0000-0000F0260000}"/>
    <cellStyle name="Comma 52 2" xfId="9164" xr:uid="{00000000-0005-0000-0000-0000F1260000}"/>
    <cellStyle name="Comma 52 2 2" xfId="9165" xr:uid="{00000000-0005-0000-0000-0000F2260000}"/>
    <cellStyle name="Comma 52 3" xfId="9166" xr:uid="{00000000-0005-0000-0000-0000F3260000}"/>
    <cellStyle name="Comma 52 3 2" xfId="9167" xr:uid="{00000000-0005-0000-0000-0000F4260000}"/>
    <cellStyle name="Comma 52 4" xfId="9168" xr:uid="{00000000-0005-0000-0000-0000F5260000}"/>
    <cellStyle name="Comma 52 5" xfId="9169" xr:uid="{00000000-0005-0000-0000-0000F6260000}"/>
    <cellStyle name="Comma 52 6" xfId="9170" xr:uid="{00000000-0005-0000-0000-0000F7260000}"/>
    <cellStyle name="Comma 52 7" xfId="9171" xr:uid="{00000000-0005-0000-0000-0000F8260000}"/>
    <cellStyle name="Comma 52 8" xfId="9172" xr:uid="{00000000-0005-0000-0000-0000F9260000}"/>
    <cellStyle name="Comma 52 9" xfId="9173" xr:uid="{00000000-0005-0000-0000-0000FA260000}"/>
    <cellStyle name="Comma 53" xfId="9174" xr:uid="{00000000-0005-0000-0000-0000FB260000}"/>
    <cellStyle name="Comma 53 10" xfId="9175" xr:uid="{00000000-0005-0000-0000-0000FC260000}"/>
    <cellStyle name="Comma 53 11" xfId="9176" xr:uid="{00000000-0005-0000-0000-0000FD260000}"/>
    <cellStyle name="Comma 53 12" xfId="9177" xr:uid="{00000000-0005-0000-0000-0000FE260000}"/>
    <cellStyle name="Comma 53 13" xfId="9178" xr:uid="{00000000-0005-0000-0000-0000FF260000}"/>
    <cellStyle name="Comma 53 14" xfId="9179" xr:uid="{00000000-0005-0000-0000-000000270000}"/>
    <cellStyle name="Comma 53 15" xfId="9180" xr:uid="{00000000-0005-0000-0000-000001270000}"/>
    <cellStyle name="Comma 53 16" xfId="9181" xr:uid="{00000000-0005-0000-0000-000002270000}"/>
    <cellStyle name="Comma 53 17" xfId="9182" xr:uid="{00000000-0005-0000-0000-000003270000}"/>
    <cellStyle name="Comma 53 18" xfId="9183" xr:uid="{00000000-0005-0000-0000-000004270000}"/>
    <cellStyle name="Comma 53 2" xfId="9184" xr:uid="{00000000-0005-0000-0000-000005270000}"/>
    <cellStyle name="Comma 53 2 2" xfId="9185" xr:uid="{00000000-0005-0000-0000-000006270000}"/>
    <cellStyle name="Comma 53 2 3" xfId="9186" xr:uid="{00000000-0005-0000-0000-000007270000}"/>
    <cellStyle name="Comma 53 2 4" xfId="9187" xr:uid="{00000000-0005-0000-0000-000008270000}"/>
    <cellStyle name="Comma 53 3" xfId="9188" xr:uid="{00000000-0005-0000-0000-000009270000}"/>
    <cellStyle name="Comma 53 3 2" xfId="9189" xr:uid="{00000000-0005-0000-0000-00000A270000}"/>
    <cellStyle name="Comma 53 3 3" xfId="9190" xr:uid="{00000000-0005-0000-0000-00000B270000}"/>
    <cellStyle name="Comma 53 3 4" xfId="9191" xr:uid="{00000000-0005-0000-0000-00000C270000}"/>
    <cellStyle name="Comma 53 3 4 2" xfId="20442" xr:uid="{00000000-0005-0000-0000-00000D270000}"/>
    <cellStyle name="Comma 53 3 4 2 2" xfId="32426" xr:uid="{6756B7A0-F259-4A0E-BD33-16DBAA1E2954}"/>
    <cellStyle name="Comma 53 3 4 3" xfId="26438" xr:uid="{953AEA09-8567-4870-837E-1623CA7AD702}"/>
    <cellStyle name="Comma 53 4" xfId="9192" xr:uid="{00000000-0005-0000-0000-00000E270000}"/>
    <cellStyle name="Comma 53 5" xfId="9193" xr:uid="{00000000-0005-0000-0000-00000F270000}"/>
    <cellStyle name="Comma 53 6" xfId="9194" xr:uid="{00000000-0005-0000-0000-000010270000}"/>
    <cellStyle name="Comma 53 7" xfId="9195" xr:uid="{00000000-0005-0000-0000-000011270000}"/>
    <cellStyle name="Comma 53 8" xfId="9196" xr:uid="{00000000-0005-0000-0000-000012270000}"/>
    <cellStyle name="Comma 53 9" xfId="9197" xr:uid="{00000000-0005-0000-0000-000013270000}"/>
    <cellStyle name="Comma 54" xfId="9198" xr:uid="{00000000-0005-0000-0000-000014270000}"/>
    <cellStyle name="Comma 54 2" xfId="9199" xr:uid="{00000000-0005-0000-0000-000015270000}"/>
    <cellStyle name="Comma 54 2 2" xfId="9200" xr:uid="{00000000-0005-0000-0000-000016270000}"/>
    <cellStyle name="Comma 54 3" xfId="9201" xr:uid="{00000000-0005-0000-0000-000017270000}"/>
    <cellStyle name="Comma 54 3 2" xfId="9202" xr:uid="{00000000-0005-0000-0000-000018270000}"/>
    <cellStyle name="Comma 54 3 2 2" xfId="20443" xr:uid="{00000000-0005-0000-0000-000019270000}"/>
    <cellStyle name="Comma 54 3 2 2 2" xfId="32427" xr:uid="{0183C45E-AEDD-42A4-AEB2-9A7F6344EFC8}"/>
    <cellStyle name="Comma 54 3 2 3" xfId="26439" xr:uid="{C637DBDD-4154-4592-9877-CAB59152CC3F}"/>
    <cellStyle name="Comma 54 4" xfId="9203" xr:uid="{00000000-0005-0000-0000-00001A270000}"/>
    <cellStyle name="Comma 55" xfId="9204" xr:uid="{00000000-0005-0000-0000-00001B270000}"/>
    <cellStyle name="Comma 55 2" xfId="9205" xr:uid="{00000000-0005-0000-0000-00001C270000}"/>
    <cellStyle name="Comma 55 2 2" xfId="9206" xr:uid="{00000000-0005-0000-0000-00001D270000}"/>
    <cellStyle name="Comma 55 3" xfId="9207" xr:uid="{00000000-0005-0000-0000-00001E270000}"/>
    <cellStyle name="Comma 55 3 2" xfId="9208" xr:uid="{00000000-0005-0000-0000-00001F270000}"/>
    <cellStyle name="Comma 55 3 2 2" xfId="20444" xr:uid="{00000000-0005-0000-0000-000020270000}"/>
    <cellStyle name="Comma 55 3 2 2 2" xfId="32428" xr:uid="{4913BA76-3433-4DC6-BA29-5C6B9ED28BAE}"/>
    <cellStyle name="Comma 55 3 2 3" xfId="26440" xr:uid="{DD2007A5-8E91-43DC-8418-7478956AB3F1}"/>
    <cellStyle name="Comma 55 4" xfId="9209" xr:uid="{00000000-0005-0000-0000-000021270000}"/>
    <cellStyle name="Comma 56" xfId="9210" xr:uid="{00000000-0005-0000-0000-000022270000}"/>
    <cellStyle name="Comma 56 2" xfId="9211" xr:uid="{00000000-0005-0000-0000-000023270000}"/>
    <cellStyle name="Comma 56 2 2" xfId="9212" xr:uid="{00000000-0005-0000-0000-000024270000}"/>
    <cellStyle name="Comma 56 3" xfId="9213" xr:uid="{00000000-0005-0000-0000-000025270000}"/>
    <cellStyle name="Comma 56 3 2" xfId="9214" xr:uid="{00000000-0005-0000-0000-000026270000}"/>
    <cellStyle name="Comma 56 3 2 2" xfId="20445" xr:uid="{00000000-0005-0000-0000-000027270000}"/>
    <cellStyle name="Comma 56 3 2 2 2" xfId="32429" xr:uid="{AC8F2757-5C61-465F-AADD-290B7CC96E4C}"/>
    <cellStyle name="Comma 56 3 2 3" xfId="26441" xr:uid="{EEDAF395-08AC-4E54-8625-15D92F6E88A3}"/>
    <cellStyle name="Comma 56 4" xfId="9215" xr:uid="{00000000-0005-0000-0000-000028270000}"/>
    <cellStyle name="Comma 57" xfId="9216" xr:uid="{00000000-0005-0000-0000-000029270000}"/>
    <cellStyle name="Comma 57 2" xfId="9217" xr:uid="{00000000-0005-0000-0000-00002A270000}"/>
    <cellStyle name="Comma 57 2 2" xfId="9218" xr:uid="{00000000-0005-0000-0000-00002B270000}"/>
    <cellStyle name="Comma 57 3" xfId="9219" xr:uid="{00000000-0005-0000-0000-00002C270000}"/>
    <cellStyle name="Comma 57 3 2" xfId="9220" xr:uid="{00000000-0005-0000-0000-00002D270000}"/>
    <cellStyle name="Comma 57 3 2 2" xfId="20446" xr:uid="{00000000-0005-0000-0000-00002E270000}"/>
    <cellStyle name="Comma 57 3 2 2 2" xfId="32430" xr:uid="{3E84BC6B-3A32-469C-8BEE-7E222EA4C8D8}"/>
    <cellStyle name="Comma 57 3 2 3" xfId="26442" xr:uid="{55BAD6AB-D06F-4C00-BB8E-736D4525B238}"/>
    <cellStyle name="Comma 57 4" xfId="9221" xr:uid="{00000000-0005-0000-0000-00002F270000}"/>
    <cellStyle name="Comma 58" xfId="9222" xr:uid="{00000000-0005-0000-0000-000030270000}"/>
    <cellStyle name="Comma 58 2" xfId="9223" xr:uid="{00000000-0005-0000-0000-000031270000}"/>
    <cellStyle name="Comma 58 2 2" xfId="9224" xr:uid="{00000000-0005-0000-0000-000032270000}"/>
    <cellStyle name="Comma 58 3" xfId="9225" xr:uid="{00000000-0005-0000-0000-000033270000}"/>
    <cellStyle name="Comma 58 3 2" xfId="9226" xr:uid="{00000000-0005-0000-0000-000034270000}"/>
    <cellStyle name="Comma 58 3 2 2" xfId="20447" xr:uid="{00000000-0005-0000-0000-000035270000}"/>
    <cellStyle name="Comma 58 3 2 2 2" xfId="32431" xr:uid="{AD1418B4-A35A-4F4E-8175-8E022F40716D}"/>
    <cellStyle name="Comma 58 3 2 3" xfId="26443" xr:uid="{5709BA45-488F-496B-AB04-4266DFBC8324}"/>
    <cellStyle name="Comma 58 4" xfId="9227" xr:uid="{00000000-0005-0000-0000-000036270000}"/>
    <cellStyle name="Comma 59" xfId="9228" xr:uid="{00000000-0005-0000-0000-000037270000}"/>
    <cellStyle name="Comma 59 2" xfId="9229" xr:uid="{00000000-0005-0000-0000-000038270000}"/>
    <cellStyle name="Comma 59 2 2" xfId="9230" xr:uid="{00000000-0005-0000-0000-000039270000}"/>
    <cellStyle name="Comma 59 3" xfId="9231" xr:uid="{00000000-0005-0000-0000-00003A270000}"/>
    <cellStyle name="Comma 59 3 2" xfId="9232" xr:uid="{00000000-0005-0000-0000-00003B270000}"/>
    <cellStyle name="Comma 59 3 2 2" xfId="20448" xr:uid="{00000000-0005-0000-0000-00003C270000}"/>
    <cellStyle name="Comma 59 3 2 2 2" xfId="32432" xr:uid="{3B6F0A13-296E-4FD8-A234-FD1798D3257B}"/>
    <cellStyle name="Comma 59 3 2 3" xfId="26444" xr:uid="{2CC522B2-74E6-456F-997D-4ED663A0A763}"/>
    <cellStyle name="Comma 59 4" xfId="9233" xr:uid="{00000000-0005-0000-0000-00003D270000}"/>
    <cellStyle name="Comma 6" xfId="9234" xr:uid="{00000000-0005-0000-0000-00003E270000}"/>
    <cellStyle name="Comma 6 10" xfId="9235" xr:uid="{00000000-0005-0000-0000-00003F270000}"/>
    <cellStyle name="Comma 6 10 2" xfId="9236" xr:uid="{00000000-0005-0000-0000-000040270000}"/>
    <cellStyle name="Comma 6 10 2 2" xfId="9237" xr:uid="{00000000-0005-0000-0000-000041270000}"/>
    <cellStyle name="Comma 6 10 2 2 2" xfId="9238" xr:uid="{00000000-0005-0000-0000-000042270000}"/>
    <cellStyle name="Comma 6 10 2 2 2 2" xfId="9239" xr:uid="{00000000-0005-0000-0000-000043270000}"/>
    <cellStyle name="Comma 6 10 2 2 3" xfId="9240" xr:uid="{00000000-0005-0000-0000-000044270000}"/>
    <cellStyle name="Comma 6 10 2 3" xfId="9241" xr:uid="{00000000-0005-0000-0000-000045270000}"/>
    <cellStyle name="Comma 6 10 2 3 2" xfId="9242" xr:uid="{00000000-0005-0000-0000-000046270000}"/>
    <cellStyle name="Comma 6 10 2 4" xfId="9243" xr:uid="{00000000-0005-0000-0000-000047270000}"/>
    <cellStyle name="Comma 6 10 3" xfId="9244" xr:uid="{00000000-0005-0000-0000-000048270000}"/>
    <cellStyle name="Comma 6 10 3 2" xfId="9245" xr:uid="{00000000-0005-0000-0000-000049270000}"/>
    <cellStyle name="Comma 6 10 3 2 2" xfId="9246" xr:uid="{00000000-0005-0000-0000-00004A270000}"/>
    <cellStyle name="Comma 6 10 3 3" xfId="9247" xr:uid="{00000000-0005-0000-0000-00004B270000}"/>
    <cellStyle name="Comma 6 10 4" xfId="9248" xr:uid="{00000000-0005-0000-0000-00004C270000}"/>
    <cellStyle name="Comma 6 10 4 2" xfId="9249" xr:uid="{00000000-0005-0000-0000-00004D270000}"/>
    <cellStyle name="Comma 6 10 5" xfId="9250" xr:uid="{00000000-0005-0000-0000-00004E270000}"/>
    <cellStyle name="Comma 6 11" xfId="9251" xr:uid="{00000000-0005-0000-0000-00004F270000}"/>
    <cellStyle name="Comma 6 11 2" xfId="9252" xr:uid="{00000000-0005-0000-0000-000050270000}"/>
    <cellStyle name="Comma 6 11 2 2" xfId="9253" xr:uid="{00000000-0005-0000-0000-000051270000}"/>
    <cellStyle name="Comma 6 11 2 2 2" xfId="9254" xr:uid="{00000000-0005-0000-0000-000052270000}"/>
    <cellStyle name="Comma 6 11 2 3" xfId="9255" xr:uid="{00000000-0005-0000-0000-000053270000}"/>
    <cellStyle name="Comma 6 11 3" xfId="9256" xr:uid="{00000000-0005-0000-0000-000054270000}"/>
    <cellStyle name="Comma 6 11 3 2" xfId="9257" xr:uid="{00000000-0005-0000-0000-000055270000}"/>
    <cellStyle name="Comma 6 11 4" xfId="9258" xr:uid="{00000000-0005-0000-0000-000056270000}"/>
    <cellStyle name="Comma 6 12" xfId="9259" xr:uid="{00000000-0005-0000-0000-000057270000}"/>
    <cellStyle name="Comma 6 12 2" xfId="9260" xr:uid="{00000000-0005-0000-0000-000058270000}"/>
    <cellStyle name="Comma 6 12 2 2" xfId="9261" xr:uid="{00000000-0005-0000-0000-000059270000}"/>
    <cellStyle name="Comma 6 12 3" xfId="9262" xr:uid="{00000000-0005-0000-0000-00005A270000}"/>
    <cellStyle name="Comma 6 13" xfId="9263" xr:uid="{00000000-0005-0000-0000-00005B270000}"/>
    <cellStyle name="Comma 6 13 2" xfId="9264" xr:uid="{00000000-0005-0000-0000-00005C270000}"/>
    <cellStyle name="Comma 6 14" xfId="9265" xr:uid="{00000000-0005-0000-0000-00005D270000}"/>
    <cellStyle name="Comma 6 14 2" xfId="9266" xr:uid="{00000000-0005-0000-0000-00005E270000}"/>
    <cellStyle name="Comma 6 15" xfId="9267" xr:uid="{00000000-0005-0000-0000-00005F270000}"/>
    <cellStyle name="Comma 6 15 2" xfId="9268" xr:uid="{00000000-0005-0000-0000-000060270000}"/>
    <cellStyle name="Comma 6 16" xfId="9269" xr:uid="{00000000-0005-0000-0000-000061270000}"/>
    <cellStyle name="Comma 6 17" xfId="9270" xr:uid="{00000000-0005-0000-0000-000062270000}"/>
    <cellStyle name="Comma 6 2" xfId="9271" xr:uid="{00000000-0005-0000-0000-000063270000}"/>
    <cellStyle name="Comma 6 2 2" xfId="9272" xr:uid="{00000000-0005-0000-0000-000064270000}"/>
    <cellStyle name="Comma 6 2 2 2" xfId="9273" xr:uid="{00000000-0005-0000-0000-000065270000}"/>
    <cellStyle name="Comma 6 2 2 2 2" xfId="9274" xr:uid="{00000000-0005-0000-0000-000066270000}"/>
    <cellStyle name="Comma 6 2 2 2 2 2" xfId="9275" xr:uid="{00000000-0005-0000-0000-000067270000}"/>
    <cellStyle name="Comma 6 2 2 2 2 2 2" xfId="9276" xr:uid="{00000000-0005-0000-0000-000068270000}"/>
    <cellStyle name="Comma 6 2 2 2 2 3" xfId="9277" xr:uid="{00000000-0005-0000-0000-000069270000}"/>
    <cellStyle name="Comma 6 2 2 2 3" xfId="9278" xr:uid="{00000000-0005-0000-0000-00006A270000}"/>
    <cellStyle name="Comma 6 2 2 2 3 2" xfId="9279" xr:uid="{00000000-0005-0000-0000-00006B270000}"/>
    <cellStyle name="Comma 6 2 2 2 4" xfId="9280" xr:uid="{00000000-0005-0000-0000-00006C270000}"/>
    <cellStyle name="Comma 6 2 2 3" xfId="9281" xr:uid="{00000000-0005-0000-0000-00006D270000}"/>
    <cellStyle name="Comma 6 2 2 3 2" xfId="9282" xr:uid="{00000000-0005-0000-0000-00006E270000}"/>
    <cellStyle name="Comma 6 2 2 3 2 2" xfId="9283" xr:uid="{00000000-0005-0000-0000-00006F270000}"/>
    <cellStyle name="Comma 6 2 2 3 3" xfId="9284" xr:uid="{00000000-0005-0000-0000-000070270000}"/>
    <cellStyle name="Comma 6 2 2 4" xfId="9285" xr:uid="{00000000-0005-0000-0000-000071270000}"/>
    <cellStyle name="Comma 6 2 2 4 2" xfId="9286" xr:uid="{00000000-0005-0000-0000-000072270000}"/>
    <cellStyle name="Comma 6 2 2 5" xfId="9287" xr:uid="{00000000-0005-0000-0000-000073270000}"/>
    <cellStyle name="Comma 6 2 3" xfId="9288" xr:uid="{00000000-0005-0000-0000-000074270000}"/>
    <cellStyle name="Comma 6 2 3 2" xfId="9289" xr:uid="{00000000-0005-0000-0000-000075270000}"/>
    <cellStyle name="Comma 6 2 4" xfId="9290" xr:uid="{00000000-0005-0000-0000-000076270000}"/>
    <cellStyle name="Comma 6 2 5" xfId="9291" xr:uid="{00000000-0005-0000-0000-000077270000}"/>
    <cellStyle name="Comma 6 2 6" xfId="9292" xr:uid="{00000000-0005-0000-0000-000078270000}"/>
    <cellStyle name="Comma 6 2 6 2" xfId="20449" xr:uid="{00000000-0005-0000-0000-000079270000}"/>
    <cellStyle name="Comma 6 2 6 2 2" xfId="32433" xr:uid="{EB74C5FA-1774-4D2E-8BC0-4A1C9770D8E5}"/>
    <cellStyle name="Comma 6 2 6 3" xfId="26446" xr:uid="{F7BC8D58-FE33-4056-A4CB-CFE6A87FE41D}"/>
    <cellStyle name="Comma 6 3" xfId="9293" xr:uid="{00000000-0005-0000-0000-00007A270000}"/>
    <cellStyle name="Comma 6 3 2" xfId="9294" xr:uid="{00000000-0005-0000-0000-00007B270000}"/>
    <cellStyle name="Comma 6 3 2 2" xfId="9295" xr:uid="{00000000-0005-0000-0000-00007C270000}"/>
    <cellStyle name="Comma 6 3 2 2 2" xfId="9296" xr:uid="{00000000-0005-0000-0000-00007D270000}"/>
    <cellStyle name="Comma 6 3 2 2 2 2" xfId="9297" xr:uid="{00000000-0005-0000-0000-00007E270000}"/>
    <cellStyle name="Comma 6 3 2 2 3" xfId="9298" xr:uid="{00000000-0005-0000-0000-00007F270000}"/>
    <cellStyle name="Comma 6 3 2 3" xfId="9299" xr:uid="{00000000-0005-0000-0000-000080270000}"/>
    <cellStyle name="Comma 6 3 2 3 2" xfId="9300" xr:uid="{00000000-0005-0000-0000-000081270000}"/>
    <cellStyle name="Comma 6 3 2 4" xfId="9301" xr:uid="{00000000-0005-0000-0000-000082270000}"/>
    <cellStyle name="Comma 6 3 3" xfId="9302" xr:uid="{00000000-0005-0000-0000-000083270000}"/>
    <cellStyle name="Comma 6 3 3 2" xfId="9303" xr:uid="{00000000-0005-0000-0000-000084270000}"/>
    <cellStyle name="Comma 6 3 3 2 2" xfId="9304" xr:uid="{00000000-0005-0000-0000-000085270000}"/>
    <cellStyle name="Comma 6 3 3 3" xfId="9305" xr:uid="{00000000-0005-0000-0000-000086270000}"/>
    <cellStyle name="Comma 6 3 4" xfId="9306" xr:uid="{00000000-0005-0000-0000-000087270000}"/>
    <cellStyle name="Comma 6 3 4 2" xfId="9307" xr:uid="{00000000-0005-0000-0000-000088270000}"/>
    <cellStyle name="Comma 6 3 5" xfId="9308" xr:uid="{00000000-0005-0000-0000-000089270000}"/>
    <cellStyle name="Comma 6 3 5 2" xfId="9309" xr:uid="{00000000-0005-0000-0000-00008A270000}"/>
    <cellStyle name="Comma 6 3 6" xfId="9310" xr:uid="{00000000-0005-0000-0000-00008B270000}"/>
    <cellStyle name="Comma 6 3 7" xfId="9311" xr:uid="{00000000-0005-0000-0000-00008C270000}"/>
    <cellStyle name="Comma 6 3 7 2" xfId="20450" xr:uid="{00000000-0005-0000-0000-00008D270000}"/>
    <cellStyle name="Comma 6 3 7 2 2" xfId="32434" xr:uid="{98927F75-2D8D-427B-AE3F-0B4A97AC2511}"/>
    <cellStyle name="Comma 6 3 7 3" xfId="26447" xr:uid="{5F133409-831B-42EE-9D04-3D1DDF742799}"/>
    <cellStyle name="Comma 6 4" xfId="9312" xr:uid="{00000000-0005-0000-0000-00008E270000}"/>
    <cellStyle name="Comma 6 4 2" xfId="9313" xr:uid="{00000000-0005-0000-0000-00008F270000}"/>
    <cellStyle name="Comma 6 4 2 2" xfId="9314" xr:uid="{00000000-0005-0000-0000-000090270000}"/>
    <cellStyle name="Comma 6 4 2 2 2" xfId="9315" xr:uid="{00000000-0005-0000-0000-000091270000}"/>
    <cellStyle name="Comma 6 4 2 2 2 2" xfId="9316" xr:uid="{00000000-0005-0000-0000-000092270000}"/>
    <cellStyle name="Comma 6 4 2 2 3" xfId="9317" xr:uid="{00000000-0005-0000-0000-000093270000}"/>
    <cellStyle name="Comma 6 4 2 3" xfId="9318" xr:uid="{00000000-0005-0000-0000-000094270000}"/>
    <cellStyle name="Comma 6 4 2 3 2" xfId="9319" xr:uid="{00000000-0005-0000-0000-000095270000}"/>
    <cellStyle name="Comma 6 4 2 4" xfId="9320" xr:uid="{00000000-0005-0000-0000-000096270000}"/>
    <cellStyle name="Comma 6 4 3" xfId="9321" xr:uid="{00000000-0005-0000-0000-000097270000}"/>
    <cellStyle name="Comma 6 4 3 2" xfId="9322" xr:uid="{00000000-0005-0000-0000-000098270000}"/>
    <cellStyle name="Comma 6 4 3 2 2" xfId="9323" xr:uid="{00000000-0005-0000-0000-000099270000}"/>
    <cellStyle name="Comma 6 4 3 3" xfId="9324" xr:uid="{00000000-0005-0000-0000-00009A270000}"/>
    <cellStyle name="Comma 6 4 4" xfId="9325" xr:uid="{00000000-0005-0000-0000-00009B270000}"/>
    <cellStyle name="Comma 6 4 4 2" xfId="9326" xr:uid="{00000000-0005-0000-0000-00009C270000}"/>
    <cellStyle name="Comma 6 4 5" xfId="9327" xr:uid="{00000000-0005-0000-0000-00009D270000}"/>
    <cellStyle name="Comma 6 4 5 2" xfId="9328" xr:uid="{00000000-0005-0000-0000-00009E270000}"/>
    <cellStyle name="Comma 6 4 6" xfId="9329" xr:uid="{00000000-0005-0000-0000-00009F270000}"/>
    <cellStyle name="Comma 6 5" xfId="9330" xr:uid="{00000000-0005-0000-0000-0000A0270000}"/>
    <cellStyle name="Comma 6 5 2" xfId="9331" xr:uid="{00000000-0005-0000-0000-0000A1270000}"/>
    <cellStyle name="Comma 6 5 2 2" xfId="9332" xr:uid="{00000000-0005-0000-0000-0000A2270000}"/>
    <cellStyle name="Comma 6 5 2 2 2" xfId="9333" xr:uid="{00000000-0005-0000-0000-0000A3270000}"/>
    <cellStyle name="Comma 6 5 2 2 2 2" xfId="9334" xr:uid="{00000000-0005-0000-0000-0000A4270000}"/>
    <cellStyle name="Comma 6 5 2 2 3" xfId="9335" xr:uid="{00000000-0005-0000-0000-0000A5270000}"/>
    <cellStyle name="Comma 6 5 2 3" xfId="9336" xr:uid="{00000000-0005-0000-0000-0000A6270000}"/>
    <cellStyle name="Comma 6 5 2 3 2" xfId="9337" xr:uid="{00000000-0005-0000-0000-0000A7270000}"/>
    <cellStyle name="Comma 6 5 2 4" xfId="9338" xr:uid="{00000000-0005-0000-0000-0000A8270000}"/>
    <cellStyle name="Comma 6 5 3" xfId="9339" xr:uid="{00000000-0005-0000-0000-0000A9270000}"/>
    <cellStyle name="Comma 6 5 3 2" xfId="9340" xr:uid="{00000000-0005-0000-0000-0000AA270000}"/>
    <cellStyle name="Comma 6 5 3 2 2" xfId="9341" xr:uid="{00000000-0005-0000-0000-0000AB270000}"/>
    <cellStyle name="Comma 6 5 3 3" xfId="9342" xr:uid="{00000000-0005-0000-0000-0000AC270000}"/>
    <cellStyle name="Comma 6 5 4" xfId="9343" xr:uid="{00000000-0005-0000-0000-0000AD270000}"/>
    <cellStyle name="Comma 6 5 4 2" xfId="9344" xr:uid="{00000000-0005-0000-0000-0000AE270000}"/>
    <cellStyle name="Comma 6 5 5" xfId="9345" xr:uid="{00000000-0005-0000-0000-0000AF270000}"/>
    <cellStyle name="Comma 6 6" xfId="9346" xr:uid="{00000000-0005-0000-0000-0000B0270000}"/>
    <cellStyle name="Comma 6 6 2" xfId="9347" xr:uid="{00000000-0005-0000-0000-0000B1270000}"/>
    <cellStyle name="Comma 6 6 2 2" xfId="9348" xr:uid="{00000000-0005-0000-0000-0000B2270000}"/>
    <cellStyle name="Comma 6 6 2 2 2" xfId="9349" xr:uid="{00000000-0005-0000-0000-0000B3270000}"/>
    <cellStyle name="Comma 6 6 2 2 2 2" xfId="9350" xr:uid="{00000000-0005-0000-0000-0000B4270000}"/>
    <cellStyle name="Comma 6 6 2 2 3" xfId="9351" xr:uid="{00000000-0005-0000-0000-0000B5270000}"/>
    <cellStyle name="Comma 6 6 2 3" xfId="9352" xr:uid="{00000000-0005-0000-0000-0000B6270000}"/>
    <cellStyle name="Comma 6 6 2 3 2" xfId="9353" xr:uid="{00000000-0005-0000-0000-0000B7270000}"/>
    <cellStyle name="Comma 6 6 2 4" xfId="9354" xr:uid="{00000000-0005-0000-0000-0000B8270000}"/>
    <cellStyle name="Comma 6 6 3" xfId="9355" xr:uid="{00000000-0005-0000-0000-0000B9270000}"/>
    <cellStyle name="Comma 6 6 3 2" xfId="9356" xr:uid="{00000000-0005-0000-0000-0000BA270000}"/>
    <cellStyle name="Comma 6 6 3 2 2" xfId="9357" xr:uid="{00000000-0005-0000-0000-0000BB270000}"/>
    <cellStyle name="Comma 6 6 3 3" xfId="9358" xr:uid="{00000000-0005-0000-0000-0000BC270000}"/>
    <cellStyle name="Comma 6 6 4" xfId="9359" xr:uid="{00000000-0005-0000-0000-0000BD270000}"/>
    <cellStyle name="Comma 6 6 4 2" xfId="9360" xr:uid="{00000000-0005-0000-0000-0000BE270000}"/>
    <cellStyle name="Comma 6 6 5" xfId="9361" xr:uid="{00000000-0005-0000-0000-0000BF270000}"/>
    <cellStyle name="Comma 6 7" xfId="9362" xr:uid="{00000000-0005-0000-0000-0000C0270000}"/>
    <cellStyle name="Comma 6 7 2" xfId="9363" xr:uid="{00000000-0005-0000-0000-0000C1270000}"/>
    <cellStyle name="Comma 6 7 2 2" xfId="9364" xr:uid="{00000000-0005-0000-0000-0000C2270000}"/>
    <cellStyle name="Comma 6 7 2 2 2" xfId="9365" xr:uid="{00000000-0005-0000-0000-0000C3270000}"/>
    <cellStyle name="Comma 6 7 2 2 2 2" xfId="9366" xr:uid="{00000000-0005-0000-0000-0000C4270000}"/>
    <cellStyle name="Comma 6 7 2 2 3" xfId="9367" xr:uid="{00000000-0005-0000-0000-0000C5270000}"/>
    <cellStyle name="Comma 6 7 2 3" xfId="9368" xr:uid="{00000000-0005-0000-0000-0000C6270000}"/>
    <cellStyle name="Comma 6 7 2 3 2" xfId="9369" xr:uid="{00000000-0005-0000-0000-0000C7270000}"/>
    <cellStyle name="Comma 6 7 2 4" xfId="9370" xr:uid="{00000000-0005-0000-0000-0000C8270000}"/>
    <cellStyle name="Comma 6 7 3" xfId="9371" xr:uid="{00000000-0005-0000-0000-0000C9270000}"/>
    <cellStyle name="Comma 6 7 3 2" xfId="9372" xr:uid="{00000000-0005-0000-0000-0000CA270000}"/>
    <cellStyle name="Comma 6 7 3 2 2" xfId="9373" xr:uid="{00000000-0005-0000-0000-0000CB270000}"/>
    <cellStyle name="Comma 6 7 3 3" xfId="9374" xr:uid="{00000000-0005-0000-0000-0000CC270000}"/>
    <cellStyle name="Comma 6 7 4" xfId="9375" xr:uid="{00000000-0005-0000-0000-0000CD270000}"/>
    <cellStyle name="Comma 6 7 4 2" xfId="9376" xr:uid="{00000000-0005-0000-0000-0000CE270000}"/>
    <cellStyle name="Comma 6 7 5" xfId="9377" xr:uid="{00000000-0005-0000-0000-0000CF270000}"/>
    <cellStyle name="Comma 6 8" xfId="9378" xr:uid="{00000000-0005-0000-0000-0000D0270000}"/>
    <cellStyle name="Comma 6 8 2" xfId="9379" xr:uid="{00000000-0005-0000-0000-0000D1270000}"/>
    <cellStyle name="Comma 6 8 2 2" xfId="9380" xr:uid="{00000000-0005-0000-0000-0000D2270000}"/>
    <cellStyle name="Comma 6 8 2 2 2" xfId="9381" xr:uid="{00000000-0005-0000-0000-0000D3270000}"/>
    <cellStyle name="Comma 6 8 2 2 2 2" xfId="9382" xr:uid="{00000000-0005-0000-0000-0000D4270000}"/>
    <cellStyle name="Comma 6 8 2 2 3" xfId="9383" xr:uid="{00000000-0005-0000-0000-0000D5270000}"/>
    <cellStyle name="Comma 6 8 2 3" xfId="9384" xr:uid="{00000000-0005-0000-0000-0000D6270000}"/>
    <cellStyle name="Comma 6 8 2 3 2" xfId="9385" xr:uid="{00000000-0005-0000-0000-0000D7270000}"/>
    <cellStyle name="Comma 6 8 2 4" xfId="9386" xr:uid="{00000000-0005-0000-0000-0000D8270000}"/>
    <cellStyle name="Comma 6 8 3" xfId="9387" xr:uid="{00000000-0005-0000-0000-0000D9270000}"/>
    <cellStyle name="Comma 6 8 3 2" xfId="9388" xr:uid="{00000000-0005-0000-0000-0000DA270000}"/>
    <cellStyle name="Comma 6 8 3 2 2" xfId="9389" xr:uid="{00000000-0005-0000-0000-0000DB270000}"/>
    <cellStyle name="Comma 6 8 3 3" xfId="9390" xr:uid="{00000000-0005-0000-0000-0000DC270000}"/>
    <cellStyle name="Comma 6 8 4" xfId="9391" xr:uid="{00000000-0005-0000-0000-0000DD270000}"/>
    <cellStyle name="Comma 6 8 4 2" xfId="9392" xr:uid="{00000000-0005-0000-0000-0000DE270000}"/>
    <cellStyle name="Comma 6 8 5" xfId="9393" xr:uid="{00000000-0005-0000-0000-0000DF270000}"/>
    <cellStyle name="Comma 6 9" xfId="9394" xr:uid="{00000000-0005-0000-0000-0000E0270000}"/>
    <cellStyle name="Comma 6 9 2" xfId="9395" xr:uid="{00000000-0005-0000-0000-0000E1270000}"/>
    <cellStyle name="Comma 6 9 2 2" xfId="9396" xr:uid="{00000000-0005-0000-0000-0000E2270000}"/>
    <cellStyle name="Comma 6 9 2 2 2" xfId="9397" xr:uid="{00000000-0005-0000-0000-0000E3270000}"/>
    <cellStyle name="Comma 6 9 2 2 2 2" xfId="9398" xr:uid="{00000000-0005-0000-0000-0000E4270000}"/>
    <cellStyle name="Comma 6 9 2 2 3" xfId="9399" xr:uid="{00000000-0005-0000-0000-0000E5270000}"/>
    <cellStyle name="Comma 6 9 2 3" xfId="9400" xr:uid="{00000000-0005-0000-0000-0000E6270000}"/>
    <cellStyle name="Comma 6 9 2 3 2" xfId="9401" xr:uid="{00000000-0005-0000-0000-0000E7270000}"/>
    <cellStyle name="Comma 6 9 2 4" xfId="9402" xr:uid="{00000000-0005-0000-0000-0000E8270000}"/>
    <cellStyle name="Comma 6 9 3" xfId="9403" xr:uid="{00000000-0005-0000-0000-0000E9270000}"/>
    <cellStyle name="Comma 6 9 3 2" xfId="9404" xr:uid="{00000000-0005-0000-0000-0000EA270000}"/>
    <cellStyle name="Comma 6 9 3 2 2" xfId="9405" xr:uid="{00000000-0005-0000-0000-0000EB270000}"/>
    <cellStyle name="Comma 6 9 3 3" xfId="9406" xr:uid="{00000000-0005-0000-0000-0000EC270000}"/>
    <cellStyle name="Comma 6 9 4" xfId="9407" xr:uid="{00000000-0005-0000-0000-0000ED270000}"/>
    <cellStyle name="Comma 6 9 4 2" xfId="9408" xr:uid="{00000000-0005-0000-0000-0000EE270000}"/>
    <cellStyle name="Comma 6 9 5" xfId="9409" xr:uid="{00000000-0005-0000-0000-0000EF270000}"/>
    <cellStyle name="Comma 60" xfId="9410" xr:uid="{00000000-0005-0000-0000-0000F0270000}"/>
    <cellStyle name="Comma 60 2" xfId="9411" xr:uid="{00000000-0005-0000-0000-0000F1270000}"/>
    <cellStyle name="Comma 60 2 2" xfId="9412" xr:uid="{00000000-0005-0000-0000-0000F2270000}"/>
    <cellStyle name="Comma 60 3" xfId="9413" xr:uid="{00000000-0005-0000-0000-0000F3270000}"/>
    <cellStyle name="Comma 60 3 2" xfId="9414" xr:uid="{00000000-0005-0000-0000-0000F4270000}"/>
    <cellStyle name="Comma 60 3 2 2" xfId="20451" xr:uid="{00000000-0005-0000-0000-0000F5270000}"/>
    <cellStyle name="Comma 60 3 2 2 2" xfId="32435" xr:uid="{2C8C7083-41D5-44B3-90BC-A7F46952ECB0}"/>
    <cellStyle name="Comma 60 3 2 3" xfId="26448" xr:uid="{D71CB2F6-6496-4D9B-936F-DC9B49E8FF7D}"/>
    <cellStyle name="Comma 60 4" xfId="9415" xr:uid="{00000000-0005-0000-0000-0000F6270000}"/>
    <cellStyle name="Comma 60 5" xfId="9416" xr:uid="{00000000-0005-0000-0000-0000F7270000}"/>
    <cellStyle name="Comma 61" xfId="9417" xr:uid="{00000000-0005-0000-0000-0000F8270000}"/>
    <cellStyle name="Comma 61 2" xfId="9418" xr:uid="{00000000-0005-0000-0000-0000F9270000}"/>
    <cellStyle name="Comma 61 2 2" xfId="9419" xr:uid="{00000000-0005-0000-0000-0000FA270000}"/>
    <cellStyle name="Comma 61 3" xfId="9420" xr:uid="{00000000-0005-0000-0000-0000FB270000}"/>
    <cellStyle name="Comma 61 3 2" xfId="9421" xr:uid="{00000000-0005-0000-0000-0000FC270000}"/>
    <cellStyle name="Comma 61 3 2 2" xfId="20452" xr:uid="{00000000-0005-0000-0000-0000FD270000}"/>
    <cellStyle name="Comma 61 3 2 2 2" xfId="32436" xr:uid="{1954247A-1DCF-4DC2-8DB9-5B3978CFCDF7}"/>
    <cellStyle name="Comma 61 3 2 3" xfId="26449" xr:uid="{F5CEF1A5-5AEF-4796-A520-D0E5B01374D6}"/>
    <cellStyle name="Comma 61 4" xfId="9422" xr:uid="{00000000-0005-0000-0000-0000FE270000}"/>
    <cellStyle name="Comma 61 5" xfId="9423" xr:uid="{00000000-0005-0000-0000-0000FF270000}"/>
    <cellStyle name="Comma 62" xfId="9424" xr:uid="{00000000-0005-0000-0000-000000280000}"/>
    <cellStyle name="Comma 62 2" xfId="9425" xr:uid="{00000000-0005-0000-0000-000001280000}"/>
    <cellStyle name="Comma 62 2 2" xfId="9426" xr:uid="{00000000-0005-0000-0000-000002280000}"/>
    <cellStyle name="Comma 62 3" xfId="9427" xr:uid="{00000000-0005-0000-0000-000003280000}"/>
    <cellStyle name="Comma 62 3 2" xfId="9428" xr:uid="{00000000-0005-0000-0000-000004280000}"/>
    <cellStyle name="Comma 62 3 2 2" xfId="20453" xr:uid="{00000000-0005-0000-0000-000005280000}"/>
    <cellStyle name="Comma 62 3 2 2 2" xfId="32437" xr:uid="{6D53F734-D25A-4E68-8778-EF3450590BAC}"/>
    <cellStyle name="Comma 62 3 2 3" xfId="26450" xr:uid="{74F68100-4851-485E-87FD-90DFF7A003A3}"/>
    <cellStyle name="Comma 62 4" xfId="9429" xr:uid="{00000000-0005-0000-0000-000006280000}"/>
    <cellStyle name="Comma 63" xfId="9430" xr:uid="{00000000-0005-0000-0000-000007280000}"/>
    <cellStyle name="Comma 63 2" xfId="9431" xr:uid="{00000000-0005-0000-0000-000008280000}"/>
    <cellStyle name="Comma 63 2 2" xfId="9432" xr:uid="{00000000-0005-0000-0000-000009280000}"/>
    <cellStyle name="Comma 63 3" xfId="9433" xr:uid="{00000000-0005-0000-0000-00000A280000}"/>
    <cellStyle name="Comma 63 3 2" xfId="9434" xr:uid="{00000000-0005-0000-0000-00000B280000}"/>
    <cellStyle name="Comma 63 3 2 2" xfId="20454" xr:uid="{00000000-0005-0000-0000-00000C280000}"/>
    <cellStyle name="Comma 63 3 2 2 2" xfId="32438" xr:uid="{E0FEB7BD-6E36-4819-9510-F71D75AF57CE}"/>
    <cellStyle name="Comma 63 3 2 3" xfId="26451" xr:uid="{C764DC7A-CD14-481F-BF15-47089A45E59D}"/>
    <cellStyle name="Comma 63 4" xfId="9435" xr:uid="{00000000-0005-0000-0000-00000D280000}"/>
    <cellStyle name="Comma 64" xfId="9436" xr:uid="{00000000-0005-0000-0000-00000E280000}"/>
    <cellStyle name="Comma 64 2" xfId="9437" xr:uid="{00000000-0005-0000-0000-00000F280000}"/>
    <cellStyle name="Comma 64 2 2" xfId="9438" xr:uid="{00000000-0005-0000-0000-000010280000}"/>
    <cellStyle name="Comma 64 3" xfId="9439" xr:uid="{00000000-0005-0000-0000-000011280000}"/>
    <cellStyle name="Comma 64 4" xfId="9440" xr:uid="{00000000-0005-0000-0000-000012280000}"/>
    <cellStyle name="Comma 65" xfId="9441" xr:uid="{00000000-0005-0000-0000-000013280000}"/>
    <cellStyle name="Comma 65 2" xfId="9442" xr:uid="{00000000-0005-0000-0000-000014280000}"/>
    <cellStyle name="Comma 65 2 2" xfId="9443" xr:uid="{00000000-0005-0000-0000-000015280000}"/>
    <cellStyle name="Comma 65 3" xfId="9444" xr:uid="{00000000-0005-0000-0000-000016280000}"/>
    <cellStyle name="Comma 65 4" xfId="9445" xr:uid="{00000000-0005-0000-0000-000017280000}"/>
    <cellStyle name="Comma 66" xfId="9446" xr:uid="{00000000-0005-0000-0000-000018280000}"/>
    <cellStyle name="Comma 66 2" xfId="9447" xr:uid="{00000000-0005-0000-0000-000019280000}"/>
    <cellStyle name="Comma 66 2 2" xfId="9448" xr:uid="{00000000-0005-0000-0000-00001A280000}"/>
    <cellStyle name="Comma 66 3" xfId="9449" xr:uid="{00000000-0005-0000-0000-00001B280000}"/>
    <cellStyle name="Comma 66 4" xfId="9450" xr:uid="{00000000-0005-0000-0000-00001C280000}"/>
    <cellStyle name="Comma 67" xfId="9451" xr:uid="{00000000-0005-0000-0000-00001D280000}"/>
    <cellStyle name="Comma 67 2" xfId="9452" xr:uid="{00000000-0005-0000-0000-00001E280000}"/>
    <cellStyle name="Comma 67 2 2" xfId="9453" xr:uid="{00000000-0005-0000-0000-00001F280000}"/>
    <cellStyle name="Comma 67 3" xfId="9454" xr:uid="{00000000-0005-0000-0000-000020280000}"/>
    <cellStyle name="Comma 67 4" xfId="9455" xr:uid="{00000000-0005-0000-0000-000021280000}"/>
    <cellStyle name="Comma 68" xfId="9456" xr:uid="{00000000-0005-0000-0000-000022280000}"/>
    <cellStyle name="Comma 68 2" xfId="9457" xr:uid="{00000000-0005-0000-0000-000023280000}"/>
    <cellStyle name="Comma 68 2 2" xfId="9458" xr:uid="{00000000-0005-0000-0000-000024280000}"/>
    <cellStyle name="Comma 68 3" xfId="9459" xr:uid="{00000000-0005-0000-0000-000025280000}"/>
    <cellStyle name="Comma 68 4" xfId="9460" xr:uid="{00000000-0005-0000-0000-000026280000}"/>
    <cellStyle name="Comma 69" xfId="9461" xr:uid="{00000000-0005-0000-0000-000027280000}"/>
    <cellStyle name="Comma 69 2" xfId="9462" xr:uid="{00000000-0005-0000-0000-000028280000}"/>
    <cellStyle name="Comma 69 2 2" xfId="9463" xr:uid="{00000000-0005-0000-0000-000029280000}"/>
    <cellStyle name="Comma 69 3" xfId="9464" xr:uid="{00000000-0005-0000-0000-00002A280000}"/>
    <cellStyle name="Comma 69 4" xfId="9465" xr:uid="{00000000-0005-0000-0000-00002B280000}"/>
    <cellStyle name="Comma 7" xfId="9466" xr:uid="{00000000-0005-0000-0000-00002C280000}"/>
    <cellStyle name="Comma 7 2" xfId="9467" xr:uid="{00000000-0005-0000-0000-00002D280000}"/>
    <cellStyle name="Comma 7 2 10" xfId="9468" xr:uid="{00000000-0005-0000-0000-00002E280000}"/>
    <cellStyle name="Comma 7 2 11" xfId="9469" xr:uid="{00000000-0005-0000-0000-00002F280000}"/>
    <cellStyle name="Comma 7 2 12" xfId="9470" xr:uid="{00000000-0005-0000-0000-000030280000}"/>
    <cellStyle name="Comma 7 2 13" xfId="9471" xr:uid="{00000000-0005-0000-0000-000031280000}"/>
    <cellStyle name="Comma 7 2 14" xfId="9472" xr:uid="{00000000-0005-0000-0000-000032280000}"/>
    <cellStyle name="Comma 7 2 15" xfId="9473" xr:uid="{00000000-0005-0000-0000-000033280000}"/>
    <cellStyle name="Comma 7 2 16" xfId="9474" xr:uid="{00000000-0005-0000-0000-000034280000}"/>
    <cellStyle name="Comma 7 2 17" xfId="9475" xr:uid="{00000000-0005-0000-0000-000035280000}"/>
    <cellStyle name="Comma 7 2 18" xfId="9476" xr:uid="{00000000-0005-0000-0000-000036280000}"/>
    <cellStyle name="Comma 7 2 19" xfId="9477" xr:uid="{00000000-0005-0000-0000-000037280000}"/>
    <cellStyle name="Comma 7 2 2" xfId="9478" xr:uid="{00000000-0005-0000-0000-000038280000}"/>
    <cellStyle name="Comma 7 2 2 10" xfId="9479" xr:uid="{00000000-0005-0000-0000-000039280000}"/>
    <cellStyle name="Comma 7 2 2 11" xfId="9480" xr:uid="{00000000-0005-0000-0000-00003A280000}"/>
    <cellStyle name="Comma 7 2 2 12" xfId="9481" xr:uid="{00000000-0005-0000-0000-00003B280000}"/>
    <cellStyle name="Comma 7 2 2 13" xfId="9482" xr:uid="{00000000-0005-0000-0000-00003C280000}"/>
    <cellStyle name="Comma 7 2 2 14" xfId="9483" xr:uid="{00000000-0005-0000-0000-00003D280000}"/>
    <cellStyle name="Comma 7 2 2 15" xfId="9484" xr:uid="{00000000-0005-0000-0000-00003E280000}"/>
    <cellStyle name="Comma 7 2 2 16" xfId="9485" xr:uid="{00000000-0005-0000-0000-00003F280000}"/>
    <cellStyle name="Comma 7 2 2 17" xfId="9486" xr:uid="{00000000-0005-0000-0000-000040280000}"/>
    <cellStyle name="Comma 7 2 2 2" xfId="9487" xr:uid="{00000000-0005-0000-0000-000041280000}"/>
    <cellStyle name="Comma 7 2 2 3" xfId="9488" xr:uid="{00000000-0005-0000-0000-000042280000}"/>
    <cellStyle name="Comma 7 2 2 4" xfId="9489" xr:uid="{00000000-0005-0000-0000-000043280000}"/>
    <cellStyle name="Comma 7 2 2 5" xfId="9490" xr:uid="{00000000-0005-0000-0000-000044280000}"/>
    <cellStyle name="Comma 7 2 2 6" xfId="9491" xr:uid="{00000000-0005-0000-0000-000045280000}"/>
    <cellStyle name="Comma 7 2 2 7" xfId="9492" xr:uid="{00000000-0005-0000-0000-000046280000}"/>
    <cellStyle name="Comma 7 2 2 8" xfId="9493" xr:uid="{00000000-0005-0000-0000-000047280000}"/>
    <cellStyle name="Comma 7 2 2 9" xfId="9494" xr:uid="{00000000-0005-0000-0000-000048280000}"/>
    <cellStyle name="Comma 7 2 20" xfId="9495" xr:uid="{00000000-0005-0000-0000-000049280000}"/>
    <cellStyle name="Comma 7 2 20 2" xfId="20455" xr:uid="{00000000-0005-0000-0000-00004A280000}"/>
    <cellStyle name="Comma 7 2 20 2 2" xfId="32439" xr:uid="{6B5628DE-4530-4C09-9D60-13A445C29ED7}"/>
    <cellStyle name="Comma 7 2 20 3" xfId="26452" xr:uid="{BFCAE5D1-B326-48CE-8703-05542B5126BC}"/>
    <cellStyle name="Comma 7 2 3" xfId="9496" xr:uid="{00000000-0005-0000-0000-00004B280000}"/>
    <cellStyle name="Comma 7 2 4" xfId="9497" xr:uid="{00000000-0005-0000-0000-00004C280000}"/>
    <cellStyle name="Comma 7 2 5" xfId="9498" xr:uid="{00000000-0005-0000-0000-00004D280000}"/>
    <cellStyle name="Comma 7 2 6" xfId="9499" xr:uid="{00000000-0005-0000-0000-00004E280000}"/>
    <cellStyle name="Comma 7 2 7" xfId="9500" xr:uid="{00000000-0005-0000-0000-00004F280000}"/>
    <cellStyle name="Comma 7 2 8" xfId="9501" xr:uid="{00000000-0005-0000-0000-000050280000}"/>
    <cellStyle name="Comma 7 2 9" xfId="9502" xr:uid="{00000000-0005-0000-0000-000051280000}"/>
    <cellStyle name="Comma 7 3" xfId="9503" xr:uid="{00000000-0005-0000-0000-000052280000}"/>
    <cellStyle name="Comma 7 3 2" xfId="9504" xr:uid="{00000000-0005-0000-0000-000053280000}"/>
    <cellStyle name="Comma 7 3 2 2" xfId="9505" xr:uid="{00000000-0005-0000-0000-000054280000}"/>
    <cellStyle name="Comma 7 3 3" xfId="9506" xr:uid="{00000000-0005-0000-0000-000055280000}"/>
    <cellStyle name="Comma 7 4" xfId="9507" xr:uid="{00000000-0005-0000-0000-000056280000}"/>
    <cellStyle name="Comma 7 4 2" xfId="9508" xr:uid="{00000000-0005-0000-0000-000057280000}"/>
    <cellStyle name="Comma 7 4 2 2" xfId="9509" xr:uid="{00000000-0005-0000-0000-000058280000}"/>
    <cellStyle name="Comma 7 4 3" xfId="9510" xr:uid="{00000000-0005-0000-0000-000059280000}"/>
    <cellStyle name="Comma 7 5" xfId="9511" xr:uid="{00000000-0005-0000-0000-00005A280000}"/>
    <cellStyle name="Comma 7 5 2" xfId="9512" xr:uid="{00000000-0005-0000-0000-00005B280000}"/>
    <cellStyle name="Comma 7 6" xfId="9513" xr:uid="{00000000-0005-0000-0000-00005C280000}"/>
    <cellStyle name="Comma 7 7" xfId="9514" xr:uid="{00000000-0005-0000-0000-00005D280000}"/>
    <cellStyle name="Comma 70" xfId="9515" xr:uid="{00000000-0005-0000-0000-00005E280000}"/>
    <cellStyle name="Comma 70 2" xfId="9516" xr:uid="{00000000-0005-0000-0000-00005F280000}"/>
    <cellStyle name="Comma 70 2 2" xfId="9517" xr:uid="{00000000-0005-0000-0000-000060280000}"/>
    <cellStyle name="Comma 70 3" xfId="9518" xr:uid="{00000000-0005-0000-0000-000061280000}"/>
    <cellStyle name="Comma 70 4" xfId="9519" xr:uid="{00000000-0005-0000-0000-000062280000}"/>
    <cellStyle name="Comma 71" xfId="9520" xr:uid="{00000000-0005-0000-0000-000063280000}"/>
    <cellStyle name="Comma 71 2" xfId="9521" xr:uid="{00000000-0005-0000-0000-000064280000}"/>
    <cellStyle name="Comma 71 2 2" xfId="9522" xr:uid="{00000000-0005-0000-0000-000065280000}"/>
    <cellStyle name="Comma 71 3" xfId="9523" xr:uid="{00000000-0005-0000-0000-000066280000}"/>
    <cellStyle name="Comma 71 4" xfId="9524" xr:uid="{00000000-0005-0000-0000-000067280000}"/>
    <cellStyle name="Comma 71 5" xfId="9525" xr:uid="{00000000-0005-0000-0000-000068280000}"/>
    <cellStyle name="Comma 72" xfId="9526" xr:uid="{00000000-0005-0000-0000-000069280000}"/>
    <cellStyle name="Comma 72 2" xfId="9527" xr:uid="{00000000-0005-0000-0000-00006A280000}"/>
    <cellStyle name="Comma 72 2 2" xfId="9528" xr:uid="{00000000-0005-0000-0000-00006B280000}"/>
    <cellStyle name="Comma 72 3" xfId="9529" xr:uid="{00000000-0005-0000-0000-00006C280000}"/>
    <cellStyle name="Comma 72 4" xfId="9530" xr:uid="{00000000-0005-0000-0000-00006D280000}"/>
    <cellStyle name="Comma 72 5" xfId="9531" xr:uid="{00000000-0005-0000-0000-00006E280000}"/>
    <cellStyle name="Comma 73" xfId="9532" xr:uid="{00000000-0005-0000-0000-00006F280000}"/>
    <cellStyle name="Comma 73 2" xfId="9533" xr:uid="{00000000-0005-0000-0000-000070280000}"/>
    <cellStyle name="Comma 73 2 2" xfId="9534" xr:uid="{00000000-0005-0000-0000-000071280000}"/>
    <cellStyle name="Comma 73 3" xfId="9535" xr:uid="{00000000-0005-0000-0000-000072280000}"/>
    <cellStyle name="Comma 73 4" xfId="9536" xr:uid="{00000000-0005-0000-0000-000073280000}"/>
    <cellStyle name="Comma 73 5" xfId="9537" xr:uid="{00000000-0005-0000-0000-000074280000}"/>
    <cellStyle name="Comma 74" xfId="9538" xr:uid="{00000000-0005-0000-0000-000075280000}"/>
    <cellStyle name="Comma 74 2" xfId="9539" xr:uid="{00000000-0005-0000-0000-000076280000}"/>
    <cellStyle name="Comma 74 2 2" xfId="9540" xr:uid="{00000000-0005-0000-0000-000077280000}"/>
    <cellStyle name="Comma 74 3" xfId="9541" xr:uid="{00000000-0005-0000-0000-000078280000}"/>
    <cellStyle name="Comma 74 4" xfId="9542" xr:uid="{00000000-0005-0000-0000-000079280000}"/>
    <cellStyle name="Comma 74 5" xfId="9543" xr:uid="{00000000-0005-0000-0000-00007A280000}"/>
    <cellStyle name="Comma 75" xfId="9544" xr:uid="{00000000-0005-0000-0000-00007B280000}"/>
    <cellStyle name="Comma 75 2" xfId="9545" xr:uid="{00000000-0005-0000-0000-00007C280000}"/>
    <cellStyle name="Comma 75 2 2" xfId="9546" xr:uid="{00000000-0005-0000-0000-00007D280000}"/>
    <cellStyle name="Comma 75 3" xfId="9547" xr:uid="{00000000-0005-0000-0000-00007E280000}"/>
    <cellStyle name="Comma 75 4" xfId="9548" xr:uid="{00000000-0005-0000-0000-00007F280000}"/>
    <cellStyle name="Comma 75 5" xfId="9549" xr:uid="{00000000-0005-0000-0000-000080280000}"/>
    <cellStyle name="Comma 76" xfId="9550" xr:uid="{00000000-0005-0000-0000-000081280000}"/>
    <cellStyle name="Comma 76 2" xfId="9551" xr:uid="{00000000-0005-0000-0000-000082280000}"/>
    <cellStyle name="Comma 76 2 2" xfId="9552" xr:uid="{00000000-0005-0000-0000-000083280000}"/>
    <cellStyle name="Comma 76 3" xfId="9553" xr:uid="{00000000-0005-0000-0000-000084280000}"/>
    <cellStyle name="Comma 76 4" xfId="9554" xr:uid="{00000000-0005-0000-0000-000085280000}"/>
    <cellStyle name="Comma 76 5" xfId="9555" xr:uid="{00000000-0005-0000-0000-000086280000}"/>
    <cellStyle name="Comma 77" xfId="9556" xr:uid="{00000000-0005-0000-0000-000087280000}"/>
    <cellStyle name="Comma 77 2" xfId="9557" xr:uid="{00000000-0005-0000-0000-000088280000}"/>
    <cellStyle name="Comma 77 2 2" xfId="9558" xr:uid="{00000000-0005-0000-0000-000089280000}"/>
    <cellStyle name="Comma 77 3" xfId="9559" xr:uid="{00000000-0005-0000-0000-00008A280000}"/>
    <cellStyle name="Comma 77 4" xfId="9560" xr:uid="{00000000-0005-0000-0000-00008B280000}"/>
    <cellStyle name="Comma 77 5" xfId="9561" xr:uid="{00000000-0005-0000-0000-00008C280000}"/>
    <cellStyle name="Comma 78" xfId="9562" xr:uid="{00000000-0005-0000-0000-00008D280000}"/>
    <cellStyle name="Comma 78 2" xfId="9563" xr:uid="{00000000-0005-0000-0000-00008E280000}"/>
    <cellStyle name="Comma 78 2 2" xfId="9564" xr:uid="{00000000-0005-0000-0000-00008F280000}"/>
    <cellStyle name="Comma 78 3" xfId="9565" xr:uid="{00000000-0005-0000-0000-000090280000}"/>
    <cellStyle name="Comma 78 4" xfId="9566" xr:uid="{00000000-0005-0000-0000-000091280000}"/>
    <cellStyle name="Comma 78 5" xfId="9567" xr:uid="{00000000-0005-0000-0000-000092280000}"/>
    <cellStyle name="Comma 79" xfId="9568" xr:uid="{00000000-0005-0000-0000-000093280000}"/>
    <cellStyle name="Comma 79 2" xfId="9569" xr:uid="{00000000-0005-0000-0000-000094280000}"/>
    <cellStyle name="Comma 79 2 2" xfId="9570" xr:uid="{00000000-0005-0000-0000-000095280000}"/>
    <cellStyle name="Comma 79 3" xfId="9571" xr:uid="{00000000-0005-0000-0000-000096280000}"/>
    <cellStyle name="Comma 79 4" xfId="9572" xr:uid="{00000000-0005-0000-0000-000097280000}"/>
    <cellStyle name="Comma 79 5" xfId="9573" xr:uid="{00000000-0005-0000-0000-000098280000}"/>
    <cellStyle name="Comma 8" xfId="9574" xr:uid="{00000000-0005-0000-0000-000099280000}"/>
    <cellStyle name="Comma 8 2" xfId="9575" xr:uid="{00000000-0005-0000-0000-00009A280000}"/>
    <cellStyle name="Comma 8 2 10" xfId="9576" xr:uid="{00000000-0005-0000-0000-00009B280000}"/>
    <cellStyle name="Comma 8 2 11" xfId="9577" xr:uid="{00000000-0005-0000-0000-00009C280000}"/>
    <cellStyle name="Comma 8 2 12" xfId="9578" xr:uid="{00000000-0005-0000-0000-00009D280000}"/>
    <cellStyle name="Comma 8 2 13" xfId="9579" xr:uid="{00000000-0005-0000-0000-00009E280000}"/>
    <cellStyle name="Comma 8 2 14" xfId="9580" xr:uid="{00000000-0005-0000-0000-00009F280000}"/>
    <cellStyle name="Comma 8 2 15" xfId="9581" xr:uid="{00000000-0005-0000-0000-0000A0280000}"/>
    <cellStyle name="Comma 8 2 16" xfId="9582" xr:uid="{00000000-0005-0000-0000-0000A1280000}"/>
    <cellStyle name="Comma 8 2 17" xfId="9583" xr:uid="{00000000-0005-0000-0000-0000A2280000}"/>
    <cellStyle name="Comma 8 2 18" xfId="9584" xr:uid="{00000000-0005-0000-0000-0000A3280000}"/>
    <cellStyle name="Comma 8 2 19" xfId="9585" xr:uid="{00000000-0005-0000-0000-0000A4280000}"/>
    <cellStyle name="Comma 8 2 2" xfId="9586" xr:uid="{00000000-0005-0000-0000-0000A5280000}"/>
    <cellStyle name="Comma 8 2 2 10" xfId="9587" xr:uid="{00000000-0005-0000-0000-0000A6280000}"/>
    <cellStyle name="Comma 8 2 2 11" xfId="9588" xr:uid="{00000000-0005-0000-0000-0000A7280000}"/>
    <cellStyle name="Comma 8 2 2 12" xfId="9589" xr:uid="{00000000-0005-0000-0000-0000A8280000}"/>
    <cellStyle name="Comma 8 2 2 13" xfId="9590" xr:uid="{00000000-0005-0000-0000-0000A9280000}"/>
    <cellStyle name="Comma 8 2 2 14" xfId="9591" xr:uid="{00000000-0005-0000-0000-0000AA280000}"/>
    <cellStyle name="Comma 8 2 2 15" xfId="9592" xr:uid="{00000000-0005-0000-0000-0000AB280000}"/>
    <cellStyle name="Comma 8 2 2 16" xfId="9593" xr:uid="{00000000-0005-0000-0000-0000AC280000}"/>
    <cellStyle name="Comma 8 2 2 17" xfId="9594" xr:uid="{00000000-0005-0000-0000-0000AD280000}"/>
    <cellStyle name="Comma 8 2 2 18" xfId="9595" xr:uid="{00000000-0005-0000-0000-0000AE280000}"/>
    <cellStyle name="Comma 8 2 2 2" xfId="9596" xr:uid="{00000000-0005-0000-0000-0000AF280000}"/>
    <cellStyle name="Comma 8 2 2 2 2" xfId="9597" xr:uid="{00000000-0005-0000-0000-0000B0280000}"/>
    <cellStyle name="Comma 8 2 2 2 3" xfId="9598" xr:uid="{00000000-0005-0000-0000-0000B1280000}"/>
    <cellStyle name="Comma 8 2 2 2 4" xfId="9599" xr:uid="{00000000-0005-0000-0000-0000B2280000}"/>
    <cellStyle name="Comma 8 2 2 3" xfId="9600" xr:uid="{00000000-0005-0000-0000-0000B3280000}"/>
    <cellStyle name="Comma 8 2 2 3 2" xfId="9601" xr:uid="{00000000-0005-0000-0000-0000B4280000}"/>
    <cellStyle name="Comma 8 2 2 4" xfId="9602" xr:uid="{00000000-0005-0000-0000-0000B5280000}"/>
    <cellStyle name="Comma 8 2 2 5" xfId="9603" xr:uid="{00000000-0005-0000-0000-0000B6280000}"/>
    <cellStyle name="Comma 8 2 2 6" xfId="9604" xr:uid="{00000000-0005-0000-0000-0000B7280000}"/>
    <cellStyle name="Comma 8 2 2 7" xfId="9605" xr:uid="{00000000-0005-0000-0000-0000B8280000}"/>
    <cellStyle name="Comma 8 2 2 8" xfId="9606" xr:uid="{00000000-0005-0000-0000-0000B9280000}"/>
    <cellStyle name="Comma 8 2 2 9" xfId="9607" xr:uid="{00000000-0005-0000-0000-0000BA280000}"/>
    <cellStyle name="Comma 8 2 3" xfId="9608" xr:uid="{00000000-0005-0000-0000-0000BB280000}"/>
    <cellStyle name="Comma 8 2 3 2" xfId="9609" xr:uid="{00000000-0005-0000-0000-0000BC280000}"/>
    <cellStyle name="Comma 8 2 3 3" xfId="9610" xr:uid="{00000000-0005-0000-0000-0000BD280000}"/>
    <cellStyle name="Comma 8 2 3 4" xfId="9611" xr:uid="{00000000-0005-0000-0000-0000BE280000}"/>
    <cellStyle name="Comma 8 2 4" xfId="9612" xr:uid="{00000000-0005-0000-0000-0000BF280000}"/>
    <cellStyle name="Comma 8 2 4 2" xfId="9613" xr:uid="{00000000-0005-0000-0000-0000C0280000}"/>
    <cellStyle name="Comma 8 2 4 3" xfId="9614" xr:uid="{00000000-0005-0000-0000-0000C1280000}"/>
    <cellStyle name="Comma 8 2 4 4" xfId="9615" xr:uid="{00000000-0005-0000-0000-0000C2280000}"/>
    <cellStyle name="Comma 8 2 5" xfId="9616" xr:uid="{00000000-0005-0000-0000-0000C3280000}"/>
    <cellStyle name="Comma 8 2 6" xfId="9617" xr:uid="{00000000-0005-0000-0000-0000C4280000}"/>
    <cellStyle name="Comma 8 2 7" xfId="9618" xr:uid="{00000000-0005-0000-0000-0000C5280000}"/>
    <cellStyle name="Comma 8 2 8" xfId="9619" xr:uid="{00000000-0005-0000-0000-0000C6280000}"/>
    <cellStyle name="Comma 8 2 9" xfId="9620" xr:uid="{00000000-0005-0000-0000-0000C7280000}"/>
    <cellStyle name="Comma 8 3" xfId="9621" xr:uid="{00000000-0005-0000-0000-0000C8280000}"/>
    <cellStyle name="Comma 8 3 2" xfId="9622" xr:uid="{00000000-0005-0000-0000-0000C9280000}"/>
    <cellStyle name="Comma 8 3 2 2" xfId="9623" xr:uid="{00000000-0005-0000-0000-0000CA280000}"/>
    <cellStyle name="Comma 8 3 2 2 2" xfId="9624" xr:uid="{00000000-0005-0000-0000-0000CB280000}"/>
    <cellStyle name="Comma 8 3 2 3" xfId="9625" xr:uid="{00000000-0005-0000-0000-0000CC280000}"/>
    <cellStyle name="Comma 8 3 2 4" xfId="9626" xr:uid="{00000000-0005-0000-0000-0000CD280000}"/>
    <cellStyle name="Comma 8 3 3" xfId="9627" xr:uid="{00000000-0005-0000-0000-0000CE280000}"/>
    <cellStyle name="Comma 8 3 3 2" xfId="9628" xr:uid="{00000000-0005-0000-0000-0000CF280000}"/>
    <cellStyle name="Comma 8 3 3 3" xfId="9629" xr:uid="{00000000-0005-0000-0000-0000D0280000}"/>
    <cellStyle name="Comma 8 3 4" xfId="9630" xr:uid="{00000000-0005-0000-0000-0000D1280000}"/>
    <cellStyle name="Comma 8 3 4 2" xfId="9631" xr:uid="{00000000-0005-0000-0000-0000D2280000}"/>
    <cellStyle name="Comma 8 3 5" xfId="9632" xr:uid="{00000000-0005-0000-0000-0000D3280000}"/>
    <cellStyle name="Comma 8 4" xfId="9633" xr:uid="{00000000-0005-0000-0000-0000D4280000}"/>
    <cellStyle name="Comma 8 4 2" xfId="9634" xr:uid="{00000000-0005-0000-0000-0000D5280000}"/>
    <cellStyle name="Comma 8 4 2 2" xfId="9635" xr:uid="{00000000-0005-0000-0000-0000D6280000}"/>
    <cellStyle name="Comma 8 4 3" xfId="9636" xr:uid="{00000000-0005-0000-0000-0000D7280000}"/>
    <cellStyle name="Comma 8 5" xfId="9637" xr:uid="{00000000-0005-0000-0000-0000D8280000}"/>
    <cellStyle name="Comma 8 5 2" xfId="9638" xr:uid="{00000000-0005-0000-0000-0000D9280000}"/>
    <cellStyle name="Comma 8 6" xfId="9639" xr:uid="{00000000-0005-0000-0000-0000DA280000}"/>
    <cellStyle name="Comma 8 6 2" xfId="9640" xr:uid="{00000000-0005-0000-0000-0000DB280000}"/>
    <cellStyle name="Comma 8 7" xfId="9641" xr:uid="{00000000-0005-0000-0000-0000DC280000}"/>
    <cellStyle name="Comma 8 8" xfId="9642" xr:uid="{00000000-0005-0000-0000-0000DD280000}"/>
    <cellStyle name="Comma 80" xfId="9643" xr:uid="{00000000-0005-0000-0000-0000DE280000}"/>
    <cellStyle name="Comma 80 2" xfId="9644" xr:uid="{00000000-0005-0000-0000-0000DF280000}"/>
    <cellStyle name="Comma 80 2 2" xfId="9645" xr:uid="{00000000-0005-0000-0000-0000E0280000}"/>
    <cellStyle name="Comma 80 3" xfId="9646" xr:uid="{00000000-0005-0000-0000-0000E1280000}"/>
    <cellStyle name="Comma 80 4" xfId="9647" xr:uid="{00000000-0005-0000-0000-0000E2280000}"/>
    <cellStyle name="Comma 80 5" xfId="9648" xr:uid="{00000000-0005-0000-0000-0000E3280000}"/>
    <cellStyle name="Comma 81" xfId="9649" xr:uid="{00000000-0005-0000-0000-0000E4280000}"/>
    <cellStyle name="Comma 81 2" xfId="9650" xr:uid="{00000000-0005-0000-0000-0000E5280000}"/>
    <cellStyle name="Comma 81 2 2" xfId="9651" xr:uid="{00000000-0005-0000-0000-0000E6280000}"/>
    <cellStyle name="Comma 81 3" xfId="9652" xr:uid="{00000000-0005-0000-0000-0000E7280000}"/>
    <cellStyle name="Comma 81 4" xfId="9653" xr:uid="{00000000-0005-0000-0000-0000E8280000}"/>
    <cellStyle name="Comma 81 5" xfId="9654" xr:uid="{00000000-0005-0000-0000-0000E9280000}"/>
    <cellStyle name="Comma 82" xfId="9655" xr:uid="{00000000-0005-0000-0000-0000EA280000}"/>
    <cellStyle name="Comma 82 2" xfId="9656" xr:uid="{00000000-0005-0000-0000-0000EB280000}"/>
    <cellStyle name="Comma 82 2 2" xfId="9657" xr:uid="{00000000-0005-0000-0000-0000EC280000}"/>
    <cellStyle name="Comma 82 3" xfId="9658" xr:uid="{00000000-0005-0000-0000-0000ED280000}"/>
    <cellStyle name="Comma 82 4" xfId="9659" xr:uid="{00000000-0005-0000-0000-0000EE280000}"/>
    <cellStyle name="Comma 82 5" xfId="9660" xr:uid="{00000000-0005-0000-0000-0000EF280000}"/>
    <cellStyle name="Comma 83" xfId="9661" xr:uid="{00000000-0005-0000-0000-0000F0280000}"/>
    <cellStyle name="Comma 83 2" xfId="9662" xr:uid="{00000000-0005-0000-0000-0000F1280000}"/>
    <cellStyle name="Comma 83 2 2" xfId="9663" xr:uid="{00000000-0005-0000-0000-0000F2280000}"/>
    <cellStyle name="Comma 83 3" xfId="9664" xr:uid="{00000000-0005-0000-0000-0000F3280000}"/>
    <cellStyle name="Comma 83 4" xfId="9665" xr:uid="{00000000-0005-0000-0000-0000F4280000}"/>
    <cellStyle name="Comma 83 5" xfId="9666" xr:uid="{00000000-0005-0000-0000-0000F5280000}"/>
    <cellStyle name="Comma 84" xfId="9667" xr:uid="{00000000-0005-0000-0000-0000F6280000}"/>
    <cellStyle name="Comma 84 2" xfId="9668" xr:uid="{00000000-0005-0000-0000-0000F7280000}"/>
    <cellStyle name="Comma 84 2 2" xfId="9669" xr:uid="{00000000-0005-0000-0000-0000F8280000}"/>
    <cellStyle name="Comma 84 3" xfId="9670" xr:uid="{00000000-0005-0000-0000-0000F9280000}"/>
    <cellStyle name="Comma 84 4" xfId="9671" xr:uid="{00000000-0005-0000-0000-0000FA280000}"/>
    <cellStyle name="Comma 84 5" xfId="9672" xr:uid="{00000000-0005-0000-0000-0000FB280000}"/>
    <cellStyle name="Comma 85" xfId="9673" xr:uid="{00000000-0005-0000-0000-0000FC280000}"/>
    <cellStyle name="Comma 85 2" xfId="9674" xr:uid="{00000000-0005-0000-0000-0000FD280000}"/>
    <cellStyle name="Comma 85 2 2" xfId="9675" xr:uid="{00000000-0005-0000-0000-0000FE280000}"/>
    <cellStyle name="Comma 85 3" xfId="9676" xr:uid="{00000000-0005-0000-0000-0000FF280000}"/>
    <cellStyle name="Comma 85 4" xfId="9677" xr:uid="{00000000-0005-0000-0000-000000290000}"/>
    <cellStyle name="Comma 85 5" xfId="9678" xr:uid="{00000000-0005-0000-0000-000001290000}"/>
    <cellStyle name="Comma 86" xfId="9679" xr:uid="{00000000-0005-0000-0000-000002290000}"/>
    <cellStyle name="Comma 86 2" xfId="9680" xr:uid="{00000000-0005-0000-0000-000003290000}"/>
    <cellStyle name="Comma 86 2 2" xfId="9681" xr:uid="{00000000-0005-0000-0000-000004290000}"/>
    <cellStyle name="Comma 86 3" xfId="9682" xr:uid="{00000000-0005-0000-0000-000005290000}"/>
    <cellStyle name="Comma 86 4" xfId="9683" xr:uid="{00000000-0005-0000-0000-000006290000}"/>
    <cellStyle name="Comma 86 5" xfId="9684" xr:uid="{00000000-0005-0000-0000-000007290000}"/>
    <cellStyle name="Comma 87" xfId="9685" xr:uid="{00000000-0005-0000-0000-000008290000}"/>
    <cellStyle name="Comma 87 2" xfId="9686" xr:uid="{00000000-0005-0000-0000-000009290000}"/>
    <cellStyle name="Comma 87 2 2" xfId="9687" xr:uid="{00000000-0005-0000-0000-00000A290000}"/>
    <cellStyle name="Comma 87 3" xfId="9688" xr:uid="{00000000-0005-0000-0000-00000B290000}"/>
    <cellStyle name="Comma 87 4" xfId="9689" xr:uid="{00000000-0005-0000-0000-00000C290000}"/>
    <cellStyle name="Comma 88" xfId="9690" xr:uid="{00000000-0005-0000-0000-00000D290000}"/>
    <cellStyle name="Comma 88 2" xfId="9691" xr:uid="{00000000-0005-0000-0000-00000E290000}"/>
    <cellStyle name="Comma 88 2 2" xfId="9692" xr:uid="{00000000-0005-0000-0000-00000F290000}"/>
    <cellStyle name="Comma 88 3" xfId="9693" xr:uid="{00000000-0005-0000-0000-000010290000}"/>
    <cellStyle name="Comma 88 4" xfId="9694" xr:uid="{00000000-0005-0000-0000-000011290000}"/>
    <cellStyle name="Comma 89" xfId="9695" xr:uid="{00000000-0005-0000-0000-000012290000}"/>
    <cellStyle name="Comma 89 2" xfId="9696" xr:uid="{00000000-0005-0000-0000-000013290000}"/>
    <cellStyle name="Comma 89 2 2" xfId="9697" xr:uid="{00000000-0005-0000-0000-000014290000}"/>
    <cellStyle name="Comma 89 3" xfId="9698" xr:uid="{00000000-0005-0000-0000-000015290000}"/>
    <cellStyle name="Comma 89 4" xfId="9699" xr:uid="{00000000-0005-0000-0000-000016290000}"/>
    <cellStyle name="Comma 9" xfId="9700" xr:uid="{00000000-0005-0000-0000-000017290000}"/>
    <cellStyle name="Comma 9 2" xfId="9701" xr:uid="{00000000-0005-0000-0000-000018290000}"/>
    <cellStyle name="Comma 9 2 10" xfId="9702" xr:uid="{00000000-0005-0000-0000-000019290000}"/>
    <cellStyle name="Comma 9 2 11" xfId="9703" xr:uid="{00000000-0005-0000-0000-00001A290000}"/>
    <cellStyle name="Comma 9 2 12" xfId="9704" xr:uid="{00000000-0005-0000-0000-00001B290000}"/>
    <cellStyle name="Comma 9 2 13" xfId="9705" xr:uid="{00000000-0005-0000-0000-00001C290000}"/>
    <cellStyle name="Comma 9 2 14" xfId="9706" xr:uid="{00000000-0005-0000-0000-00001D290000}"/>
    <cellStyle name="Comma 9 2 15" xfId="9707" xr:uid="{00000000-0005-0000-0000-00001E290000}"/>
    <cellStyle name="Comma 9 2 16" xfId="9708" xr:uid="{00000000-0005-0000-0000-00001F290000}"/>
    <cellStyle name="Comma 9 2 17" xfId="9709" xr:uid="{00000000-0005-0000-0000-000020290000}"/>
    <cellStyle name="Comma 9 2 18" xfId="9710" xr:uid="{00000000-0005-0000-0000-000021290000}"/>
    <cellStyle name="Comma 9 2 19" xfId="9711" xr:uid="{00000000-0005-0000-0000-000022290000}"/>
    <cellStyle name="Comma 9 2 2" xfId="9712" xr:uid="{00000000-0005-0000-0000-000023290000}"/>
    <cellStyle name="Comma 9 2 2 10" xfId="9713" xr:uid="{00000000-0005-0000-0000-000024290000}"/>
    <cellStyle name="Comma 9 2 2 11" xfId="9714" xr:uid="{00000000-0005-0000-0000-000025290000}"/>
    <cellStyle name="Comma 9 2 2 12" xfId="9715" xr:uid="{00000000-0005-0000-0000-000026290000}"/>
    <cellStyle name="Comma 9 2 2 13" xfId="9716" xr:uid="{00000000-0005-0000-0000-000027290000}"/>
    <cellStyle name="Comma 9 2 2 14" xfId="9717" xr:uid="{00000000-0005-0000-0000-000028290000}"/>
    <cellStyle name="Comma 9 2 2 15" xfId="9718" xr:uid="{00000000-0005-0000-0000-000029290000}"/>
    <cellStyle name="Comma 9 2 2 16" xfId="9719" xr:uid="{00000000-0005-0000-0000-00002A290000}"/>
    <cellStyle name="Comma 9 2 2 17" xfId="9720" xr:uid="{00000000-0005-0000-0000-00002B290000}"/>
    <cellStyle name="Comma 9 2 2 2" xfId="9721" xr:uid="{00000000-0005-0000-0000-00002C290000}"/>
    <cellStyle name="Comma 9 2 2 2 2" xfId="9722" xr:uid="{00000000-0005-0000-0000-00002D290000}"/>
    <cellStyle name="Comma 9 2 2 2 3" xfId="9723" xr:uid="{00000000-0005-0000-0000-00002E290000}"/>
    <cellStyle name="Comma 9 2 2 3" xfId="9724" xr:uid="{00000000-0005-0000-0000-00002F290000}"/>
    <cellStyle name="Comma 9 2 2 4" xfId="9725" xr:uid="{00000000-0005-0000-0000-000030290000}"/>
    <cellStyle name="Comma 9 2 2 5" xfId="9726" xr:uid="{00000000-0005-0000-0000-000031290000}"/>
    <cellStyle name="Comma 9 2 2 6" xfId="9727" xr:uid="{00000000-0005-0000-0000-000032290000}"/>
    <cellStyle name="Comma 9 2 2 7" xfId="9728" xr:uid="{00000000-0005-0000-0000-000033290000}"/>
    <cellStyle name="Comma 9 2 2 8" xfId="9729" xr:uid="{00000000-0005-0000-0000-000034290000}"/>
    <cellStyle name="Comma 9 2 2 9" xfId="9730" xr:uid="{00000000-0005-0000-0000-000035290000}"/>
    <cellStyle name="Comma 9 2 3" xfId="9731" xr:uid="{00000000-0005-0000-0000-000036290000}"/>
    <cellStyle name="Comma 9 2 3 2" xfId="9732" xr:uid="{00000000-0005-0000-0000-000037290000}"/>
    <cellStyle name="Comma 9 2 3 3" xfId="9733" xr:uid="{00000000-0005-0000-0000-000038290000}"/>
    <cellStyle name="Comma 9 2 4" xfId="9734" xr:uid="{00000000-0005-0000-0000-000039290000}"/>
    <cellStyle name="Comma 9 2 4 2" xfId="9735" xr:uid="{00000000-0005-0000-0000-00003A290000}"/>
    <cellStyle name="Comma 9 2 4 3" xfId="9736" xr:uid="{00000000-0005-0000-0000-00003B290000}"/>
    <cellStyle name="Comma 9 2 5" xfId="9737" xr:uid="{00000000-0005-0000-0000-00003C290000}"/>
    <cellStyle name="Comma 9 2 6" xfId="9738" xr:uid="{00000000-0005-0000-0000-00003D290000}"/>
    <cellStyle name="Comma 9 2 7" xfId="9739" xr:uid="{00000000-0005-0000-0000-00003E290000}"/>
    <cellStyle name="Comma 9 2 8" xfId="9740" xr:uid="{00000000-0005-0000-0000-00003F290000}"/>
    <cellStyle name="Comma 9 2 9" xfId="9741" xr:uid="{00000000-0005-0000-0000-000040290000}"/>
    <cellStyle name="Comma 9 3" xfId="9742" xr:uid="{00000000-0005-0000-0000-000041290000}"/>
    <cellStyle name="Comma 9 3 2" xfId="9743" xr:uid="{00000000-0005-0000-0000-000042290000}"/>
    <cellStyle name="Comma 9 3 2 2" xfId="9744" xr:uid="{00000000-0005-0000-0000-000043290000}"/>
    <cellStyle name="Comma 9 3 3" xfId="9745" xr:uid="{00000000-0005-0000-0000-000044290000}"/>
    <cellStyle name="Comma 9 3 3 2" xfId="9746" xr:uid="{00000000-0005-0000-0000-000045290000}"/>
    <cellStyle name="Comma 9 3 4" xfId="9747" xr:uid="{00000000-0005-0000-0000-000046290000}"/>
    <cellStyle name="Comma 9 4" xfId="9748" xr:uid="{00000000-0005-0000-0000-000047290000}"/>
    <cellStyle name="Comma 9 4 2" xfId="9749" xr:uid="{00000000-0005-0000-0000-000048290000}"/>
    <cellStyle name="Comma 9 4 2 2" xfId="9750" xr:uid="{00000000-0005-0000-0000-000049290000}"/>
    <cellStyle name="Comma 9 4 3" xfId="9751" xr:uid="{00000000-0005-0000-0000-00004A290000}"/>
    <cellStyle name="Comma 9 5" xfId="9752" xr:uid="{00000000-0005-0000-0000-00004B290000}"/>
    <cellStyle name="Comma 9 5 2" xfId="9753" xr:uid="{00000000-0005-0000-0000-00004C290000}"/>
    <cellStyle name="Comma 9 6" xfId="9754" xr:uid="{00000000-0005-0000-0000-00004D290000}"/>
    <cellStyle name="Comma 9 6 2" xfId="9755" xr:uid="{00000000-0005-0000-0000-00004E290000}"/>
    <cellStyle name="Comma 9 7" xfId="9756" xr:uid="{00000000-0005-0000-0000-00004F290000}"/>
    <cellStyle name="Comma 9 8" xfId="9757" xr:uid="{00000000-0005-0000-0000-000050290000}"/>
    <cellStyle name="Comma 90" xfId="9758" xr:uid="{00000000-0005-0000-0000-000051290000}"/>
    <cellStyle name="Comma 90 2" xfId="9759" xr:uid="{00000000-0005-0000-0000-000052290000}"/>
    <cellStyle name="Comma 90 2 2" xfId="9760" xr:uid="{00000000-0005-0000-0000-000053290000}"/>
    <cellStyle name="Comma 90 3" xfId="9761" xr:uid="{00000000-0005-0000-0000-000054290000}"/>
    <cellStyle name="Comma 90 4" xfId="9762" xr:uid="{00000000-0005-0000-0000-000055290000}"/>
    <cellStyle name="Comma 91" xfId="9763" xr:uid="{00000000-0005-0000-0000-000056290000}"/>
    <cellStyle name="Comma 91 2" xfId="9764" xr:uid="{00000000-0005-0000-0000-000057290000}"/>
    <cellStyle name="Comma 91 2 2" xfId="9765" xr:uid="{00000000-0005-0000-0000-000058290000}"/>
    <cellStyle name="Comma 91 3" xfId="9766" xr:uid="{00000000-0005-0000-0000-000059290000}"/>
    <cellStyle name="Comma 91 4" xfId="9767" xr:uid="{00000000-0005-0000-0000-00005A290000}"/>
    <cellStyle name="Comma 92" xfId="9768" xr:uid="{00000000-0005-0000-0000-00005B290000}"/>
    <cellStyle name="Comma 92 2" xfId="9769" xr:uid="{00000000-0005-0000-0000-00005C290000}"/>
    <cellStyle name="Comma 92 2 2" xfId="9770" xr:uid="{00000000-0005-0000-0000-00005D290000}"/>
    <cellStyle name="Comma 92 3" xfId="9771" xr:uid="{00000000-0005-0000-0000-00005E290000}"/>
    <cellStyle name="Comma 92 4" xfId="9772" xr:uid="{00000000-0005-0000-0000-00005F290000}"/>
    <cellStyle name="Comma 93" xfId="9773" xr:uid="{00000000-0005-0000-0000-000060290000}"/>
    <cellStyle name="Comma 93 2" xfId="9774" xr:uid="{00000000-0005-0000-0000-000061290000}"/>
    <cellStyle name="Comma 93 2 2" xfId="9775" xr:uid="{00000000-0005-0000-0000-000062290000}"/>
    <cellStyle name="Comma 93 3" xfId="9776" xr:uid="{00000000-0005-0000-0000-000063290000}"/>
    <cellStyle name="Comma 93 4" xfId="9777" xr:uid="{00000000-0005-0000-0000-000064290000}"/>
    <cellStyle name="Comma 94" xfId="9778" xr:uid="{00000000-0005-0000-0000-000065290000}"/>
    <cellStyle name="Comma 94 2" xfId="9779" xr:uid="{00000000-0005-0000-0000-000066290000}"/>
    <cellStyle name="Comma 94 2 2" xfId="9780" xr:uid="{00000000-0005-0000-0000-000067290000}"/>
    <cellStyle name="Comma 94 3" xfId="9781" xr:uid="{00000000-0005-0000-0000-000068290000}"/>
    <cellStyle name="Comma 94 4" xfId="9782" xr:uid="{00000000-0005-0000-0000-000069290000}"/>
    <cellStyle name="Comma 95" xfId="9783" xr:uid="{00000000-0005-0000-0000-00006A290000}"/>
    <cellStyle name="Comma 95 2" xfId="9784" xr:uid="{00000000-0005-0000-0000-00006B290000}"/>
    <cellStyle name="Comma 95 2 2" xfId="9785" xr:uid="{00000000-0005-0000-0000-00006C290000}"/>
    <cellStyle name="Comma 95 3" xfId="9786" xr:uid="{00000000-0005-0000-0000-00006D290000}"/>
    <cellStyle name="Comma 95 4" xfId="9787" xr:uid="{00000000-0005-0000-0000-00006E290000}"/>
    <cellStyle name="Comma 96" xfId="9788" xr:uid="{00000000-0005-0000-0000-00006F290000}"/>
    <cellStyle name="Comma 96 2" xfId="9789" xr:uid="{00000000-0005-0000-0000-000070290000}"/>
    <cellStyle name="Comma 96 2 2" xfId="9790" xr:uid="{00000000-0005-0000-0000-000071290000}"/>
    <cellStyle name="Comma 96 3" xfId="9791" xr:uid="{00000000-0005-0000-0000-000072290000}"/>
    <cellStyle name="Comma 96 4" xfId="9792" xr:uid="{00000000-0005-0000-0000-000073290000}"/>
    <cellStyle name="Comma 97" xfId="9793" xr:uid="{00000000-0005-0000-0000-000074290000}"/>
    <cellStyle name="Comma 97 2" xfId="9794" xr:uid="{00000000-0005-0000-0000-000075290000}"/>
    <cellStyle name="Comma 97 2 2" xfId="9795" xr:uid="{00000000-0005-0000-0000-000076290000}"/>
    <cellStyle name="Comma 97 3" xfId="9796" xr:uid="{00000000-0005-0000-0000-000077290000}"/>
    <cellStyle name="Comma 97 4" xfId="9797" xr:uid="{00000000-0005-0000-0000-000078290000}"/>
    <cellStyle name="Comma 98" xfId="9798" xr:uid="{00000000-0005-0000-0000-000079290000}"/>
    <cellStyle name="Comma 98 2" xfId="9799" xr:uid="{00000000-0005-0000-0000-00007A290000}"/>
    <cellStyle name="Comma 98 2 2" xfId="9800" xr:uid="{00000000-0005-0000-0000-00007B290000}"/>
    <cellStyle name="Comma 98 3" xfId="9801" xr:uid="{00000000-0005-0000-0000-00007C290000}"/>
    <cellStyle name="Comma 98 4" xfId="9802" xr:uid="{00000000-0005-0000-0000-00007D290000}"/>
    <cellStyle name="Comma 99" xfId="9803" xr:uid="{00000000-0005-0000-0000-00007E290000}"/>
    <cellStyle name="Comma 99 2" xfId="9804" xr:uid="{00000000-0005-0000-0000-00007F290000}"/>
    <cellStyle name="Comma 99 2 2" xfId="9805" xr:uid="{00000000-0005-0000-0000-000080290000}"/>
    <cellStyle name="Comma 99 3" xfId="9806" xr:uid="{00000000-0005-0000-0000-000081290000}"/>
    <cellStyle name="Comma 99 4" xfId="9807" xr:uid="{00000000-0005-0000-0000-000082290000}"/>
    <cellStyle name="Comma Style (brackets)" xfId="9808" xr:uid="{00000000-0005-0000-0000-000083290000}"/>
    <cellStyle name="Comma Style (brackets) 2" xfId="9809" xr:uid="{00000000-0005-0000-0000-000084290000}"/>
    <cellStyle name="Comma0" xfId="9810" xr:uid="{00000000-0005-0000-0000-000085290000}"/>
    <cellStyle name="Comma0 - Style1" xfId="9811" xr:uid="{00000000-0005-0000-0000-000086290000}"/>
    <cellStyle name="Comma0 - Style1 2" xfId="9812" xr:uid="{00000000-0005-0000-0000-000087290000}"/>
    <cellStyle name="Comma0 - Style1 3" xfId="9813" xr:uid="{00000000-0005-0000-0000-000088290000}"/>
    <cellStyle name="Comma0 - Style2" xfId="9814" xr:uid="{00000000-0005-0000-0000-000089290000}"/>
    <cellStyle name="Comma0 - Style2 2" xfId="9815" xr:uid="{00000000-0005-0000-0000-00008A290000}"/>
    <cellStyle name="Comma0 - Style5" xfId="9816" xr:uid="{00000000-0005-0000-0000-00008B290000}"/>
    <cellStyle name="Comma0 2" xfId="9817" xr:uid="{00000000-0005-0000-0000-00008C290000}"/>
    <cellStyle name="Comma0 3" xfId="9818" xr:uid="{00000000-0005-0000-0000-00008D290000}"/>
    <cellStyle name="Comma0 4" xfId="9819" xr:uid="{00000000-0005-0000-0000-00008E290000}"/>
    <cellStyle name="Comma0 5" xfId="9820" xr:uid="{00000000-0005-0000-0000-00008F290000}"/>
    <cellStyle name="Comma0_Output.REC" xfId="9821" xr:uid="{00000000-0005-0000-0000-000090290000}"/>
    <cellStyle name="Comma1 - Style1" xfId="9822" xr:uid="{00000000-0005-0000-0000-000091290000}"/>
    <cellStyle name="Copied" xfId="9823" xr:uid="{00000000-0005-0000-0000-000092290000}"/>
    <cellStyle name="Copied 2" xfId="9824" xr:uid="{00000000-0005-0000-0000-000093290000}"/>
    <cellStyle name="Copied 3" xfId="9825" xr:uid="{00000000-0005-0000-0000-000094290000}"/>
    <cellStyle name="Currency ." xfId="9826" xr:uid="{00000000-0005-0000-0000-000095290000}"/>
    <cellStyle name="Currency . 2" xfId="9827" xr:uid="{00000000-0005-0000-0000-000096290000}"/>
    <cellStyle name="Currency .00" xfId="9828" xr:uid="{00000000-0005-0000-0000-000097290000}"/>
    <cellStyle name="Currency .00 2" xfId="9829" xr:uid="{00000000-0005-0000-0000-000098290000}"/>
    <cellStyle name="Currency .00 2 2" xfId="9830" xr:uid="{00000000-0005-0000-0000-000099290000}"/>
    <cellStyle name="Currency .00 3" xfId="9831" xr:uid="{00000000-0005-0000-0000-00009A290000}"/>
    <cellStyle name="Currency .00 3 2" xfId="9832" xr:uid="{00000000-0005-0000-0000-00009B290000}"/>
    <cellStyle name="Currency .00 3 2 2" xfId="9833" xr:uid="{00000000-0005-0000-0000-00009C290000}"/>
    <cellStyle name="Currency .00 3 3" xfId="9834" xr:uid="{00000000-0005-0000-0000-00009D290000}"/>
    <cellStyle name="Currency .00 4" xfId="9835" xr:uid="{00000000-0005-0000-0000-00009E290000}"/>
    <cellStyle name="Currency .00 4 2" xfId="9836" xr:uid="{00000000-0005-0000-0000-00009F290000}"/>
    <cellStyle name="Currency .00 4 2 2" xfId="9837" xr:uid="{00000000-0005-0000-0000-0000A0290000}"/>
    <cellStyle name="Currency .00 4 3" xfId="9838" xr:uid="{00000000-0005-0000-0000-0000A1290000}"/>
    <cellStyle name="Currency .00 5" xfId="9839" xr:uid="{00000000-0005-0000-0000-0000A2290000}"/>
    <cellStyle name="Currency .00 5 2" xfId="9840" xr:uid="{00000000-0005-0000-0000-0000A3290000}"/>
    <cellStyle name="Currency .00 5 2 2" xfId="9841" xr:uid="{00000000-0005-0000-0000-0000A4290000}"/>
    <cellStyle name="Currency .00 5 3" xfId="9842" xr:uid="{00000000-0005-0000-0000-0000A5290000}"/>
    <cellStyle name="Currency .00 6" xfId="9843" xr:uid="{00000000-0005-0000-0000-0000A6290000}"/>
    <cellStyle name="Currency [$0]" xfId="9844" xr:uid="{00000000-0005-0000-0000-0000A7290000}"/>
    <cellStyle name="Currency [$0] 2" xfId="9845" xr:uid="{00000000-0005-0000-0000-0000A8290000}"/>
    <cellStyle name="Currency [$0] 3" xfId="9846" xr:uid="{00000000-0005-0000-0000-0000A9290000}"/>
    <cellStyle name="Currency [£0]" xfId="9847" xr:uid="{00000000-0005-0000-0000-0000AA290000}"/>
    <cellStyle name="Currency [£0] 2" xfId="9848" xr:uid="{00000000-0005-0000-0000-0000AB290000}"/>
    <cellStyle name="Currency [£0] 3" xfId="9849" xr:uid="{00000000-0005-0000-0000-0000AC290000}"/>
    <cellStyle name="Currency [0.00]" xfId="9850" xr:uid="{00000000-0005-0000-0000-0000AD290000}"/>
    <cellStyle name="Currency [0.00] 2" xfId="9851" xr:uid="{00000000-0005-0000-0000-0000AE290000}"/>
    <cellStyle name="Currency [0] 10" xfId="9852" xr:uid="{00000000-0005-0000-0000-0000AF290000}"/>
    <cellStyle name="Currency [0] 10 2" xfId="9853" xr:uid="{00000000-0005-0000-0000-0000B0290000}"/>
    <cellStyle name="Currency [0] 11" xfId="9854" xr:uid="{00000000-0005-0000-0000-0000B1290000}"/>
    <cellStyle name="Currency [0] 11 2" xfId="9855" xr:uid="{00000000-0005-0000-0000-0000B2290000}"/>
    <cellStyle name="Currency [0] 12" xfId="9856" xr:uid="{00000000-0005-0000-0000-0000B3290000}"/>
    <cellStyle name="Currency [0] 12 2" xfId="9857" xr:uid="{00000000-0005-0000-0000-0000B4290000}"/>
    <cellStyle name="Currency [0] 13" xfId="9858" xr:uid="{00000000-0005-0000-0000-0000B5290000}"/>
    <cellStyle name="Currency [0] 13 2" xfId="9859" xr:uid="{00000000-0005-0000-0000-0000B6290000}"/>
    <cellStyle name="Currency [0] 14" xfId="9860" xr:uid="{00000000-0005-0000-0000-0000B7290000}"/>
    <cellStyle name="Currency [0] 14 2" xfId="9861" xr:uid="{00000000-0005-0000-0000-0000B8290000}"/>
    <cellStyle name="Currency [0] 15" xfId="9862" xr:uid="{00000000-0005-0000-0000-0000B9290000}"/>
    <cellStyle name="Currency [0] 15 2" xfId="9863" xr:uid="{00000000-0005-0000-0000-0000BA290000}"/>
    <cellStyle name="Currency [0] 16" xfId="9864" xr:uid="{00000000-0005-0000-0000-0000BB290000}"/>
    <cellStyle name="Currency [0] 16 2" xfId="9865" xr:uid="{00000000-0005-0000-0000-0000BC290000}"/>
    <cellStyle name="Currency [0] 17" xfId="9866" xr:uid="{00000000-0005-0000-0000-0000BD290000}"/>
    <cellStyle name="Currency [0] 17 2" xfId="9867" xr:uid="{00000000-0005-0000-0000-0000BE290000}"/>
    <cellStyle name="Currency [0] 18" xfId="9868" xr:uid="{00000000-0005-0000-0000-0000BF290000}"/>
    <cellStyle name="Currency [0] 18 2" xfId="9869" xr:uid="{00000000-0005-0000-0000-0000C0290000}"/>
    <cellStyle name="Currency [0] 19" xfId="9870" xr:uid="{00000000-0005-0000-0000-0000C1290000}"/>
    <cellStyle name="Currency [0] 19 2" xfId="9871" xr:uid="{00000000-0005-0000-0000-0000C2290000}"/>
    <cellStyle name="Currency [0] 2" xfId="9872" xr:uid="{00000000-0005-0000-0000-0000C3290000}"/>
    <cellStyle name="Currency [0] 2 10" xfId="9873" xr:uid="{00000000-0005-0000-0000-0000C4290000}"/>
    <cellStyle name="Currency [0] 2 11" xfId="9874" xr:uid="{00000000-0005-0000-0000-0000C5290000}"/>
    <cellStyle name="Currency [0] 2 12" xfId="9875" xr:uid="{00000000-0005-0000-0000-0000C6290000}"/>
    <cellStyle name="Currency [0] 2 13" xfId="9876" xr:uid="{00000000-0005-0000-0000-0000C7290000}"/>
    <cellStyle name="Currency [0] 2 14" xfId="9877" xr:uid="{00000000-0005-0000-0000-0000C8290000}"/>
    <cellStyle name="Currency [0] 2 15" xfId="9878" xr:uid="{00000000-0005-0000-0000-0000C9290000}"/>
    <cellStyle name="Currency [0] 2 16" xfId="9879" xr:uid="{00000000-0005-0000-0000-0000CA290000}"/>
    <cellStyle name="Currency [0] 2 17" xfId="9880" xr:uid="{00000000-0005-0000-0000-0000CB290000}"/>
    <cellStyle name="Currency [0] 2 18" xfId="9881" xr:uid="{00000000-0005-0000-0000-0000CC290000}"/>
    <cellStyle name="Currency [0] 2 2" xfId="9882" xr:uid="{00000000-0005-0000-0000-0000CD290000}"/>
    <cellStyle name="Currency [0] 2 2 10" xfId="9883" xr:uid="{00000000-0005-0000-0000-0000CE290000}"/>
    <cellStyle name="Currency [0] 2 2 11" xfId="9884" xr:uid="{00000000-0005-0000-0000-0000CF290000}"/>
    <cellStyle name="Currency [0] 2 2 12" xfId="9885" xr:uid="{00000000-0005-0000-0000-0000D0290000}"/>
    <cellStyle name="Currency [0] 2 2 13" xfId="9886" xr:uid="{00000000-0005-0000-0000-0000D1290000}"/>
    <cellStyle name="Currency [0] 2 2 14" xfId="9887" xr:uid="{00000000-0005-0000-0000-0000D2290000}"/>
    <cellStyle name="Currency [0] 2 2 15" xfId="9888" xr:uid="{00000000-0005-0000-0000-0000D3290000}"/>
    <cellStyle name="Currency [0] 2 2 2" xfId="9889" xr:uid="{00000000-0005-0000-0000-0000D4290000}"/>
    <cellStyle name="Currency [0] 2 2 3" xfId="9890" xr:uid="{00000000-0005-0000-0000-0000D5290000}"/>
    <cellStyle name="Currency [0] 2 2 4" xfId="9891" xr:uid="{00000000-0005-0000-0000-0000D6290000}"/>
    <cellStyle name="Currency [0] 2 2 5" xfId="9892" xr:uid="{00000000-0005-0000-0000-0000D7290000}"/>
    <cellStyle name="Currency [0] 2 2 6" xfId="9893" xr:uid="{00000000-0005-0000-0000-0000D8290000}"/>
    <cellStyle name="Currency [0] 2 2 7" xfId="9894" xr:uid="{00000000-0005-0000-0000-0000D9290000}"/>
    <cellStyle name="Currency [0] 2 2 8" xfId="9895" xr:uid="{00000000-0005-0000-0000-0000DA290000}"/>
    <cellStyle name="Currency [0] 2 2 9" xfId="9896" xr:uid="{00000000-0005-0000-0000-0000DB290000}"/>
    <cellStyle name="Currency [0] 2 3" xfId="9897" xr:uid="{00000000-0005-0000-0000-0000DC290000}"/>
    <cellStyle name="Currency [0] 2 4" xfId="9898" xr:uid="{00000000-0005-0000-0000-0000DD290000}"/>
    <cellStyle name="Currency [0] 2 5" xfId="9899" xr:uid="{00000000-0005-0000-0000-0000DE290000}"/>
    <cellStyle name="Currency [0] 2 6" xfId="9900" xr:uid="{00000000-0005-0000-0000-0000DF290000}"/>
    <cellStyle name="Currency [0] 2 7" xfId="9901" xr:uid="{00000000-0005-0000-0000-0000E0290000}"/>
    <cellStyle name="Currency [0] 2 8" xfId="9902" xr:uid="{00000000-0005-0000-0000-0000E1290000}"/>
    <cellStyle name="Currency [0] 2 9" xfId="9903" xr:uid="{00000000-0005-0000-0000-0000E2290000}"/>
    <cellStyle name="Currency [0] 20" xfId="9904" xr:uid="{00000000-0005-0000-0000-0000E3290000}"/>
    <cellStyle name="Currency [0] 20 2" xfId="9905" xr:uid="{00000000-0005-0000-0000-0000E4290000}"/>
    <cellStyle name="Currency [0] 21" xfId="9906" xr:uid="{00000000-0005-0000-0000-0000E5290000}"/>
    <cellStyle name="Currency [0] 21 2" xfId="9907" xr:uid="{00000000-0005-0000-0000-0000E6290000}"/>
    <cellStyle name="Currency [0] 22" xfId="9908" xr:uid="{00000000-0005-0000-0000-0000E7290000}"/>
    <cellStyle name="Currency [0] 22 2" xfId="9909" xr:uid="{00000000-0005-0000-0000-0000E8290000}"/>
    <cellStyle name="Currency [0] 23" xfId="9910" xr:uid="{00000000-0005-0000-0000-0000E9290000}"/>
    <cellStyle name="Currency [0] 23 2" xfId="9911" xr:uid="{00000000-0005-0000-0000-0000EA290000}"/>
    <cellStyle name="Currency [0] 24" xfId="9912" xr:uid="{00000000-0005-0000-0000-0000EB290000}"/>
    <cellStyle name="Currency [0] 24 2" xfId="9913" xr:uid="{00000000-0005-0000-0000-0000EC290000}"/>
    <cellStyle name="Currency [0] 24 2 2" xfId="9914" xr:uid="{00000000-0005-0000-0000-0000ED290000}"/>
    <cellStyle name="Currency [0] 24 3" xfId="9915" xr:uid="{00000000-0005-0000-0000-0000EE290000}"/>
    <cellStyle name="Currency [0] 25" xfId="9916" xr:uid="{00000000-0005-0000-0000-0000EF290000}"/>
    <cellStyle name="Currency [0] 25 2" xfId="9917" xr:uid="{00000000-0005-0000-0000-0000F0290000}"/>
    <cellStyle name="Currency [0] 25 2 2" xfId="9918" xr:uid="{00000000-0005-0000-0000-0000F1290000}"/>
    <cellStyle name="Currency [0] 25 3" xfId="9919" xr:uid="{00000000-0005-0000-0000-0000F2290000}"/>
    <cellStyle name="Currency [0] 3" xfId="9920" xr:uid="{00000000-0005-0000-0000-0000F3290000}"/>
    <cellStyle name="Currency [0] 3 2" xfId="9921" xr:uid="{00000000-0005-0000-0000-0000F4290000}"/>
    <cellStyle name="Currency [0] 4" xfId="9922" xr:uid="{00000000-0005-0000-0000-0000F5290000}"/>
    <cellStyle name="Currency [0] 4 2" xfId="9923" xr:uid="{00000000-0005-0000-0000-0000F6290000}"/>
    <cellStyle name="Currency [0] 5" xfId="9924" xr:uid="{00000000-0005-0000-0000-0000F7290000}"/>
    <cellStyle name="Currency [0] 5 2" xfId="9925" xr:uid="{00000000-0005-0000-0000-0000F8290000}"/>
    <cellStyle name="Currency [0] 6" xfId="9926" xr:uid="{00000000-0005-0000-0000-0000F9290000}"/>
    <cellStyle name="Currency [0] 6 2" xfId="9927" xr:uid="{00000000-0005-0000-0000-0000FA290000}"/>
    <cellStyle name="Currency [0] 7" xfId="9928" xr:uid="{00000000-0005-0000-0000-0000FB290000}"/>
    <cellStyle name="Currency [0] 7 2" xfId="9929" xr:uid="{00000000-0005-0000-0000-0000FC290000}"/>
    <cellStyle name="Currency [0] 8" xfId="9930" xr:uid="{00000000-0005-0000-0000-0000FD290000}"/>
    <cellStyle name="Currency [0] 8 2" xfId="9931" xr:uid="{00000000-0005-0000-0000-0000FE290000}"/>
    <cellStyle name="Currency [0] 9" xfId="9932" xr:uid="{00000000-0005-0000-0000-0000FF290000}"/>
    <cellStyle name="Currency [0] 9 2" xfId="9933" xr:uid="{00000000-0005-0000-0000-0000002A0000}"/>
    <cellStyle name="Currency [00]" xfId="9934" xr:uid="{00000000-0005-0000-0000-0000012A0000}"/>
    <cellStyle name="Currency [00] 2" xfId="26453" xr:uid="{6A4A223D-EAC9-4E45-90CE-11D5F744C1A8}"/>
    <cellStyle name="Currency [00] 3" xfId="25577" xr:uid="{27C9F86B-313D-492C-B8E1-075ACF0F2412}"/>
    <cellStyle name="Currency 10" xfId="9935" xr:uid="{00000000-0005-0000-0000-0000022A0000}"/>
    <cellStyle name="Currency 10 2" xfId="9936" xr:uid="{00000000-0005-0000-0000-0000032A0000}"/>
    <cellStyle name="Currency 10 2 10" xfId="9937" xr:uid="{00000000-0005-0000-0000-0000042A0000}"/>
    <cellStyle name="Currency 10 2 11" xfId="9938" xr:uid="{00000000-0005-0000-0000-0000052A0000}"/>
    <cellStyle name="Currency 10 2 12" xfId="9939" xr:uid="{00000000-0005-0000-0000-0000062A0000}"/>
    <cellStyle name="Currency 10 2 13" xfId="9940" xr:uid="{00000000-0005-0000-0000-0000072A0000}"/>
    <cellStyle name="Currency 10 2 14" xfId="9941" xr:uid="{00000000-0005-0000-0000-0000082A0000}"/>
    <cellStyle name="Currency 10 2 15" xfId="9942" xr:uid="{00000000-0005-0000-0000-0000092A0000}"/>
    <cellStyle name="Currency 10 2 16" xfId="9943" xr:uid="{00000000-0005-0000-0000-00000A2A0000}"/>
    <cellStyle name="Currency 10 2 17" xfId="9944" xr:uid="{00000000-0005-0000-0000-00000B2A0000}"/>
    <cellStyle name="Currency 10 2 18" xfId="9945" xr:uid="{00000000-0005-0000-0000-00000C2A0000}"/>
    <cellStyle name="Currency 10 2 2" xfId="9946" xr:uid="{00000000-0005-0000-0000-00000D2A0000}"/>
    <cellStyle name="Currency 10 2 2 10" xfId="9947" xr:uid="{00000000-0005-0000-0000-00000E2A0000}"/>
    <cellStyle name="Currency 10 2 2 11" xfId="9948" xr:uid="{00000000-0005-0000-0000-00000F2A0000}"/>
    <cellStyle name="Currency 10 2 2 12" xfId="9949" xr:uid="{00000000-0005-0000-0000-0000102A0000}"/>
    <cellStyle name="Currency 10 2 2 13" xfId="9950" xr:uid="{00000000-0005-0000-0000-0000112A0000}"/>
    <cellStyle name="Currency 10 2 2 14" xfId="9951" xr:uid="{00000000-0005-0000-0000-0000122A0000}"/>
    <cellStyle name="Currency 10 2 2 15" xfId="9952" xr:uid="{00000000-0005-0000-0000-0000132A0000}"/>
    <cellStyle name="Currency 10 2 2 2" xfId="9953" xr:uid="{00000000-0005-0000-0000-0000142A0000}"/>
    <cellStyle name="Currency 10 2 2 3" xfId="9954" xr:uid="{00000000-0005-0000-0000-0000152A0000}"/>
    <cellStyle name="Currency 10 2 2 4" xfId="9955" xr:uid="{00000000-0005-0000-0000-0000162A0000}"/>
    <cellStyle name="Currency 10 2 2 5" xfId="9956" xr:uid="{00000000-0005-0000-0000-0000172A0000}"/>
    <cellStyle name="Currency 10 2 2 6" xfId="9957" xr:uid="{00000000-0005-0000-0000-0000182A0000}"/>
    <cellStyle name="Currency 10 2 2 7" xfId="9958" xr:uid="{00000000-0005-0000-0000-0000192A0000}"/>
    <cellStyle name="Currency 10 2 2 8" xfId="9959" xr:uid="{00000000-0005-0000-0000-00001A2A0000}"/>
    <cellStyle name="Currency 10 2 2 9" xfId="9960" xr:uid="{00000000-0005-0000-0000-00001B2A0000}"/>
    <cellStyle name="Currency 10 2 3" xfId="9961" xr:uid="{00000000-0005-0000-0000-00001C2A0000}"/>
    <cellStyle name="Currency 10 2 4" xfId="9962" xr:uid="{00000000-0005-0000-0000-00001D2A0000}"/>
    <cellStyle name="Currency 10 2 5" xfId="9963" xr:uid="{00000000-0005-0000-0000-00001E2A0000}"/>
    <cellStyle name="Currency 10 2 6" xfId="9964" xr:uid="{00000000-0005-0000-0000-00001F2A0000}"/>
    <cellStyle name="Currency 10 2 7" xfId="9965" xr:uid="{00000000-0005-0000-0000-0000202A0000}"/>
    <cellStyle name="Currency 10 2 8" xfId="9966" xr:uid="{00000000-0005-0000-0000-0000212A0000}"/>
    <cellStyle name="Currency 10 2 9" xfId="9967" xr:uid="{00000000-0005-0000-0000-0000222A0000}"/>
    <cellStyle name="Currency 10 3" xfId="9968" xr:uid="{00000000-0005-0000-0000-0000232A0000}"/>
    <cellStyle name="Currency 10 3 2" xfId="9969" xr:uid="{00000000-0005-0000-0000-0000242A0000}"/>
    <cellStyle name="Currency 10 4" xfId="9970" xr:uid="{00000000-0005-0000-0000-0000252A0000}"/>
    <cellStyle name="Currency 10 4 2" xfId="9971" xr:uid="{00000000-0005-0000-0000-0000262A0000}"/>
    <cellStyle name="Currency 10 5" xfId="9972" xr:uid="{00000000-0005-0000-0000-0000272A0000}"/>
    <cellStyle name="Currency 10 6" xfId="9973" xr:uid="{00000000-0005-0000-0000-0000282A0000}"/>
    <cellStyle name="Currency 11" xfId="9974" xr:uid="{00000000-0005-0000-0000-0000292A0000}"/>
    <cellStyle name="Currency 11 2" xfId="9975" xr:uid="{00000000-0005-0000-0000-00002A2A0000}"/>
    <cellStyle name="Currency 11 2 10" xfId="9976" xr:uid="{00000000-0005-0000-0000-00002B2A0000}"/>
    <cellStyle name="Currency 11 2 11" xfId="9977" xr:uid="{00000000-0005-0000-0000-00002C2A0000}"/>
    <cellStyle name="Currency 11 2 12" xfId="9978" xr:uid="{00000000-0005-0000-0000-00002D2A0000}"/>
    <cellStyle name="Currency 11 2 13" xfId="9979" xr:uid="{00000000-0005-0000-0000-00002E2A0000}"/>
    <cellStyle name="Currency 11 2 14" xfId="9980" xr:uid="{00000000-0005-0000-0000-00002F2A0000}"/>
    <cellStyle name="Currency 11 2 15" xfId="9981" xr:uid="{00000000-0005-0000-0000-0000302A0000}"/>
    <cellStyle name="Currency 11 2 16" xfId="9982" xr:uid="{00000000-0005-0000-0000-0000312A0000}"/>
    <cellStyle name="Currency 11 2 17" xfId="9983" xr:uid="{00000000-0005-0000-0000-0000322A0000}"/>
    <cellStyle name="Currency 11 2 18" xfId="9984" xr:uid="{00000000-0005-0000-0000-0000332A0000}"/>
    <cellStyle name="Currency 11 2 2" xfId="9985" xr:uid="{00000000-0005-0000-0000-0000342A0000}"/>
    <cellStyle name="Currency 11 2 2 10" xfId="9986" xr:uid="{00000000-0005-0000-0000-0000352A0000}"/>
    <cellStyle name="Currency 11 2 2 11" xfId="9987" xr:uid="{00000000-0005-0000-0000-0000362A0000}"/>
    <cellStyle name="Currency 11 2 2 12" xfId="9988" xr:uid="{00000000-0005-0000-0000-0000372A0000}"/>
    <cellStyle name="Currency 11 2 2 13" xfId="9989" xr:uid="{00000000-0005-0000-0000-0000382A0000}"/>
    <cellStyle name="Currency 11 2 2 14" xfId="9990" xr:uid="{00000000-0005-0000-0000-0000392A0000}"/>
    <cellStyle name="Currency 11 2 2 15" xfId="9991" xr:uid="{00000000-0005-0000-0000-00003A2A0000}"/>
    <cellStyle name="Currency 11 2 2 2" xfId="9992" xr:uid="{00000000-0005-0000-0000-00003B2A0000}"/>
    <cellStyle name="Currency 11 2 2 3" xfId="9993" xr:uid="{00000000-0005-0000-0000-00003C2A0000}"/>
    <cellStyle name="Currency 11 2 2 4" xfId="9994" xr:uid="{00000000-0005-0000-0000-00003D2A0000}"/>
    <cellStyle name="Currency 11 2 2 5" xfId="9995" xr:uid="{00000000-0005-0000-0000-00003E2A0000}"/>
    <cellStyle name="Currency 11 2 2 6" xfId="9996" xr:uid="{00000000-0005-0000-0000-00003F2A0000}"/>
    <cellStyle name="Currency 11 2 2 7" xfId="9997" xr:uid="{00000000-0005-0000-0000-0000402A0000}"/>
    <cellStyle name="Currency 11 2 2 8" xfId="9998" xr:uid="{00000000-0005-0000-0000-0000412A0000}"/>
    <cellStyle name="Currency 11 2 2 9" xfId="9999" xr:uid="{00000000-0005-0000-0000-0000422A0000}"/>
    <cellStyle name="Currency 11 2 3" xfId="10000" xr:uid="{00000000-0005-0000-0000-0000432A0000}"/>
    <cellStyle name="Currency 11 2 4" xfId="10001" xr:uid="{00000000-0005-0000-0000-0000442A0000}"/>
    <cellStyle name="Currency 11 2 5" xfId="10002" xr:uid="{00000000-0005-0000-0000-0000452A0000}"/>
    <cellStyle name="Currency 11 2 6" xfId="10003" xr:uid="{00000000-0005-0000-0000-0000462A0000}"/>
    <cellStyle name="Currency 11 2 7" xfId="10004" xr:uid="{00000000-0005-0000-0000-0000472A0000}"/>
    <cellStyle name="Currency 11 2 8" xfId="10005" xr:uid="{00000000-0005-0000-0000-0000482A0000}"/>
    <cellStyle name="Currency 11 2 9" xfId="10006" xr:uid="{00000000-0005-0000-0000-0000492A0000}"/>
    <cellStyle name="Currency 11 3" xfId="10007" xr:uid="{00000000-0005-0000-0000-00004A2A0000}"/>
    <cellStyle name="Currency 11 3 2" xfId="10008" xr:uid="{00000000-0005-0000-0000-00004B2A0000}"/>
    <cellStyle name="Currency 11 4" xfId="10009" xr:uid="{00000000-0005-0000-0000-00004C2A0000}"/>
    <cellStyle name="Currency 11 4 2" xfId="10010" xr:uid="{00000000-0005-0000-0000-00004D2A0000}"/>
    <cellStyle name="Currency 11 5" xfId="10011" xr:uid="{00000000-0005-0000-0000-00004E2A0000}"/>
    <cellStyle name="Currency 11 6" xfId="10012" xr:uid="{00000000-0005-0000-0000-00004F2A0000}"/>
    <cellStyle name="Currency 12" xfId="10013" xr:uid="{00000000-0005-0000-0000-0000502A0000}"/>
    <cellStyle name="Currency 12 10" xfId="10014" xr:uid="{00000000-0005-0000-0000-0000512A0000}"/>
    <cellStyle name="Currency 12 11" xfId="10015" xr:uid="{00000000-0005-0000-0000-0000522A0000}"/>
    <cellStyle name="Currency 12 12" xfId="10016" xr:uid="{00000000-0005-0000-0000-0000532A0000}"/>
    <cellStyle name="Currency 12 13" xfId="10017" xr:uid="{00000000-0005-0000-0000-0000542A0000}"/>
    <cellStyle name="Currency 12 14" xfId="10018" xr:uid="{00000000-0005-0000-0000-0000552A0000}"/>
    <cellStyle name="Currency 12 15" xfId="10019" xr:uid="{00000000-0005-0000-0000-0000562A0000}"/>
    <cellStyle name="Currency 12 16" xfId="10020" xr:uid="{00000000-0005-0000-0000-0000572A0000}"/>
    <cellStyle name="Currency 12 17" xfId="10021" xr:uid="{00000000-0005-0000-0000-0000582A0000}"/>
    <cellStyle name="Currency 12 18" xfId="10022" xr:uid="{00000000-0005-0000-0000-0000592A0000}"/>
    <cellStyle name="Currency 12 19" xfId="10023" xr:uid="{00000000-0005-0000-0000-00005A2A0000}"/>
    <cellStyle name="Currency 12 2" xfId="10024" xr:uid="{00000000-0005-0000-0000-00005B2A0000}"/>
    <cellStyle name="Currency 12 2 10" xfId="10025" xr:uid="{00000000-0005-0000-0000-00005C2A0000}"/>
    <cellStyle name="Currency 12 2 11" xfId="10026" xr:uid="{00000000-0005-0000-0000-00005D2A0000}"/>
    <cellStyle name="Currency 12 2 12" xfId="10027" xr:uid="{00000000-0005-0000-0000-00005E2A0000}"/>
    <cellStyle name="Currency 12 2 13" xfId="10028" xr:uid="{00000000-0005-0000-0000-00005F2A0000}"/>
    <cellStyle name="Currency 12 2 14" xfId="10029" xr:uid="{00000000-0005-0000-0000-0000602A0000}"/>
    <cellStyle name="Currency 12 2 15" xfId="10030" xr:uid="{00000000-0005-0000-0000-0000612A0000}"/>
    <cellStyle name="Currency 12 2 16" xfId="10031" xr:uid="{00000000-0005-0000-0000-0000622A0000}"/>
    <cellStyle name="Currency 12 2 17" xfId="10032" xr:uid="{00000000-0005-0000-0000-0000632A0000}"/>
    <cellStyle name="Currency 12 2 2" xfId="10033" xr:uid="{00000000-0005-0000-0000-0000642A0000}"/>
    <cellStyle name="Currency 12 2 3" xfId="10034" xr:uid="{00000000-0005-0000-0000-0000652A0000}"/>
    <cellStyle name="Currency 12 2 4" xfId="10035" xr:uid="{00000000-0005-0000-0000-0000662A0000}"/>
    <cellStyle name="Currency 12 2 5" xfId="10036" xr:uid="{00000000-0005-0000-0000-0000672A0000}"/>
    <cellStyle name="Currency 12 2 6" xfId="10037" xr:uid="{00000000-0005-0000-0000-0000682A0000}"/>
    <cellStyle name="Currency 12 2 7" xfId="10038" xr:uid="{00000000-0005-0000-0000-0000692A0000}"/>
    <cellStyle name="Currency 12 2 8" xfId="10039" xr:uid="{00000000-0005-0000-0000-00006A2A0000}"/>
    <cellStyle name="Currency 12 2 9" xfId="10040" xr:uid="{00000000-0005-0000-0000-00006B2A0000}"/>
    <cellStyle name="Currency 12 3" xfId="10041" xr:uid="{00000000-0005-0000-0000-00006C2A0000}"/>
    <cellStyle name="Currency 12 3 2" xfId="10042" xr:uid="{00000000-0005-0000-0000-00006D2A0000}"/>
    <cellStyle name="Currency 12 3 3" xfId="10043" xr:uid="{00000000-0005-0000-0000-00006E2A0000}"/>
    <cellStyle name="Currency 12 4" xfId="10044" xr:uid="{00000000-0005-0000-0000-00006F2A0000}"/>
    <cellStyle name="Currency 12 4 2" xfId="10045" xr:uid="{00000000-0005-0000-0000-0000702A0000}"/>
    <cellStyle name="Currency 12 4 3" xfId="10046" xr:uid="{00000000-0005-0000-0000-0000712A0000}"/>
    <cellStyle name="Currency 12 5" xfId="10047" xr:uid="{00000000-0005-0000-0000-0000722A0000}"/>
    <cellStyle name="Currency 12 6" xfId="10048" xr:uid="{00000000-0005-0000-0000-0000732A0000}"/>
    <cellStyle name="Currency 12 7" xfId="10049" xr:uid="{00000000-0005-0000-0000-0000742A0000}"/>
    <cellStyle name="Currency 12 8" xfId="10050" xr:uid="{00000000-0005-0000-0000-0000752A0000}"/>
    <cellStyle name="Currency 12 9" xfId="10051" xr:uid="{00000000-0005-0000-0000-0000762A0000}"/>
    <cellStyle name="Currency 13" xfId="10052" xr:uid="{00000000-0005-0000-0000-0000772A0000}"/>
    <cellStyle name="Currency 13 10" xfId="10053" xr:uid="{00000000-0005-0000-0000-0000782A0000}"/>
    <cellStyle name="Currency 13 11" xfId="10054" xr:uid="{00000000-0005-0000-0000-0000792A0000}"/>
    <cellStyle name="Currency 13 12" xfId="10055" xr:uid="{00000000-0005-0000-0000-00007A2A0000}"/>
    <cellStyle name="Currency 13 13" xfId="10056" xr:uid="{00000000-0005-0000-0000-00007B2A0000}"/>
    <cellStyle name="Currency 13 14" xfId="10057" xr:uid="{00000000-0005-0000-0000-00007C2A0000}"/>
    <cellStyle name="Currency 13 15" xfId="10058" xr:uid="{00000000-0005-0000-0000-00007D2A0000}"/>
    <cellStyle name="Currency 13 16" xfId="10059" xr:uid="{00000000-0005-0000-0000-00007E2A0000}"/>
    <cellStyle name="Currency 13 17" xfId="10060" xr:uid="{00000000-0005-0000-0000-00007F2A0000}"/>
    <cellStyle name="Currency 13 18" xfId="10061" xr:uid="{00000000-0005-0000-0000-0000802A0000}"/>
    <cellStyle name="Currency 13 19" xfId="10062" xr:uid="{00000000-0005-0000-0000-0000812A0000}"/>
    <cellStyle name="Currency 13 2" xfId="10063" xr:uid="{00000000-0005-0000-0000-0000822A0000}"/>
    <cellStyle name="Currency 13 2 10" xfId="10064" xr:uid="{00000000-0005-0000-0000-0000832A0000}"/>
    <cellStyle name="Currency 13 2 11" xfId="10065" xr:uid="{00000000-0005-0000-0000-0000842A0000}"/>
    <cellStyle name="Currency 13 2 12" xfId="10066" xr:uid="{00000000-0005-0000-0000-0000852A0000}"/>
    <cellStyle name="Currency 13 2 13" xfId="10067" xr:uid="{00000000-0005-0000-0000-0000862A0000}"/>
    <cellStyle name="Currency 13 2 14" xfId="10068" xr:uid="{00000000-0005-0000-0000-0000872A0000}"/>
    <cellStyle name="Currency 13 2 15" xfId="10069" xr:uid="{00000000-0005-0000-0000-0000882A0000}"/>
    <cellStyle name="Currency 13 2 16" xfId="10070" xr:uid="{00000000-0005-0000-0000-0000892A0000}"/>
    <cellStyle name="Currency 13 2 17" xfId="10071" xr:uid="{00000000-0005-0000-0000-00008A2A0000}"/>
    <cellStyle name="Currency 13 2 2" xfId="10072" xr:uid="{00000000-0005-0000-0000-00008B2A0000}"/>
    <cellStyle name="Currency 13 2 3" xfId="10073" xr:uid="{00000000-0005-0000-0000-00008C2A0000}"/>
    <cellStyle name="Currency 13 2 4" xfId="10074" xr:uid="{00000000-0005-0000-0000-00008D2A0000}"/>
    <cellStyle name="Currency 13 2 5" xfId="10075" xr:uid="{00000000-0005-0000-0000-00008E2A0000}"/>
    <cellStyle name="Currency 13 2 6" xfId="10076" xr:uid="{00000000-0005-0000-0000-00008F2A0000}"/>
    <cellStyle name="Currency 13 2 7" xfId="10077" xr:uid="{00000000-0005-0000-0000-0000902A0000}"/>
    <cellStyle name="Currency 13 2 8" xfId="10078" xr:uid="{00000000-0005-0000-0000-0000912A0000}"/>
    <cellStyle name="Currency 13 2 9" xfId="10079" xr:uid="{00000000-0005-0000-0000-0000922A0000}"/>
    <cellStyle name="Currency 13 3" xfId="10080" xr:uid="{00000000-0005-0000-0000-0000932A0000}"/>
    <cellStyle name="Currency 13 3 2" xfId="10081" xr:uid="{00000000-0005-0000-0000-0000942A0000}"/>
    <cellStyle name="Currency 13 3 3" xfId="10082" xr:uid="{00000000-0005-0000-0000-0000952A0000}"/>
    <cellStyle name="Currency 13 4" xfId="10083" xr:uid="{00000000-0005-0000-0000-0000962A0000}"/>
    <cellStyle name="Currency 13 4 2" xfId="10084" xr:uid="{00000000-0005-0000-0000-0000972A0000}"/>
    <cellStyle name="Currency 13 4 3" xfId="10085" xr:uid="{00000000-0005-0000-0000-0000982A0000}"/>
    <cellStyle name="Currency 13 5" xfId="10086" xr:uid="{00000000-0005-0000-0000-0000992A0000}"/>
    <cellStyle name="Currency 13 6" xfId="10087" xr:uid="{00000000-0005-0000-0000-00009A2A0000}"/>
    <cellStyle name="Currency 13 7" xfId="10088" xr:uid="{00000000-0005-0000-0000-00009B2A0000}"/>
    <cellStyle name="Currency 13 8" xfId="10089" xr:uid="{00000000-0005-0000-0000-00009C2A0000}"/>
    <cellStyle name="Currency 13 9" xfId="10090" xr:uid="{00000000-0005-0000-0000-00009D2A0000}"/>
    <cellStyle name="Currency 14" xfId="10091" xr:uid="{00000000-0005-0000-0000-00009E2A0000}"/>
    <cellStyle name="Currency 14 2" xfId="10092" xr:uid="{00000000-0005-0000-0000-00009F2A0000}"/>
    <cellStyle name="Currency 14 2 2" xfId="10093" xr:uid="{00000000-0005-0000-0000-0000A02A0000}"/>
    <cellStyle name="Currency 14 3" xfId="10094" xr:uid="{00000000-0005-0000-0000-0000A12A0000}"/>
    <cellStyle name="Currency 14 3 2" xfId="10095" xr:uid="{00000000-0005-0000-0000-0000A22A0000}"/>
    <cellStyle name="Currency 14 4" xfId="10096" xr:uid="{00000000-0005-0000-0000-0000A32A0000}"/>
    <cellStyle name="Currency 14 4 2" xfId="10097" xr:uid="{00000000-0005-0000-0000-0000A42A0000}"/>
    <cellStyle name="Currency 14 5" xfId="10098" xr:uid="{00000000-0005-0000-0000-0000A52A0000}"/>
    <cellStyle name="Currency 14 6" xfId="10099" xr:uid="{00000000-0005-0000-0000-0000A62A0000}"/>
    <cellStyle name="Currency 15" xfId="10100" xr:uid="{00000000-0005-0000-0000-0000A72A0000}"/>
    <cellStyle name="Currency 15 2" xfId="10101" xr:uid="{00000000-0005-0000-0000-0000A82A0000}"/>
    <cellStyle name="Currency 15 2 2" xfId="10102" xr:uid="{00000000-0005-0000-0000-0000A92A0000}"/>
    <cellStyle name="Currency 15 3" xfId="10103" xr:uid="{00000000-0005-0000-0000-0000AA2A0000}"/>
    <cellStyle name="Currency 15 3 2" xfId="10104" xr:uid="{00000000-0005-0000-0000-0000AB2A0000}"/>
    <cellStyle name="Currency 15 4" xfId="10105" xr:uid="{00000000-0005-0000-0000-0000AC2A0000}"/>
    <cellStyle name="Currency 15 4 2" xfId="10106" xr:uid="{00000000-0005-0000-0000-0000AD2A0000}"/>
    <cellStyle name="Currency 15 5" xfId="10107" xr:uid="{00000000-0005-0000-0000-0000AE2A0000}"/>
    <cellStyle name="Currency 15 6" xfId="10108" xr:uid="{00000000-0005-0000-0000-0000AF2A0000}"/>
    <cellStyle name="Currency 16" xfId="10109" xr:uid="{00000000-0005-0000-0000-0000B02A0000}"/>
    <cellStyle name="Currency 16 2" xfId="10110" xr:uid="{00000000-0005-0000-0000-0000B12A0000}"/>
    <cellStyle name="Currency 16 2 2" xfId="10111" xr:uid="{00000000-0005-0000-0000-0000B22A0000}"/>
    <cellStyle name="Currency 16 3" xfId="10112" xr:uid="{00000000-0005-0000-0000-0000B32A0000}"/>
    <cellStyle name="Currency 16 3 2" xfId="10113" xr:uid="{00000000-0005-0000-0000-0000B42A0000}"/>
    <cellStyle name="Currency 16 4" xfId="10114" xr:uid="{00000000-0005-0000-0000-0000B52A0000}"/>
    <cellStyle name="Currency 16 4 2" xfId="10115" xr:uid="{00000000-0005-0000-0000-0000B62A0000}"/>
    <cellStyle name="Currency 16 5" xfId="10116" xr:uid="{00000000-0005-0000-0000-0000B72A0000}"/>
    <cellStyle name="Currency 16 6" xfId="10117" xr:uid="{00000000-0005-0000-0000-0000B82A0000}"/>
    <cellStyle name="Currency 17" xfId="10118" xr:uid="{00000000-0005-0000-0000-0000B92A0000}"/>
    <cellStyle name="Currency 17 2" xfId="10119" xr:uid="{00000000-0005-0000-0000-0000BA2A0000}"/>
    <cellStyle name="Currency 17 2 2" xfId="10120" xr:uid="{00000000-0005-0000-0000-0000BB2A0000}"/>
    <cellStyle name="Currency 17 3" xfId="10121" xr:uid="{00000000-0005-0000-0000-0000BC2A0000}"/>
    <cellStyle name="Currency 17 4" xfId="10122" xr:uid="{00000000-0005-0000-0000-0000BD2A0000}"/>
    <cellStyle name="Currency 18" xfId="10123" xr:uid="{00000000-0005-0000-0000-0000BE2A0000}"/>
    <cellStyle name="Currency 18 2" xfId="10124" xr:uid="{00000000-0005-0000-0000-0000BF2A0000}"/>
    <cellStyle name="Currency 18 2 2" xfId="10125" xr:uid="{00000000-0005-0000-0000-0000C02A0000}"/>
    <cellStyle name="Currency 18 2 3" xfId="10126" xr:uid="{00000000-0005-0000-0000-0000C12A0000}"/>
    <cellStyle name="Currency 18 3" xfId="10127" xr:uid="{00000000-0005-0000-0000-0000C22A0000}"/>
    <cellStyle name="Currency 18 4" xfId="10128" xr:uid="{00000000-0005-0000-0000-0000C32A0000}"/>
    <cellStyle name="Currency 19" xfId="10129" xr:uid="{00000000-0005-0000-0000-0000C42A0000}"/>
    <cellStyle name="Currency 19 2" xfId="10130" xr:uid="{00000000-0005-0000-0000-0000C52A0000}"/>
    <cellStyle name="Currency 19 2 2" xfId="10131" xr:uid="{00000000-0005-0000-0000-0000C62A0000}"/>
    <cellStyle name="Currency 19 2 3" xfId="10132" xr:uid="{00000000-0005-0000-0000-0000C72A0000}"/>
    <cellStyle name="Currency 19 3" xfId="10133" xr:uid="{00000000-0005-0000-0000-0000C82A0000}"/>
    <cellStyle name="Currency 19 4" xfId="10134" xr:uid="{00000000-0005-0000-0000-0000C92A0000}"/>
    <cellStyle name="Currency 2" xfId="10135" xr:uid="{00000000-0005-0000-0000-0000CA2A0000}"/>
    <cellStyle name="Currency 2 2" xfId="10136" xr:uid="{00000000-0005-0000-0000-0000CB2A0000}"/>
    <cellStyle name="Currency 2 2 2" xfId="10137" xr:uid="{00000000-0005-0000-0000-0000CC2A0000}"/>
    <cellStyle name="Currency 2 2 2 2" xfId="10138" xr:uid="{00000000-0005-0000-0000-0000CD2A0000}"/>
    <cellStyle name="Currency 2 2 3" xfId="10139" xr:uid="{00000000-0005-0000-0000-0000CE2A0000}"/>
    <cellStyle name="Currency 2 2 4" xfId="10140" xr:uid="{00000000-0005-0000-0000-0000CF2A0000}"/>
    <cellStyle name="Currency 2 2 5" xfId="10141" xr:uid="{00000000-0005-0000-0000-0000D02A0000}"/>
    <cellStyle name="Currency 2 2 6" xfId="10142" xr:uid="{00000000-0005-0000-0000-0000D12A0000}"/>
    <cellStyle name="Currency 2 2 6 2" xfId="20456" xr:uid="{00000000-0005-0000-0000-0000D22A0000}"/>
    <cellStyle name="Currency 2 2 6 2 2" xfId="32440" xr:uid="{32354B0A-D264-43B0-8471-212F285BF477}"/>
    <cellStyle name="Currency 2 2 6 3" xfId="26454" xr:uid="{A6C23A0B-CAED-4CCD-B7AC-84EFAB516BD0}"/>
    <cellStyle name="Currency 2 3" xfId="10143" xr:uid="{00000000-0005-0000-0000-0000D32A0000}"/>
    <cellStyle name="Currency 2 3 10" xfId="10144" xr:uid="{00000000-0005-0000-0000-0000D42A0000}"/>
    <cellStyle name="Currency 2 3 11" xfId="10145" xr:uid="{00000000-0005-0000-0000-0000D52A0000}"/>
    <cellStyle name="Currency 2 3 12" xfId="10146" xr:uid="{00000000-0005-0000-0000-0000D62A0000}"/>
    <cellStyle name="Currency 2 3 13" xfId="10147" xr:uid="{00000000-0005-0000-0000-0000D72A0000}"/>
    <cellStyle name="Currency 2 3 14" xfId="10148" xr:uid="{00000000-0005-0000-0000-0000D82A0000}"/>
    <cellStyle name="Currency 2 3 15" xfId="10149" xr:uid="{00000000-0005-0000-0000-0000D92A0000}"/>
    <cellStyle name="Currency 2 3 16" xfId="10150" xr:uid="{00000000-0005-0000-0000-0000DA2A0000}"/>
    <cellStyle name="Currency 2 3 17" xfId="10151" xr:uid="{00000000-0005-0000-0000-0000DB2A0000}"/>
    <cellStyle name="Currency 2 3 18" xfId="10152" xr:uid="{00000000-0005-0000-0000-0000DC2A0000}"/>
    <cellStyle name="Currency 2 3 19" xfId="10153" xr:uid="{00000000-0005-0000-0000-0000DD2A0000}"/>
    <cellStyle name="Currency 2 3 19 2" xfId="20457" xr:uid="{00000000-0005-0000-0000-0000DE2A0000}"/>
    <cellStyle name="Currency 2 3 19 2 2" xfId="32441" xr:uid="{94319DFA-970D-4BA2-98CA-5DF2469C9201}"/>
    <cellStyle name="Currency 2 3 19 3" xfId="26455" xr:uid="{BEF935D9-DBE4-4C03-84FD-932599737BF4}"/>
    <cellStyle name="Currency 2 3 2" xfId="10154" xr:uid="{00000000-0005-0000-0000-0000DF2A0000}"/>
    <cellStyle name="Currency 2 3 2 10" xfId="10155" xr:uid="{00000000-0005-0000-0000-0000E02A0000}"/>
    <cellStyle name="Currency 2 3 2 11" xfId="10156" xr:uid="{00000000-0005-0000-0000-0000E12A0000}"/>
    <cellStyle name="Currency 2 3 2 12" xfId="10157" xr:uid="{00000000-0005-0000-0000-0000E22A0000}"/>
    <cellStyle name="Currency 2 3 2 13" xfId="10158" xr:uid="{00000000-0005-0000-0000-0000E32A0000}"/>
    <cellStyle name="Currency 2 3 2 14" xfId="10159" xr:uid="{00000000-0005-0000-0000-0000E42A0000}"/>
    <cellStyle name="Currency 2 3 2 15" xfId="10160" xr:uid="{00000000-0005-0000-0000-0000E52A0000}"/>
    <cellStyle name="Currency 2 3 2 16" xfId="10161" xr:uid="{00000000-0005-0000-0000-0000E62A0000}"/>
    <cellStyle name="Currency 2 3 2 17" xfId="10162" xr:uid="{00000000-0005-0000-0000-0000E72A0000}"/>
    <cellStyle name="Currency 2 3 2 2" xfId="10163" xr:uid="{00000000-0005-0000-0000-0000E82A0000}"/>
    <cellStyle name="Currency 2 3 2 3" xfId="10164" xr:uid="{00000000-0005-0000-0000-0000E92A0000}"/>
    <cellStyle name="Currency 2 3 2 4" xfId="10165" xr:uid="{00000000-0005-0000-0000-0000EA2A0000}"/>
    <cellStyle name="Currency 2 3 2 5" xfId="10166" xr:uid="{00000000-0005-0000-0000-0000EB2A0000}"/>
    <cellStyle name="Currency 2 3 2 6" xfId="10167" xr:uid="{00000000-0005-0000-0000-0000EC2A0000}"/>
    <cellStyle name="Currency 2 3 2 7" xfId="10168" xr:uid="{00000000-0005-0000-0000-0000ED2A0000}"/>
    <cellStyle name="Currency 2 3 2 8" xfId="10169" xr:uid="{00000000-0005-0000-0000-0000EE2A0000}"/>
    <cellStyle name="Currency 2 3 2 9" xfId="10170" xr:uid="{00000000-0005-0000-0000-0000EF2A0000}"/>
    <cellStyle name="Currency 2 3 3" xfId="10171" xr:uid="{00000000-0005-0000-0000-0000F02A0000}"/>
    <cellStyle name="Currency 2 3 4" xfId="10172" xr:uid="{00000000-0005-0000-0000-0000F12A0000}"/>
    <cellStyle name="Currency 2 3 5" xfId="10173" xr:uid="{00000000-0005-0000-0000-0000F22A0000}"/>
    <cellStyle name="Currency 2 3 6" xfId="10174" xr:uid="{00000000-0005-0000-0000-0000F32A0000}"/>
    <cellStyle name="Currency 2 3 7" xfId="10175" xr:uid="{00000000-0005-0000-0000-0000F42A0000}"/>
    <cellStyle name="Currency 2 3 8" xfId="10176" xr:uid="{00000000-0005-0000-0000-0000F52A0000}"/>
    <cellStyle name="Currency 2 3 9" xfId="10177" xr:uid="{00000000-0005-0000-0000-0000F62A0000}"/>
    <cellStyle name="Currency 2 4" xfId="10178" xr:uid="{00000000-0005-0000-0000-0000F72A0000}"/>
    <cellStyle name="Currency 2 4 2" xfId="10179" xr:uid="{00000000-0005-0000-0000-0000F82A0000}"/>
    <cellStyle name="Currency 2 4 2 2" xfId="10180" xr:uid="{00000000-0005-0000-0000-0000F92A0000}"/>
    <cellStyle name="Currency 2 4 3" xfId="10181" xr:uid="{00000000-0005-0000-0000-0000FA2A0000}"/>
    <cellStyle name="Currency 2 5" xfId="10182" xr:uid="{00000000-0005-0000-0000-0000FB2A0000}"/>
    <cellStyle name="Currency 2 5 2" xfId="10183" xr:uid="{00000000-0005-0000-0000-0000FC2A0000}"/>
    <cellStyle name="Currency 2 5 2 2" xfId="10184" xr:uid="{00000000-0005-0000-0000-0000FD2A0000}"/>
    <cellStyle name="Currency 2 5 3" xfId="10185" xr:uid="{00000000-0005-0000-0000-0000FE2A0000}"/>
    <cellStyle name="Currency 2 6" xfId="10186" xr:uid="{00000000-0005-0000-0000-0000FF2A0000}"/>
    <cellStyle name="Currency 2 7" xfId="10187" xr:uid="{00000000-0005-0000-0000-0000002B0000}"/>
    <cellStyle name="Currency 20" xfId="10188" xr:uid="{00000000-0005-0000-0000-0000012B0000}"/>
    <cellStyle name="Currency 20 2" xfId="10189" xr:uid="{00000000-0005-0000-0000-0000022B0000}"/>
    <cellStyle name="Currency 20 2 2" xfId="10190" xr:uid="{00000000-0005-0000-0000-0000032B0000}"/>
    <cellStyle name="Currency 20 3" xfId="10191" xr:uid="{00000000-0005-0000-0000-0000042B0000}"/>
    <cellStyle name="Currency 20 4" xfId="10192" xr:uid="{00000000-0005-0000-0000-0000052B0000}"/>
    <cellStyle name="Currency 21" xfId="10193" xr:uid="{00000000-0005-0000-0000-0000062B0000}"/>
    <cellStyle name="Currency 21 2" xfId="10194" xr:uid="{00000000-0005-0000-0000-0000072B0000}"/>
    <cellStyle name="Currency 21 2 2" xfId="10195" xr:uid="{00000000-0005-0000-0000-0000082B0000}"/>
    <cellStyle name="Currency 21 3" xfId="10196" xr:uid="{00000000-0005-0000-0000-0000092B0000}"/>
    <cellStyle name="Currency 21 4" xfId="10197" xr:uid="{00000000-0005-0000-0000-00000A2B0000}"/>
    <cellStyle name="Currency 22" xfId="10198" xr:uid="{00000000-0005-0000-0000-00000B2B0000}"/>
    <cellStyle name="Currency 22 2" xfId="10199" xr:uid="{00000000-0005-0000-0000-00000C2B0000}"/>
    <cellStyle name="Currency 22 2 2" xfId="10200" xr:uid="{00000000-0005-0000-0000-00000D2B0000}"/>
    <cellStyle name="Currency 22 3" xfId="10201" xr:uid="{00000000-0005-0000-0000-00000E2B0000}"/>
    <cellStyle name="Currency 22 4" xfId="10202" xr:uid="{00000000-0005-0000-0000-00000F2B0000}"/>
    <cellStyle name="Currency 23" xfId="10203" xr:uid="{00000000-0005-0000-0000-0000102B0000}"/>
    <cellStyle name="Currency 23 2" xfId="10204" xr:uid="{00000000-0005-0000-0000-0000112B0000}"/>
    <cellStyle name="Currency 23 2 2" xfId="10205" xr:uid="{00000000-0005-0000-0000-0000122B0000}"/>
    <cellStyle name="Currency 23 3" xfId="10206" xr:uid="{00000000-0005-0000-0000-0000132B0000}"/>
    <cellStyle name="Currency 23 4" xfId="10207" xr:uid="{00000000-0005-0000-0000-0000142B0000}"/>
    <cellStyle name="Currency 24" xfId="10208" xr:uid="{00000000-0005-0000-0000-0000152B0000}"/>
    <cellStyle name="Currency 24 2" xfId="10209" xr:uid="{00000000-0005-0000-0000-0000162B0000}"/>
    <cellStyle name="Currency 24 2 2" xfId="10210" xr:uid="{00000000-0005-0000-0000-0000172B0000}"/>
    <cellStyle name="Currency 24 3" xfId="10211" xr:uid="{00000000-0005-0000-0000-0000182B0000}"/>
    <cellStyle name="Currency 24 3 2" xfId="10212" xr:uid="{00000000-0005-0000-0000-0000192B0000}"/>
    <cellStyle name="Currency 24 4" xfId="10213" xr:uid="{00000000-0005-0000-0000-00001A2B0000}"/>
    <cellStyle name="Currency 24 5" xfId="10214" xr:uid="{00000000-0005-0000-0000-00001B2B0000}"/>
    <cellStyle name="Currency 25" xfId="10215" xr:uid="{00000000-0005-0000-0000-00001C2B0000}"/>
    <cellStyle name="Currency 25 2" xfId="10216" xr:uid="{00000000-0005-0000-0000-00001D2B0000}"/>
    <cellStyle name="Currency 25 2 2" xfId="10217" xr:uid="{00000000-0005-0000-0000-00001E2B0000}"/>
    <cellStyle name="Currency 25 3" xfId="10218" xr:uid="{00000000-0005-0000-0000-00001F2B0000}"/>
    <cellStyle name="Currency 25 3 2" xfId="10219" xr:uid="{00000000-0005-0000-0000-0000202B0000}"/>
    <cellStyle name="Currency 25 4" xfId="10220" xr:uid="{00000000-0005-0000-0000-0000212B0000}"/>
    <cellStyle name="Currency 25 5" xfId="10221" xr:uid="{00000000-0005-0000-0000-0000222B0000}"/>
    <cellStyle name="Currency 26" xfId="10222" xr:uid="{00000000-0005-0000-0000-0000232B0000}"/>
    <cellStyle name="Currency 26 2" xfId="10223" xr:uid="{00000000-0005-0000-0000-0000242B0000}"/>
    <cellStyle name="Currency 26 2 2" xfId="10224" xr:uid="{00000000-0005-0000-0000-0000252B0000}"/>
    <cellStyle name="Currency 26 3" xfId="10225" xr:uid="{00000000-0005-0000-0000-0000262B0000}"/>
    <cellStyle name="Currency 26 3 2" xfId="10226" xr:uid="{00000000-0005-0000-0000-0000272B0000}"/>
    <cellStyle name="Currency 26 4" xfId="10227" xr:uid="{00000000-0005-0000-0000-0000282B0000}"/>
    <cellStyle name="Currency 26 5" xfId="10228" xr:uid="{00000000-0005-0000-0000-0000292B0000}"/>
    <cellStyle name="Currency 27" xfId="10229" xr:uid="{00000000-0005-0000-0000-00002A2B0000}"/>
    <cellStyle name="Currency 27 2" xfId="10230" xr:uid="{00000000-0005-0000-0000-00002B2B0000}"/>
    <cellStyle name="Currency 27 2 2" xfId="10231" xr:uid="{00000000-0005-0000-0000-00002C2B0000}"/>
    <cellStyle name="Currency 27 3" xfId="10232" xr:uid="{00000000-0005-0000-0000-00002D2B0000}"/>
    <cellStyle name="Currency 27 3 2" xfId="10233" xr:uid="{00000000-0005-0000-0000-00002E2B0000}"/>
    <cellStyle name="Currency 27 4" xfId="10234" xr:uid="{00000000-0005-0000-0000-00002F2B0000}"/>
    <cellStyle name="Currency 27 5" xfId="10235" xr:uid="{00000000-0005-0000-0000-0000302B0000}"/>
    <cellStyle name="Currency 28" xfId="10236" xr:uid="{00000000-0005-0000-0000-0000312B0000}"/>
    <cellStyle name="Currency 28 2" xfId="10237" xr:uid="{00000000-0005-0000-0000-0000322B0000}"/>
    <cellStyle name="Currency 28 3" xfId="10238" xr:uid="{00000000-0005-0000-0000-0000332B0000}"/>
    <cellStyle name="Currency 29" xfId="10239" xr:uid="{00000000-0005-0000-0000-0000342B0000}"/>
    <cellStyle name="Currency 29 2" xfId="10240" xr:uid="{00000000-0005-0000-0000-0000352B0000}"/>
    <cellStyle name="Currency 29 3" xfId="10241" xr:uid="{00000000-0005-0000-0000-0000362B0000}"/>
    <cellStyle name="Currency 29 4" xfId="10242" xr:uid="{00000000-0005-0000-0000-0000372B0000}"/>
    <cellStyle name="Currency 3" xfId="10243" xr:uid="{00000000-0005-0000-0000-0000382B0000}"/>
    <cellStyle name="Currency 3 2" xfId="10244" xr:uid="{00000000-0005-0000-0000-0000392B0000}"/>
    <cellStyle name="Currency 3 2 10" xfId="10245" xr:uid="{00000000-0005-0000-0000-00003A2B0000}"/>
    <cellStyle name="Currency 3 2 11" xfId="10246" xr:uid="{00000000-0005-0000-0000-00003B2B0000}"/>
    <cellStyle name="Currency 3 2 12" xfId="10247" xr:uid="{00000000-0005-0000-0000-00003C2B0000}"/>
    <cellStyle name="Currency 3 2 13" xfId="10248" xr:uid="{00000000-0005-0000-0000-00003D2B0000}"/>
    <cellStyle name="Currency 3 2 14" xfId="10249" xr:uid="{00000000-0005-0000-0000-00003E2B0000}"/>
    <cellStyle name="Currency 3 2 15" xfId="10250" xr:uid="{00000000-0005-0000-0000-00003F2B0000}"/>
    <cellStyle name="Currency 3 2 16" xfId="10251" xr:uid="{00000000-0005-0000-0000-0000402B0000}"/>
    <cellStyle name="Currency 3 2 17" xfId="10252" xr:uid="{00000000-0005-0000-0000-0000412B0000}"/>
    <cellStyle name="Currency 3 2 18" xfId="10253" xr:uid="{00000000-0005-0000-0000-0000422B0000}"/>
    <cellStyle name="Currency 3 2 19" xfId="10254" xr:uid="{00000000-0005-0000-0000-0000432B0000}"/>
    <cellStyle name="Currency 3 2 2" xfId="10255" xr:uid="{00000000-0005-0000-0000-0000442B0000}"/>
    <cellStyle name="Currency 3 2 2 10" xfId="10256" xr:uid="{00000000-0005-0000-0000-0000452B0000}"/>
    <cellStyle name="Currency 3 2 2 11" xfId="10257" xr:uid="{00000000-0005-0000-0000-0000462B0000}"/>
    <cellStyle name="Currency 3 2 2 12" xfId="10258" xr:uid="{00000000-0005-0000-0000-0000472B0000}"/>
    <cellStyle name="Currency 3 2 2 13" xfId="10259" xr:uid="{00000000-0005-0000-0000-0000482B0000}"/>
    <cellStyle name="Currency 3 2 2 14" xfId="10260" xr:uid="{00000000-0005-0000-0000-0000492B0000}"/>
    <cellStyle name="Currency 3 2 2 15" xfId="10261" xr:uid="{00000000-0005-0000-0000-00004A2B0000}"/>
    <cellStyle name="Currency 3 2 2 16" xfId="10262" xr:uid="{00000000-0005-0000-0000-00004B2B0000}"/>
    <cellStyle name="Currency 3 2 2 17" xfId="10263" xr:uid="{00000000-0005-0000-0000-00004C2B0000}"/>
    <cellStyle name="Currency 3 2 2 2" xfId="10264" xr:uid="{00000000-0005-0000-0000-00004D2B0000}"/>
    <cellStyle name="Currency 3 2 2 3" xfId="10265" xr:uid="{00000000-0005-0000-0000-00004E2B0000}"/>
    <cellStyle name="Currency 3 2 2 4" xfId="10266" xr:uid="{00000000-0005-0000-0000-00004F2B0000}"/>
    <cellStyle name="Currency 3 2 2 5" xfId="10267" xr:uid="{00000000-0005-0000-0000-0000502B0000}"/>
    <cellStyle name="Currency 3 2 2 6" xfId="10268" xr:uid="{00000000-0005-0000-0000-0000512B0000}"/>
    <cellStyle name="Currency 3 2 2 7" xfId="10269" xr:uid="{00000000-0005-0000-0000-0000522B0000}"/>
    <cellStyle name="Currency 3 2 2 8" xfId="10270" xr:uid="{00000000-0005-0000-0000-0000532B0000}"/>
    <cellStyle name="Currency 3 2 2 9" xfId="10271" xr:uid="{00000000-0005-0000-0000-0000542B0000}"/>
    <cellStyle name="Currency 3 2 20" xfId="10272" xr:uid="{00000000-0005-0000-0000-0000552B0000}"/>
    <cellStyle name="Currency 3 2 20 2" xfId="20458" xr:uid="{00000000-0005-0000-0000-0000562B0000}"/>
    <cellStyle name="Currency 3 2 20 2 2" xfId="32442" xr:uid="{49B66E88-F9C2-4A76-9060-A6CDCDBC6678}"/>
    <cellStyle name="Currency 3 2 20 3" xfId="26456" xr:uid="{026BDFF5-0A98-4620-AF71-E1F325007C70}"/>
    <cellStyle name="Currency 3 2 3" xfId="10273" xr:uid="{00000000-0005-0000-0000-0000572B0000}"/>
    <cellStyle name="Currency 3 2 3 2" xfId="10274" xr:uid="{00000000-0005-0000-0000-0000582B0000}"/>
    <cellStyle name="Currency 3 2 3 3" xfId="10275" xr:uid="{00000000-0005-0000-0000-0000592B0000}"/>
    <cellStyle name="Currency 3 2 4" xfId="10276" xr:uid="{00000000-0005-0000-0000-00005A2B0000}"/>
    <cellStyle name="Currency 3 2 5" xfId="10277" xr:uid="{00000000-0005-0000-0000-00005B2B0000}"/>
    <cellStyle name="Currency 3 2 6" xfId="10278" xr:uid="{00000000-0005-0000-0000-00005C2B0000}"/>
    <cellStyle name="Currency 3 2 7" xfId="10279" xr:uid="{00000000-0005-0000-0000-00005D2B0000}"/>
    <cellStyle name="Currency 3 2 8" xfId="10280" xr:uid="{00000000-0005-0000-0000-00005E2B0000}"/>
    <cellStyle name="Currency 3 2 9" xfId="10281" xr:uid="{00000000-0005-0000-0000-00005F2B0000}"/>
    <cellStyle name="Currency 3 3" xfId="10282" xr:uid="{00000000-0005-0000-0000-0000602B0000}"/>
    <cellStyle name="Currency 3 3 2" xfId="10283" xr:uid="{00000000-0005-0000-0000-0000612B0000}"/>
    <cellStyle name="Currency 3 3 2 2" xfId="10284" xr:uid="{00000000-0005-0000-0000-0000622B0000}"/>
    <cellStyle name="Currency 3 3 3" xfId="10285" xr:uid="{00000000-0005-0000-0000-0000632B0000}"/>
    <cellStyle name="Currency 3 3 4" xfId="10286" xr:uid="{00000000-0005-0000-0000-0000642B0000}"/>
    <cellStyle name="Currency 3 3 5" xfId="10287" xr:uid="{00000000-0005-0000-0000-0000652B0000}"/>
    <cellStyle name="Currency 3 3 5 2" xfId="20459" xr:uid="{00000000-0005-0000-0000-0000662B0000}"/>
    <cellStyle name="Currency 3 3 5 2 2" xfId="32443" xr:uid="{539C66A2-BCB9-445D-93EC-9CEB0454E4EE}"/>
    <cellStyle name="Currency 3 3 5 3" xfId="26457" xr:uid="{91448A1B-3988-4185-9233-8D4A1B00CE9F}"/>
    <cellStyle name="Currency 3 4" xfId="10288" xr:uid="{00000000-0005-0000-0000-0000672B0000}"/>
    <cellStyle name="Currency 3 4 2" xfId="10289" xr:uid="{00000000-0005-0000-0000-0000682B0000}"/>
    <cellStyle name="Currency 3 5" xfId="10290" xr:uid="{00000000-0005-0000-0000-0000692B0000}"/>
    <cellStyle name="Currency 3 5 2" xfId="10291" xr:uid="{00000000-0005-0000-0000-00006A2B0000}"/>
    <cellStyle name="Currency 3 6" xfId="10292" xr:uid="{00000000-0005-0000-0000-00006B2B0000}"/>
    <cellStyle name="Currency 3 7" xfId="10293" xr:uid="{00000000-0005-0000-0000-00006C2B0000}"/>
    <cellStyle name="Currency 30" xfId="10294" xr:uid="{00000000-0005-0000-0000-00006D2B0000}"/>
    <cellStyle name="Currency 30 2" xfId="10295" xr:uid="{00000000-0005-0000-0000-00006E2B0000}"/>
    <cellStyle name="Currency 30 3" xfId="10296" xr:uid="{00000000-0005-0000-0000-00006F2B0000}"/>
    <cellStyle name="Currency 30 4" xfId="10297" xr:uid="{00000000-0005-0000-0000-0000702B0000}"/>
    <cellStyle name="Currency 31" xfId="10298" xr:uid="{00000000-0005-0000-0000-0000712B0000}"/>
    <cellStyle name="Currency 31 2" xfId="10299" xr:uid="{00000000-0005-0000-0000-0000722B0000}"/>
    <cellStyle name="Currency 31 2 2" xfId="10300" xr:uid="{00000000-0005-0000-0000-0000732B0000}"/>
    <cellStyle name="Currency 31 2 3" xfId="10301" xr:uid="{00000000-0005-0000-0000-0000742B0000}"/>
    <cellStyle name="Currency 31 3" xfId="10302" xr:uid="{00000000-0005-0000-0000-0000752B0000}"/>
    <cellStyle name="Currency 31 4" xfId="10303" xr:uid="{00000000-0005-0000-0000-0000762B0000}"/>
    <cellStyle name="Currency 32" xfId="10304" xr:uid="{00000000-0005-0000-0000-0000772B0000}"/>
    <cellStyle name="Currency 32 2" xfId="10305" xr:uid="{00000000-0005-0000-0000-0000782B0000}"/>
    <cellStyle name="Currency 32 2 2" xfId="10306" xr:uid="{00000000-0005-0000-0000-0000792B0000}"/>
    <cellStyle name="Currency 32 2 3" xfId="10307" xr:uid="{00000000-0005-0000-0000-00007A2B0000}"/>
    <cellStyle name="Currency 32 3" xfId="10308" xr:uid="{00000000-0005-0000-0000-00007B2B0000}"/>
    <cellStyle name="Currency 32 4" xfId="10309" xr:uid="{00000000-0005-0000-0000-00007C2B0000}"/>
    <cellStyle name="Currency 33" xfId="10310" xr:uid="{00000000-0005-0000-0000-00007D2B0000}"/>
    <cellStyle name="Currency 33 2" xfId="10311" xr:uid="{00000000-0005-0000-0000-00007E2B0000}"/>
    <cellStyle name="Currency 33 3" xfId="10312" xr:uid="{00000000-0005-0000-0000-00007F2B0000}"/>
    <cellStyle name="Currency 33 4" xfId="10313" xr:uid="{00000000-0005-0000-0000-0000802B0000}"/>
    <cellStyle name="Currency 34" xfId="10314" xr:uid="{00000000-0005-0000-0000-0000812B0000}"/>
    <cellStyle name="Currency 34 2" xfId="10315" xr:uid="{00000000-0005-0000-0000-0000822B0000}"/>
    <cellStyle name="Currency 34 3" xfId="10316" xr:uid="{00000000-0005-0000-0000-0000832B0000}"/>
    <cellStyle name="Currency 34 4" xfId="10317" xr:uid="{00000000-0005-0000-0000-0000842B0000}"/>
    <cellStyle name="Currency 35" xfId="10318" xr:uid="{00000000-0005-0000-0000-0000852B0000}"/>
    <cellStyle name="Currency 35 2" xfId="10319" xr:uid="{00000000-0005-0000-0000-0000862B0000}"/>
    <cellStyle name="Currency 36" xfId="10320" xr:uid="{00000000-0005-0000-0000-0000872B0000}"/>
    <cellStyle name="Currency 36 2" xfId="10321" xr:uid="{00000000-0005-0000-0000-0000882B0000}"/>
    <cellStyle name="Currency 37" xfId="10322" xr:uid="{00000000-0005-0000-0000-0000892B0000}"/>
    <cellStyle name="Currency 38" xfId="10323" xr:uid="{00000000-0005-0000-0000-00008A2B0000}"/>
    <cellStyle name="Currency 39" xfId="37558" xr:uid="{68842429-2581-40C4-98C1-9A7D5BCF813E}"/>
    <cellStyle name="Currency 4" xfId="10324" xr:uid="{00000000-0005-0000-0000-00008B2B0000}"/>
    <cellStyle name="Currency 4 2" xfId="10325" xr:uid="{00000000-0005-0000-0000-00008C2B0000}"/>
    <cellStyle name="Currency 4 2 10" xfId="10326" xr:uid="{00000000-0005-0000-0000-00008D2B0000}"/>
    <cellStyle name="Currency 4 2 11" xfId="10327" xr:uid="{00000000-0005-0000-0000-00008E2B0000}"/>
    <cellStyle name="Currency 4 2 12" xfId="10328" xr:uid="{00000000-0005-0000-0000-00008F2B0000}"/>
    <cellStyle name="Currency 4 2 13" xfId="10329" xr:uid="{00000000-0005-0000-0000-0000902B0000}"/>
    <cellStyle name="Currency 4 2 14" xfId="10330" xr:uid="{00000000-0005-0000-0000-0000912B0000}"/>
    <cellStyle name="Currency 4 2 15" xfId="10331" xr:uid="{00000000-0005-0000-0000-0000922B0000}"/>
    <cellStyle name="Currency 4 2 16" xfId="10332" xr:uid="{00000000-0005-0000-0000-0000932B0000}"/>
    <cellStyle name="Currency 4 2 17" xfId="10333" xr:uid="{00000000-0005-0000-0000-0000942B0000}"/>
    <cellStyle name="Currency 4 2 18" xfId="10334" xr:uid="{00000000-0005-0000-0000-0000952B0000}"/>
    <cellStyle name="Currency 4 2 19" xfId="10335" xr:uid="{00000000-0005-0000-0000-0000962B0000}"/>
    <cellStyle name="Currency 4 2 2" xfId="10336" xr:uid="{00000000-0005-0000-0000-0000972B0000}"/>
    <cellStyle name="Currency 4 2 2 10" xfId="10337" xr:uid="{00000000-0005-0000-0000-0000982B0000}"/>
    <cellStyle name="Currency 4 2 2 11" xfId="10338" xr:uid="{00000000-0005-0000-0000-0000992B0000}"/>
    <cellStyle name="Currency 4 2 2 12" xfId="10339" xr:uid="{00000000-0005-0000-0000-00009A2B0000}"/>
    <cellStyle name="Currency 4 2 2 13" xfId="10340" xr:uid="{00000000-0005-0000-0000-00009B2B0000}"/>
    <cellStyle name="Currency 4 2 2 14" xfId="10341" xr:uid="{00000000-0005-0000-0000-00009C2B0000}"/>
    <cellStyle name="Currency 4 2 2 15" xfId="10342" xr:uid="{00000000-0005-0000-0000-00009D2B0000}"/>
    <cellStyle name="Currency 4 2 2 16" xfId="10343" xr:uid="{00000000-0005-0000-0000-00009E2B0000}"/>
    <cellStyle name="Currency 4 2 2 17" xfId="10344" xr:uid="{00000000-0005-0000-0000-00009F2B0000}"/>
    <cellStyle name="Currency 4 2 2 2" xfId="10345" xr:uid="{00000000-0005-0000-0000-0000A02B0000}"/>
    <cellStyle name="Currency 4 2 2 3" xfId="10346" xr:uid="{00000000-0005-0000-0000-0000A12B0000}"/>
    <cellStyle name="Currency 4 2 2 4" xfId="10347" xr:uid="{00000000-0005-0000-0000-0000A22B0000}"/>
    <cellStyle name="Currency 4 2 2 5" xfId="10348" xr:uid="{00000000-0005-0000-0000-0000A32B0000}"/>
    <cellStyle name="Currency 4 2 2 6" xfId="10349" xr:uid="{00000000-0005-0000-0000-0000A42B0000}"/>
    <cellStyle name="Currency 4 2 2 7" xfId="10350" xr:uid="{00000000-0005-0000-0000-0000A52B0000}"/>
    <cellStyle name="Currency 4 2 2 8" xfId="10351" xr:uid="{00000000-0005-0000-0000-0000A62B0000}"/>
    <cellStyle name="Currency 4 2 2 9" xfId="10352" xr:uid="{00000000-0005-0000-0000-0000A72B0000}"/>
    <cellStyle name="Currency 4 2 3" xfId="10353" xr:uid="{00000000-0005-0000-0000-0000A82B0000}"/>
    <cellStyle name="Currency 4 2 3 2" xfId="10354" xr:uid="{00000000-0005-0000-0000-0000A92B0000}"/>
    <cellStyle name="Currency 4 2 3 3" xfId="10355" xr:uid="{00000000-0005-0000-0000-0000AA2B0000}"/>
    <cellStyle name="Currency 4 2 4" xfId="10356" xr:uid="{00000000-0005-0000-0000-0000AB2B0000}"/>
    <cellStyle name="Currency 4 2 5" xfId="10357" xr:uid="{00000000-0005-0000-0000-0000AC2B0000}"/>
    <cellStyle name="Currency 4 2 6" xfId="10358" xr:uid="{00000000-0005-0000-0000-0000AD2B0000}"/>
    <cellStyle name="Currency 4 2 7" xfId="10359" xr:uid="{00000000-0005-0000-0000-0000AE2B0000}"/>
    <cellStyle name="Currency 4 2 8" xfId="10360" xr:uid="{00000000-0005-0000-0000-0000AF2B0000}"/>
    <cellStyle name="Currency 4 2 9" xfId="10361" xr:uid="{00000000-0005-0000-0000-0000B02B0000}"/>
    <cellStyle name="Currency 4 3" xfId="10362" xr:uid="{00000000-0005-0000-0000-0000B12B0000}"/>
    <cellStyle name="Currency 4 3 2" xfId="10363" xr:uid="{00000000-0005-0000-0000-0000B22B0000}"/>
    <cellStyle name="Currency 4 3 3" xfId="10364" xr:uid="{00000000-0005-0000-0000-0000B32B0000}"/>
    <cellStyle name="Currency 4 4" xfId="10365" xr:uid="{00000000-0005-0000-0000-0000B42B0000}"/>
    <cellStyle name="Currency 4 4 2" xfId="10366" xr:uid="{00000000-0005-0000-0000-0000B52B0000}"/>
    <cellStyle name="Currency 4 5" xfId="10367" xr:uid="{00000000-0005-0000-0000-0000B62B0000}"/>
    <cellStyle name="Currency 4 6" xfId="10368" xr:uid="{00000000-0005-0000-0000-0000B72B0000}"/>
    <cellStyle name="Currency 4 7" xfId="10369" xr:uid="{00000000-0005-0000-0000-0000B82B0000}"/>
    <cellStyle name="Currency 40" xfId="37622" xr:uid="{66DD7E5E-6AF8-4479-9EBF-E6F659226686}"/>
    <cellStyle name="Currency 41" xfId="37625" xr:uid="{DFFAB005-B607-4715-BF2E-3F6FA67D8BE3}"/>
    <cellStyle name="Currency 42" xfId="37627" xr:uid="{15944E75-7682-45B9-BA19-C6D3A94D7668}"/>
    <cellStyle name="Currency 5" xfId="10370" xr:uid="{00000000-0005-0000-0000-0000B92B0000}"/>
    <cellStyle name="Currency 5 2" xfId="10371" xr:uid="{00000000-0005-0000-0000-0000BA2B0000}"/>
    <cellStyle name="Currency 5 2 10" xfId="10372" xr:uid="{00000000-0005-0000-0000-0000BB2B0000}"/>
    <cellStyle name="Currency 5 2 11" xfId="10373" xr:uid="{00000000-0005-0000-0000-0000BC2B0000}"/>
    <cellStyle name="Currency 5 2 12" xfId="10374" xr:uid="{00000000-0005-0000-0000-0000BD2B0000}"/>
    <cellStyle name="Currency 5 2 13" xfId="10375" xr:uid="{00000000-0005-0000-0000-0000BE2B0000}"/>
    <cellStyle name="Currency 5 2 14" xfId="10376" xr:uid="{00000000-0005-0000-0000-0000BF2B0000}"/>
    <cellStyle name="Currency 5 2 15" xfId="10377" xr:uid="{00000000-0005-0000-0000-0000C02B0000}"/>
    <cellStyle name="Currency 5 2 16" xfId="10378" xr:uid="{00000000-0005-0000-0000-0000C12B0000}"/>
    <cellStyle name="Currency 5 2 17" xfId="10379" xr:uid="{00000000-0005-0000-0000-0000C22B0000}"/>
    <cellStyle name="Currency 5 2 18" xfId="10380" xr:uid="{00000000-0005-0000-0000-0000C32B0000}"/>
    <cellStyle name="Currency 5 2 19" xfId="10381" xr:uid="{00000000-0005-0000-0000-0000C42B0000}"/>
    <cellStyle name="Currency 5 2 2" xfId="10382" xr:uid="{00000000-0005-0000-0000-0000C52B0000}"/>
    <cellStyle name="Currency 5 2 2 10" xfId="10383" xr:uid="{00000000-0005-0000-0000-0000C62B0000}"/>
    <cellStyle name="Currency 5 2 2 11" xfId="10384" xr:uid="{00000000-0005-0000-0000-0000C72B0000}"/>
    <cellStyle name="Currency 5 2 2 12" xfId="10385" xr:uid="{00000000-0005-0000-0000-0000C82B0000}"/>
    <cellStyle name="Currency 5 2 2 13" xfId="10386" xr:uid="{00000000-0005-0000-0000-0000C92B0000}"/>
    <cellStyle name="Currency 5 2 2 14" xfId="10387" xr:uid="{00000000-0005-0000-0000-0000CA2B0000}"/>
    <cellStyle name="Currency 5 2 2 15" xfId="10388" xr:uid="{00000000-0005-0000-0000-0000CB2B0000}"/>
    <cellStyle name="Currency 5 2 2 16" xfId="10389" xr:uid="{00000000-0005-0000-0000-0000CC2B0000}"/>
    <cellStyle name="Currency 5 2 2 17" xfId="10390" xr:uid="{00000000-0005-0000-0000-0000CD2B0000}"/>
    <cellStyle name="Currency 5 2 2 2" xfId="10391" xr:uid="{00000000-0005-0000-0000-0000CE2B0000}"/>
    <cellStyle name="Currency 5 2 2 3" xfId="10392" xr:uid="{00000000-0005-0000-0000-0000CF2B0000}"/>
    <cellStyle name="Currency 5 2 2 4" xfId="10393" xr:uid="{00000000-0005-0000-0000-0000D02B0000}"/>
    <cellStyle name="Currency 5 2 2 5" xfId="10394" xr:uid="{00000000-0005-0000-0000-0000D12B0000}"/>
    <cellStyle name="Currency 5 2 2 6" xfId="10395" xr:uid="{00000000-0005-0000-0000-0000D22B0000}"/>
    <cellStyle name="Currency 5 2 2 7" xfId="10396" xr:uid="{00000000-0005-0000-0000-0000D32B0000}"/>
    <cellStyle name="Currency 5 2 2 8" xfId="10397" xr:uid="{00000000-0005-0000-0000-0000D42B0000}"/>
    <cellStyle name="Currency 5 2 2 9" xfId="10398" xr:uid="{00000000-0005-0000-0000-0000D52B0000}"/>
    <cellStyle name="Currency 5 2 3" xfId="10399" xr:uid="{00000000-0005-0000-0000-0000D62B0000}"/>
    <cellStyle name="Currency 5 2 4" xfId="10400" xr:uid="{00000000-0005-0000-0000-0000D72B0000}"/>
    <cellStyle name="Currency 5 2 5" xfId="10401" xr:uid="{00000000-0005-0000-0000-0000D82B0000}"/>
    <cellStyle name="Currency 5 2 6" xfId="10402" xr:uid="{00000000-0005-0000-0000-0000D92B0000}"/>
    <cellStyle name="Currency 5 2 7" xfId="10403" xr:uid="{00000000-0005-0000-0000-0000DA2B0000}"/>
    <cellStyle name="Currency 5 2 8" xfId="10404" xr:uid="{00000000-0005-0000-0000-0000DB2B0000}"/>
    <cellStyle name="Currency 5 2 9" xfId="10405" xr:uid="{00000000-0005-0000-0000-0000DC2B0000}"/>
    <cellStyle name="Currency 5 3" xfId="10406" xr:uid="{00000000-0005-0000-0000-0000DD2B0000}"/>
    <cellStyle name="Currency 5 3 2" xfId="10407" xr:uid="{00000000-0005-0000-0000-0000DE2B0000}"/>
    <cellStyle name="Currency 5 3 3" xfId="10408" xr:uid="{00000000-0005-0000-0000-0000DF2B0000}"/>
    <cellStyle name="Currency 5 4" xfId="10409" xr:uid="{00000000-0005-0000-0000-0000E02B0000}"/>
    <cellStyle name="Currency 5 4 2" xfId="10410" xr:uid="{00000000-0005-0000-0000-0000E12B0000}"/>
    <cellStyle name="Currency 5 5" xfId="10411" xr:uid="{00000000-0005-0000-0000-0000E22B0000}"/>
    <cellStyle name="Currency 5 6" xfId="10412" xr:uid="{00000000-0005-0000-0000-0000E32B0000}"/>
    <cellStyle name="Currency 6" xfId="10413" xr:uid="{00000000-0005-0000-0000-0000E42B0000}"/>
    <cellStyle name="Currency 6 2" xfId="10414" xr:uid="{00000000-0005-0000-0000-0000E52B0000}"/>
    <cellStyle name="Currency 6 2 10" xfId="10415" xr:uid="{00000000-0005-0000-0000-0000E62B0000}"/>
    <cellStyle name="Currency 6 2 11" xfId="10416" xr:uid="{00000000-0005-0000-0000-0000E72B0000}"/>
    <cellStyle name="Currency 6 2 12" xfId="10417" xr:uid="{00000000-0005-0000-0000-0000E82B0000}"/>
    <cellStyle name="Currency 6 2 13" xfId="10418" xr:uid="{00000000-0005-0000-0000-0000E92B0000}"/>
    <cellStyle name="Currency 6 2 14" xfId="10419" xr:uid="{00000000-0005-0000-0000-0000EA2B0000}"/>
    <cellStyle name="Currency 6 2 15" xfId="10420" xr:uid="{00000000-0005-0000-0000-0000EB2B0000}"/>
    <cellStyle name="Currency 6 2 16" xfId="10421" xr:uid="{00000000-0005-0000-0000-0000EC2B0000}"/>
    <cellStyle name="Currency 6 2 17" xfId="10422" xr:uid="{00000000-0005-0000-0000-0000ED2B0000}"/>
    <cellStyle name="Currency 6 2 18" xfId="10423" xr:uid="{00000000-0005-0000-0000-0000EE2B0000}"/>
    <cellStyle name="Currency 6 2 19" xfId="10424" xr:uid="{00000000-0005-0000-0000-0000EF2B0000}"/>
    <cellStyle name="Currency 6 2 2" xfId="10425" xr:uid="{00000000-0005-0000-0000-0000F02B0000}"/>
    <cellStyle name="Currency 6 2 2 10" xfId="10426" xr:uid="{00000000-0005-0000-0000-0000F12B0000}"/>
    <cellStyle name="Currency 6 2 2 11" xfId="10427" xr:uid="{00000000-0005-0000-0000-0000F22B0000}"/>
    <cellStyle name="Currency 6 2 2 12" xfId="10428" xr:uid="{00000000-0005-0000-0000-0000F32B0000}"/>
    <cellStyle name="Currency 6 2 2 13" xfId="10429" xr:uid="{00000000-0005-0000-0000-0000F42B0000}"/>
    <cellStyle name="Currency 6 2 2 14" xfId="10430" xr:uid="{00000000-0005-0000-0000-0000F52B0000}"/>
    <cellStyle name="Currency 6 2 2 15" xfId="10431" xr:uid="{00000000-0005-0000-0000-0000F62B0000}"/>
    <cellStyle name="Currency 6 2 2 16" xfId="10432" xr:uid="{00000000-0005-0000-0000-0000F72B0000}"/>
    <cellStyle name="Currency 6 2 2 17" xfId="10433" xr:uid="{00000000-0005-0000-0000-0000F82B0000}"/>
    <cellStyle name="Currency 6 2 2 2" xfId="10434" xr:uid="{00000000-0005-0000-0000-0000F92B0000}"/>
    <cellStyle name="Currency 6 2 2 3" xfId="10435" xr:uid="{00000000-0005-0000-0000-0000FA2B0000}"/>
    <cellStyle name="Currency 6 2 2 4" xfId="10436" xr:uid="{00000000-0005-0000-0000-0000FB2B0000}"/>
    <cellStyle name="Currency 6 2 2 5" xfId="10437" xr:uid="{00000000-0005-0000-0000-0000FC2B0000}"/>
    <cellStyle name="Currency 6 2 2 6" xfId="10438" xr:uid="{00000000-0005-0000-0000-0000FD2B0000}"/>
    <cellStyle name="Currency 6 2 2 7" xfId="10439" xr:uid="{00000000-0005-0000-0000-0000FE2B0000}"/>
    <cellStyle name="Currency 6 2 2 8" xfId="10440" xr:uid="{00000000-0005-0000-0000-0000FF2B0000}"/>
    <cellStyle name="Currency 6 2 2 9" xfId="10441" xr:uid="{00000000-0005-0000-0000-0000002C0000}"/>
    <cellStyle name="Currency 6 2 3" xfId="10442" xr:uid="{00000000-0005-0000-0000-0000012C0000}"/>
    <cellStyle name="Currency 6 2 4" xfId="10443" xr:uid="{00000000-0005-0000-0000-0000022C0000}"/>
    <cellStyle name="Currency 6 2 5" xfId="10444" xr:uid="{00000000-0005-0000-0000-0000032C0000}"/>
    <cellStyle name="Currency 6 2 6" xfId="10445" xr:uid="{00000000-0005-0000-0000-0000042C0000}"/>
    <cellStyle name="Currency 6 2 7" xfId="10446" xr:uid="{00000000-0005-0000-0000-0000052C0000}"/>
    <cellStyle name="Currency 6 2 8" xfId="10447" xr:uid="{00000000-0005-0000-0000-0000062C0000}"/>
    <cellStyle name="Currency 6 2 9" xfId="10448" xr:uid="{00000000-0005-0000-0000-0000072C0000}"/>
    <cellStyle name="Currency 6 3" xfId="10449" xr:uid="{00000000-0005-0000-0000-0000082C0000}"/>
    <cellStyle name="Currency 6 3 2" xfId="10450" xr:uid="{00000000-0005-0000-0000-0000092C0000}"/>
    <cellStyle name="Currency 6 4" xfId="10451" xr:uid="{00000000-0005-0000-0000-00000A2C0000}"/>
    <cellStyle name="Currency 6 4 2" xfId="10452" xr:uid="{00000000-0005-0000-0000-00000B2C0000}"/>
    <cellStyle name="Currency 6 5" xfId="10453" xr:uid="{00000000-0005-0000-0000-00000C2C0000}"/>
    <cellStyle name="Currency 6 6" xfId="10454" xr:uid="{00000000-0005-0000-0000-00000D2C0000}"/>
    <cellStyle name="Currency 7" xfId="10455" xr:uid="{00000000-0005-0000-0000-00000E2C0000}"/>
    <cellStyle name="Currency 7 2" xfId="10456" xr:uid="{00000000-0005-0000-0000-00000F2C0000}"/>
    <cellStyle name="Currency 7 2 10" xfId="10457" xr:uid="{00000000-0005-0000-0000-0000102C0000}"/>
    <cellStyle name="Currency 7 2 11" xfId="10458" xr:uid="{00000000-0005-0000-0000-0000112C0000}"/>
    <cellStyle name="Currency 7 2 12" xfId="10459" xr:uid="{00000000-0005-0000-0000-0000122C0000}"/>
    <cellStyle name="Currency 7 2 13" xfId="10460" xr:uid="{00000000-0005-0000-0000-0000132C0000}"/>
    <cellStyle name="Currency 7 2 14" xfId="10461" xr:uid="{00000000-0005-0000-0000-0000142C0000}"/>
    <cellStyle name="Currency 7 2 15" xfId="10462" xr:uid="{00000000-0005-0000-0000-0000152C0000}"/>
    <cellStyle name="Currency 7 2 16" xfId="10463" xr:uid="{00000000-0005-0000-0000-0000162C0000}"/>
    <cellStyle name="Currency 7 2 17" xfId="10464" xr:uid="{00000000-0005-0000-0000-0000172C0000}"/>
    <cellStyle name="Currency 7 2 18" xfId="10465" xr:uid="{00000000-0005-0000-0000-0000182C0000}"/>
    <cellStyle name="Currency 7 2 19" xfId="10466" xr:uid="{00000000-0005-0000-0000-0000192C0000}"/>
    <cellStyle name="Currency 7 2 2" xfId="10467" xr:uid="{00000000-0005-0000-0000-00001A2C0000}"/>
    <cellStyle name="Currency 7 2 2 10" xfId="10468" xr:uid="{00000000-0005-0000-0000-00001B2C0000}"/>
    <cellStyle name="Currency 7 2 2 11" xfId="10469" xr:uid="{00000000-0005-0000-0000-00001C2C0000}"/>
    <cellStyle name="Currency 7 2 2 12" xfId="10470" xr:uid="{00000000-0005-0000-0000-00001D2C0000}"/>
    <cellStyle name="Currency 7 2 2 13" xfId="10471" xr:uid="{00000000-0005-0000-0000-00001E2C0000}"/>
    <cellStyle name="Currency 7 2 2 14" xfId="10472" xr:uid="{00000000-0005-0000-0000-00001F2C0000}"/>
    <cellStyle name="Currency 7 2 2 15" xfId="10473" xr:uid="{00000000-0005-0000-0000-0000202C0000}"/>
    <cellStyle name="Currency 7 2 2 16" xfId="10474" xr:uid="{00000000-0005-0000-0000-0000212C0000}"/>
    <cellStyle name="Currency 7 2 2 17" xfId="10475" xr:uid="{00000000-0005-0000-0000-0000222C0000}"/>
    <cellStyle name="Currency 7 2 2 2" xfId="10476" xr:uid="{00000000-0005-0000-0000-0000232C0000}"/>
    <cellStyle name="Currency 7 2 2 3" xfId="10477" xr:uid="{00000000-0005-0000-0000-0000242C0000}"/>
    <cellStyle name="Currency 7 2 2 4" xfId="10478" xr:uid="{00000000-0005-0000-0000-0000252C0000}"/>
    <cellStyle name="Currency 7 2 2 5" xfId="10479" xr:uid="{00000000-0005-0000-0000-0000262C0000}"/>
    <cellStyle name="Currency 7 2 2 6" xfId="10480" xr:uid="{00000000-0005-0000-0000-0000272C0000}"/>
    <cellStyle name="Currency 7 2 2 7" xfId="10481" xr:uid="{00000000-0005-0000-0000-0000282C0000}"/>
    <cellStyle name="Currency 7 2 2 8" xfId="10482" xr:uid="{00000000-0005-0000-0000-0000292C0000}"/>
    <cellStyle name="Currency 7 2 2 9" xfId="10483" xr:uid="{00000000-0005-0000-0000-00002A2C0000}"/>
    <cellStyle name="Currency 7 2 3" xfId="10484" xr:uid="{00000000-0005-0000-0000-00002B2C0000}"/>
    <cellStyle name="Currency 7 2 4" xfId="10485" xr:uid="{00000000-0005-0000-0000-00002C2C0000}"/>
    <cellStyle name="Currency 7 2 5" xfId="10486" xr:uid="{00000000-0005-0000-0000-00002D2C0000}"/>
    <cellStyle name="Currency 7 2 6" xfId="10487" xr:uid="{00000000-0005-0000-0000-00002E2C0000}"/>
    <cellStyle name="Currency 7 2 7" xfId="10488" xr:uid="{00000000-0005-0000-0000-00002F2C0000}"/>
    <cellStyle name="Currency 7 2 8" xfId="10489" xr:uid="{00000000-0005-0000-0000-0000302C0000}"/>
    <cellStyle name="Currency 7 2 9" xfId="10490" xr:uid="{00000000-0005-0000-0000-0000312C0000}"/>
    <cellStyle name="Currency 7 3" xfId="10491" xr:uid="{00000000-0005-0000-0000-0000322C0000}"/>
    <cellStyle name="Currency 7 3 2" xfId="10492" xr:uid="{00000000-0005-0000-0000-0000332C0000}"/>
    <cellStyle name="Currency 7 4" xfId="10493" xr:uid="{00000000-0005-0000-0000-0000342C0000}"/>
    <cellStyle name="Currency 7 4 2" xfId="10494" xr:uid="{00000000-0005-0000-0000-0000352C0000}"/>
    <cellStyle name="Currency 7 5" xfId="10495" xr:uid="{00000000-0005-0000-0000-0000362C0000}"/>
    <cellStyle name="Currency 7 6" xfId="10496" xr:uid="{00000000-0005-0000-0000-0000372C0000}"/>
    <cellStyle name="Currency 8" xfId="10497" xr:uid="{00000000-0005-0000-0000-0000382C0000}"/>
    <cellStyle name="Currency 8 2" xfId="10498" xr:uid="{00000000-0005-0000-0000-0000392C0000}"/>
    <cellStyle name="Currency 8 2 10" xfId="10499" xr:uid="{00000000-0005-0000-0000-00003A2C0000}"/>
    <cellStyle name="Currency 8 2 11" xfId="10500" xr:uid="{00000000-0005-0000-0000-00003B2C0000}"/>
    <cellStyle name="Currency 8 2 12" xfId="10501" xr:uid="{00000000-0005-0000-0000-00003C2C0000}"/>
    <cellStyle name="Currency 8 2 13" xfId="10502" xr:uid="{00000000-0005-0000-0000-00003D2C0000}"/>
    <cellStyle name="Currency 8 2 14" xfId="10503" xr:uid="{00000000-0005-0000-0000-00003E2C0000}"/>
    <cellStyle name="Currency 8 2 15" xfId="10504" xr:uid="{00000000-0005-0000-0000-00003F2C0000}"/>
    <cellStyle name="Currency 8 2 16" xfId="10505" xr:uid="{00000000-0005-0000-0000-0000402C0000}"/>
    <cellStyle name="Currency 8 2 17" xfId="10506" xr:uid="{00000000-0005-0000-0000-0000412C0000}"/>
    <cellStyle name="Currency 8 2 18" xfId="10507" xr:uid="{00000000-0005-0000-0000-0000422C0000}"/>
    <cellStyle name="Currency 8 2 2" xfId="10508" xr:uid="{00000000-0005-0000-0000-0000432C0000}"/>
    <cellStyle name="Currency 8 2 2 10" xfId="10509" xr:uid="{00000000-0005-0000-0000-0000442C0000}"/>
    <cellStyle name="Currency 8 2 2 11" xfId="10510" xr:uid="{00000000-0005-0000-0000-0000452C0000}"/>
    <cellStyle name="Currency 8 2 2 12" xfId="10511" xr:uid="{00000000-0005-0000-0000-0000462C0000}"/>
    <cellStyle name="Currency 8 2 2 13" xfId="10512" xr:uid="{00000000-0005-0000-0000-0000472C0000}"/>
    <cellStyle name="Currency 8 2 2 14" xfId="10513" xr:uid="{00000000-0005-0000-0000-0000482C0000}"/>
    <cellStyle name="Currency 8 2 2 15" xfId="10514" xr:uid="{00000000-0005-0000-0000-0000492C0000}"/>
    <cellStyle name="Currency 8 2 2 2" xfId="10515" xr:uid="{00000000-0005-0000-0000-00004A2C0000}"/>
    <cellStyle name="Currency 8 2 2 3" xfId="10516" xr:uid="{00000000-0005-0000-0000-00004B2C0000}"/>
    <cellStyle name="Currency 8 2 2 4" xfId="10517" xr:uid="{00000000-0005-0000-0000-00004C2C0000}"/>
    <cellStyle name="Currency 8 2 2 5" xfId="10518" xr:uid="{00000000-0005-0000-0000-00004D2C0000}"/>
    <cellStyle name="Currency 8 2 2 6" xfId="10519" xr:uid="{00000000-0005-0000-0000-00004E2C0000}"/>
    <cellStyle name="Currency 8 2 2 7" xfId="10520" xr:uid="{00000000-0005-0000-0000-00004F2C0000}"/>
    <cellStyle name="Currency 8 2 2 8" xfId="10521" xr:uid="{00000000-0005-0000-0000-0000502C0000}"/>
    <cellStyle name="Currency 8 2 2 9" xfId="10522" xr:uid="{00000000-0005-0000-0000-0000512C0000}"/>
    <cellStyle name="Currency 8 2 3" xfId="10523" xr:uid="{00000000-0005-0000-0000-0000522C0000}"/>
    <cellStyle name="Currency 8 2 4" xfId="10524" xr:uid="{00000000-0005-0000-0000-0000532C0000}"/>
    <cellStyle name="Currency 8 2 5" xfId="10525" xr:uid="{00000000-0005-0000-0000-0000542C0000}"/>
    <cellStyle name="Currency 8 2 6" xfId="10526" xr:uid="{00000000-0005-0000-0000-0000552C0000}"/>
    <cellStyle name="Currency 8 2 7" xfId="10527" xr:uid="{00000000-0005-0000-0000-0000562C0000}"/>
    <cellStyle name="Currency 8 2 8" xfId="10528" xr:uid="{00000000-0005-0000-0000-0000572C0000}"/>
    <cellStyle name="Currency 8 2 9" xfId="10529" xr:uid="{00000000-0005-0000-0000-0000582C0000}"/>
    <cellStyle name="Currency 8 3" xfId="10530" xr:uid="{00000000-0005-0000-0000-0000592C0000}"/>
    <cellStyle name="Currency 8 3 2" xfId="10531" xr:uid="{00000000-0005-0000-0000-00005A2C0000}"/>
    <cellStyle name="Currency 8 4" xfId="10532" xr:uid="{00000000-0005-0000-0000-00005B2C0000}"/>
    <cellStyle name="Currency 8 4 2" xfId="10533" xr:uid="{00000000-0005-0000-0000-00005C2C0000}"/>
    <cellStyle name="Currency 8 5" xfId="10534" xr:uid="{00000000-0005-0000-0000-00005D2C0000}"/>
    <cellStyle name="Currency 8 6" xfId="10535" xr:uid="{00000000-0005-0000-0000-00005E2C0000}"/>
    <cellStyle name="Currency 9" xfId="10536" xr:uid="{00000000-0005-0000-0000-00005F2C0000}"/>
    <cellStyle name="Currency 9 2" xfId="10537" xr:uid="{00000000-0005-0000-0000-0000602C0000}"/>
    <cellStyle name="Currency 9 2 10" xfId="10538" xr:uid="{00000000-0005-0000-0000-0000612C0000}"/>
    <cellStyle name="Currency 9 2 11" xfId="10539" xr:uid="{00000000-0005-0000-0000-0000622C0000}"/>
    <cellStyle name="Currency 9 2 12" xfId="10540" xr:uid="{00000000-0005-0000-0000-0000632C0000}"/>
    <cellStyle name="Currency 9 2 13" xfId="10541" xr:uid="{00000000-0005-0000-0000-0000642C0000}"/>
    <cellStyle name="Currency 9 2 14" xfId="10542" xr:uid="{00000000-0005-0000-0000-0000652C0000}"/>
    <cellStyle name="Currency 9 2 15" xfId="10543" xr:uid="{00000000-0005-0000-0000-0000662C0000}"/>
    <cellStyle name="Currency 9 2 16" xfId="10544" xr:uid="{00000000-0005-0000-0000-0000672C0000}"/>
    <cellStyle name="Currency 9 2 17" xfId="10545" xr:uid="{00000000-0005-0000-0000-0000682C0000}"/>
    <cellStyle name="Currency 9 2 18" xfId="10546" xr:uid="{00000000-0005-0000-0000-0000692C0000}"/>
    <cellStyle name="Currency 9 2 2" xfId="10547" xr:uid="{00000000-0005-0000-0000-00006A2C0000}"/>
    <cellStyle name="Currency 9 2 2 10" xfId="10548" xr:uid="{00000000-0005-0000-0000-00006B2C0000}"/>
    <cellStyle name="Currency 9 2 2 11" xfId="10549" xr:uid="{00000000-0005-0000-0000-00006C2C0000}"/>
    <cellStyle name="Currency 9 2 2 12" xfId="10550" xr:uid="{00000000-0005-0000-0000-00006D2C0000}"/>
    <cellStyle name="Currency 9 2 2 13" xfId="10551" xr:uid="{00000000-0005-0000-0000-00006E2C0000}"/>
    <cellStyle name="Currency 9 2 2 14" xfId="10552" xr:uid="{00000000-0005-0000-0000-00006F2C0000}"/>
    <cellStyle name="Currency 9 2 2 15" xfId="10553" xr:uid="{00000000-0005-0000-0000-0000702C0000}"/>
    <cellStyle name="Currency 9 2 2 2" xfId="10554" xr:uid="{00000000-0005-0000-0000-0000712C0000}"/>
    <cellStyle name="Currency 9 2 2 3" xfId="10555" xr:uid="{00000000-0005-0000-0000-0000722C0000}"/>
    <cellStyle name="Currency 9 2 2 4" xfId="10556" xr:uid="{00000000-0005-0000-0000-0000732C0000}"/>
    <cellStyle name="Currency 9 2 2 5" xfId="10557" xr:uid="{00000000-0005-0000-0000-0000742C0000}"/>
    <cellStyle name="Currency 9 2 2 6" xfId="10558" xr:uid="{00000000-0005-0000-0000-0000752C0000}"/>
    <cellStyle name="Currency 9 2 2 7" xfId="10559" xr:uid="{00000000-0005-0000-0000-0000762C0000}"/>
    <cellStyle name="Currency 9 2 2 8" xfId="10560" xr:uid="{00000000-0005-0000-0000-0000772C0000}"/>
    <cellStyle name="Currency 9 2 2 9" xfId="10561" xr:uid="{00000000-0005-0000-0000-0000782C0000}"/>
    <cellStyle name="Currency 9 2 3" xfId="10562" xr:uid="{00000000-0005-0000-0000-0000792C0000}"/>
    <cellStyle name="Currency 9 2 4" xfId="10563" xr:uid="{00000000-0005-0000-0000-00007A2C0000}"/>
    <cellStyle name="Currency 9 2 5" xfId="10564" xr:uid="{00000000-0005-0000-0000-00007B2C0000}"/>
    <cellStyle name="Currency 9 2 6" xfId="10565" xr:uid="{00000000-0005-0000-0000-00007C2C0000}"/>
    <cellStyle name="Currency 9 2 7" xfId="10566" xr:uid="{00000000-0005-0000-0000-00007D2C0000}"/>
    <cellStyle name="Currency 9 2 8" xfId="10567" xr:uid="{00000000-0005-0000-0000-00007E2C0000}"/>
    <cellStyle name="Currency 9 2 9" xfId="10568" xr:uid="{00000000-0005-0000-0000-00007F2C0000}"/>
    <cellStyle name="Currency 9 3" xfId="10569" xr:uid="{00000000-0005-0000-0000-0000802C0000}"/>
    <cellStyle name="Currency 9 3 2" xfId="10570" xr:uid="{00000000-0005-0000-0000-0000812C0000}"/>
    <cellStyle name="Currency 9 4" xfId="10571" xr:uid="{00000000-0005-0000-0000-0000822C0000}"/>
    <cellStyle name="Currency 9 4 2" xfId="10572" xr:uid="{00000000-0005-0000-0000-0000832C0000}"/>
    <cellStyle name="Currency 9 5" xfId="10573" xr:uid="{00000000-0005-0000-0000-0000842C0000}"/>
    <cellStyle name="Currency 9 6" xfId="10574" xr:uid="{00000000-0005-0000-0000-0000852C0000}"/>
    <cellStyle name="Currency0" xfId="10575" xr:uid="{00000000-0005-0000-0000-0000862C0000}"/>
    <cellStyle name="Currency0 2" xfId="10576" xr:uid="{00000000-0005-0000-0000-0000872C0000}"/>
    <cellStyle name="Currency0 3" xfId="10577" xr:uid="{00000000-0005-0000-0000-0000882C0000}"/>
    <cellStyle name="Currency0 4" xfId="10578" xr:uid="{00000000-0005-0000-0000-0000892C0000}"/>
    <cellStyle name="Daen" xfId="10579" xr:uid="{00000000-0005-0000-0000-00008A2C0000}"/>
    <cellStyle name="Daen 2" xfId="10580" xr:uid="{00000000-0005-0000-0000-00008B2C0000}"/>
    <cellStyle name="data inp" xfId="10581" xr:uid="{00000000-0005-0000-0000-00008C2C0000}"/>
    <cellStyle name="data inp 2" xfId="10582" xr:uid="{00000000-0005-0000-0000-00008D2C0000}"/>
    <cellStyle name="data input" xfId="10583" xr:uid="{00000000-0005-0000-0000-00008E2C0000}"/>
    <cellStyle name="data input 2" xfId="10584" xr:uid="{00000000-0005-0000-0000-00008F2C0000}"/>
    <cellStyle name="Date" xfId="10585" xr:uid="{00000000-0005-0000-0000-0000902C0000}"/>
    <cellStyle name="Date 10" xfId="10586" xr:uid="{00000000-0005-0000-0000-0000912C0000}"/>
    <cellStyle name="Date 11" xfId="10587" xr:uid="{00000000-0005-0000-0000-0000922C0000}"/>
    <cellStyle name="Date 12" xfId="10588" xr:uid="{00000000-0005-0000-0000-0000932C0000}"/>
    <cellStyle name="Date 2" xfId="10589" xr:uid="{00000000-0005-0000-0000-0000942C0000}"/>
    <cellStyle name="Date 2 2" xfId="10590" xr:uid="{00000000-0005-0000-0000-0000952C0000}"/>
    <cellStyle name="Date 2 2 2" xfId="10591" xr:uid="{00000000-0005-0000-0000-0000962C0000}"/>
    <cellStyle name="Date 2 3" xfId="10592" xr:uid="{00000000-0005-0000-0000-0000972C0000}"/>
    <cellStyle name="Date 2 3 2" xfId="10593" xr:uid="{00000000-0005-0000-0000-0000982C0000}"/>
    <cellStyle name="Date 2 4" xfId="10594" xr:uid="{00000000-0005-0000-0000-0000992C0000}"/>
    <cellStyle name="Date 2 5" xfId="10595" xr:uid="{00000000-0005-0000-0000-00009A2C0000}"/>
    <cellStyle name="Date 2 6" xfId="10596" xr:uid="{00000000-0005-0000-0000-00009B2C0000}"/>
    <cellStyle name="Date 3" xfId="10597" xr:uid="{00000000-0005-0000-0000-00009C2C0000}"/>
    <cellStyle name="Date 3 2" xfId="10598" xr:uid="{00000000-0005-0000-0000-00009D2C0000}"/>
    <cellStyle name="Date 3 3" xfId="10599" xr:uid="{00000000-0005-0000-0000-00009E2C0000}"/>
    <cellStyle name="Date 4" xfId="10600" xr:uid="{00000000-0005-0000-0000-00009F2C0000}"/>
    <cellStyle name="Date 4 2" xfId="10601" xr:uid="{00000000-0005-0000-0000-0000A02C0000}"/>
    <cellStyle name="Date 5" xfId="10602" xr:uid="{00000000-0005-0000-0000-0000A12C0000}"/>
    <cellStyle name="Date 5 2" xfId="10603" xr:uid="{00000000-0005-0000-0000-0000A22C0000}"/>
    <cellStyle name="Date 6" xfId="10604" xr:uid="{00000000-0005-0000-0000-0000A32C0000}"/>
    <cellStyle name="Date 6 2" xfId="10605" xr:uid="{00000000-0005-0000-0000-0000A42C0000}"/>
    <cellStyle name="Date 7" xfId="10606" xr:uid="{00000000-0005-0000-0000-0000A52C0000}"/>
    <cellStyle name="Date 7 2" xfId="10607" xr:uid="{00000000-0005-0000-0000-0000A62C0000}"/>
    <cellStyle name="Date 8" xfId="10608" xr:uid="{00000000-0005-0000-0000-0000A72C0000}"/>
    <cellStyle name="Date 8 2" xfId="10609" xr:uid="{00000000-0005-0000-0000-0000A82C0000}"/>
    <cellStyle name="Date 9" xfId="10610" xr:uid="{00000000-0005-0000-0000-0000A92C0000}"/>
    <cellStyle name="Date 9 2" xfId="10611" xr:uid="{00000000-0005-0000-0000-0000AA2C0000}"/>
    <cellStyle name="Date long" xfId="10612" xr:uid="{00000000-0005-0000-0000-0000AB2C0000}"/>
    <cellStyle name="Date long 2" xfId="10613" xr:uid="{00000000-0005-0000-0000-0000AC2C0000}"/>
    <cellStyle name="Date long 2 2" xfId="10614" xr:uid="{00000000-0005-0000-0000-0000AD2C0000}"/>
    <cellStyle name="Date long 2 2 2" xfId="10615" xr:uid="{00000000-0005-0000-0000-0000AE2C0000}"/>
    <cellStyle name="Date long 2 3" xfId="10616" xr:uid="{00000000-0005-0000-0000-0000AF2C0000}"/>
    <cellStyle name="Date Long 3" xfId="10617" xr:uid="{00000000-0005-0000-0000-0000B02C0000}"/>
    <cellStyle name="Date long 3 2" xfId="10618" xr:uid="{00000000-0005-0000-0000-0000B12C0000}"/>
    <cellStyle name="Date long 3 2 2" xfId="10619" xr:uid="{00000000-0005-0000-0000-0000B22C0000}"/>
    <cellStyle name="Date long 3 3" xfId="10620" xr:uid="{00000000-0005-0000-0000-0000B32C0000}"/>
    <cellStyle name="Date long 3 3 2" xfId="10621" xr:uid="{00000000-0005-0000-0000-0000B42C0000}"/>
    <cellStyle name="Date Long 3 4" xfId="10622" xr:uid="{00000000-0005-0000-0000-0000B52C0000}"/>
    <cellStyle name="Date Long 4" xfId="10623" xr:uid="{00000000-0005-0000-0000-0000B62C0000}"/>
    <cellStyle name="Date long 4 2" xfId="10624" xr:uid="{00000000-0005-0000-0000-0000B72C0000}"/>
    <cellStyle name="Date long 4 2 2" xfId="10625" xr:uid="{00000000-0005-0000-0000-0000B82C0000}"/>
    <cellStyle name="Date long 4 3" xfId="10626" xr:uid="{00000000-0005-0000-0000-0000B92C0000}"/>
    <cellStyle name="Date long 4 3 2" xfId="10627" xr:uid="{00000000-0005-0000-0000-0000BA2C0000}"/>
    <cellStyle name="Date Long 4 4" xfId="10628" xr:uid="{00000000-0005-0000-0000-0000BB2C0000}"/>
    <cellStyle name="Date Long 5" xfId="10629" xr:uid="{00000000-0005-0000-0000-0000BC2C0000}"/>
    <cellStyle name="Date long 5 2" xfId="10630" xr:uid="{00000000-0005-0000-0000-0000BD2C0000}"/>
    <cellStyle name="Date long 5 2 2" xfId="10631" xr:uid="{00000000-0005-0000-0000-0000BE2C0000}"/>
    <cellStyle name="Date long 5 3" xfId="10632" xr:uid="{00000000-0005-0000-0000-0000BF2C0000}"/>
    <cellStyle name="Date long 5 3 2" xfId="10633" xr:uid="{00000000-0005-0000-0000-0000C02C0000}"/>
    <cellStyle name="Date Long 5 4" xfId="10634" xr:uid="{00000000-0005-0000-0000-0000C12C0000}"/>
    <cellStyle name="Date long 6" xfId="10635" xr:uid="{00000000-0005-0000-0000-0000C22C0000}"/>
    <cellStyle name="Date lot_" xfId="10636" xr:uid="{00000000-0005-0000-0000-0000C32C0000}"/>
    <cellStyle name="Date sho_C" xfId="10637" xr:uid="{00000000-0005-0000-0000-0000C42C0000}"/>
    <cellStyle name="Date short" xfId="10638" xr:uid="{00000000-0005-0000-0000-0000C52C0000}"/>
    <cellStyle name="Date short 2" xfId="10639" xr:uid="{00000000-0005-0000-0000-0000C62C0000}"/>
    <cellStyle name="Date short 2 2" xfId="10640" xr:uid="{00000000-0005-0000-0000-0000C72C0000}"/>
    <cellStyle name="Date short 2 2 2" xfId="10641" xr:uid="{00000000-0005-0000-0000-0000C82C0000}"/>
    <cellStyle name="Date short 2 3" xfId="10642" xr:uid="{00000000-0005-0000-0000-0000C92C0000}"/>
    <cellStyle name="Date Short 3" xfId="10643" xr:uid="{00000000-0005-0000-0000-0000CA2C0000}"/>
    <cellStyle name="Date short 3 2" xfId="10644" xr:uid="{00000000-0005-0000-0000-0000CB2C0000}"/>
    <cellStyle name="Date short 3 2 2" xfId="10645" xr:uid="{00000000-0005-0000-0000-0000CC2C0000}"/>
    <cellStyle name="Date short 3 3" xfId="10646" xr:uid="{00000000-0005-0000-0000-0000CD2C0000}"/>
    <cellStyle name="Date short 3 3 2" xfId="10647" xr:uid="{00000000-0005-0000-0000-0000CE2C0000}"/>
    <cellStyle name="Date Short 3 4" xfId="10648" xr:uid="{00000000-0005-0000-0000-0000CF2C0000}"/>
    <cellStyle name="Date Short 4" xfId="10649" xr:uid="{00000000-0005-0000-0000-0000D02C0000}"/>
    <cellStyle name="Date short 4 2" xfId="10650" xr:uid="{00000000-0005-0000-0000-0000D12C0000}"/>
    <cellStyle name="Date short 4 2 2" xfId="10651" xr:uid="{00000000-0005-0000-0000-0000D22C0000}"/>
    <cellStyle name="Date short 4 3" xfId="10652" xr:uid="{00000000-0005-0000-0000-0000D32C0000}"/>
    <cellStyle name="Date short 4 3 2" xfId="10653" xr:uid="{00000000-0005-0000-0000-0000D42C0000}"/>
    <cellStyle name="Date Short 4 4" xfId="10654" xr:uid="{00000000-0005-0000-0000-0000D52C0000}"/>
    <cellStyle name="Date Short 5" xfId="10655" xr:uid="{00000000-0005-0000-0000-0000D62C0000}"/>
    <cellStyle name="Date short 5 2" xfId="10656" xr:uid="{00000000-0005-0000-0000-0000D72C0000}"/>
    <cellStyle name="Date short 5 2 2" xfId="10657" xr:uid="{00000000-0005-0000-0000-0000D82C0000}"/>
    <cellStyle name="Date short 5 3" xfId="10658" xr:uid="{00000000-0005-0000-0000-0000D92C0000}"/>
    <cellStyle name="Date short 5 3 2" xfId="10659" xr:uid="{00000000-0005-0000-0000-0000DA2C0000}"/>
    <cellStyle name="Date Short 5 4" xfId="10660" xr:uid="{00000000-0005-0000-0000-0000DB2C0000}"/>
    <cellStyle name="Date short 6" xfId="10661" xr:uid="{00000000-0005-0000-0000-0000DC2C0000}"/>
    <cellStyle name="Date_Certification" xfId="10662" xr:uid="{00000000-0005-0000-0000-0000DD2C0000}"/>
    <cellStyle name="DateTime" xfId="10663" xr:uid="{00000000-0005-0000-0000-0000DE2C0000}"/>
    <cellStyle name="DateTime 2" xfId="10664" xr:uid="{00000000-0005-0000-0000-0000DF2C0000}"/>
    <cellStyle name="Day" xfId="10665" xr:uid="{00000000-0005-0000-0000-0000E02C0000}"/>
    <cellStyle name="Day 2" xfId="10666" xr:uid="{00000000-0005-0000-0000-0000E12C0000}"/>
    <cellStyle name="Day 2 2" xfId="10667" xr:uid="{00000000-0005-0000-0000-0000E22C0000}"/>
    <cellStyle name="Day 3" xfId="10668" xr:uid="{00000000-0005-0000-0000-0000E32C0000}"/>
    <cellStyle name="Decimal  .0" xfId="10669" xr:uid="{00000000-0005-0000-0000-0000E42C0000}"/>
    <cellStyle name="Decimal  .0 2" xfId="10670" xr:uid="{00000000-0005-0000-0000-0000E52C0000}"/>
    <cellStyle name="Decimal  .0 3" xfId="10671" xr:uid="{00000000-0005-0000-0000-0000E62C0000}"/>
    <cellStyle name="Dezimal [0]_Compiling Utility Macros" xfId="10672" xr:uid="{00000000-0005-0000-0000-0000E72C0000}"/>
    <cellStyle name="Dezimal_Compiling Utility Macros" xfId="10673" xr:uid="{00000000-0005-0000-0000-0000E82C0000}"/>
    <cellStyle name="Dollars" xfId="10674" xr:uid="{00000000-0005-0000-0000-0000E92C0000}"/>
    <cellStyle name="Dollars &amp; Cents" xfId="10675" xr:uid="{00000000-0005-0000-0000-0000EA2C0000}"/>
    <cellStyle name="Dollars &amp; Cents 2" xfId="10676" xr:uid="{00000000-0005-0000-0000-0000EB2C0000}"/>
    <cellStyle name="Dollars &amp; Cents 3" xfId="10677" xr:uid="{00000000-0005-0000-0000-0000EC2C0000}"/>
    <cellStyle name="Dollars 2" xfId="10678" xr:uid="{00000000-0005-0000-0000-0000ED2C0000}"/>
    <cellStyle name="Dollars(0)" xfId="10679" xr:uid="{00000000-0005-0000-0000-0000EE2C0000}"/>
    <cellStyle name="Dollars(0) 2" xfId="10680" xr:uid="{00000000-0005-0000-0000-0000EF2C0000}"/>
    <cellStyle name="Dollars_2003-10-29 JB demo" xfId="10681" xr:uid="{00000000-0005-0000-0000-0000F02C0000}"/>
    <cellStyle name="Edge" xfId="10682" xr:uid="{00000000-0005-0000-0000-0000F12C0000}"/>
    <cellStyle name="ellow]" xfId="10683" xr:uid="{00000000-0005-0000-0000-0000F22C0000}"/>
    <cellStyle name="ellow] 2" xfId="10684" xr:uid="{00000000-0005-0000-0000-0000F32C0000}"/>
    <cellStyle name="Emphasis 1" xfId="10685" xr:uid="{00000000-0005-0000-0000-0000F42C0000}"/>
    <cellStyle name="Emphasis 1 2" xfId="10686" xr:uid="{00000000-0005-0000-0000-0000F52C0000}"/>
    <cellStyle name="Emphasis 2" xfId="10687" xr:uid="{00000000-0005-0000-0000-0000F62C0000}"/>
    <cellStyle name="Emphasis 2 2" xfId="10688" xr:uid="{00000000-0005-0000-0000-0000F72C0000}"/>
    <cellStyle name="Emphasis 3" xfId="10689" xr:uid="{00000000-0005-0000-0000-0000F82C0000}"/>
    <cellStyle name="Emphasis 3 2" xfId="10690" xr:uid="{00000000-0005-0000-0000-0000F92C0000}"/>
    <cellStyle name="Entered" xfId="10691" xr:uid="{00000000-0005-0000-0000-0000FA2C0000}"/>
    <cellStyle name="Entered 2" xfId="10692" xr:uid="{00000000-0005-0000-0000-0000FB2C0000}"/>
    <cellStyle name="Entered 3" xfId="10693" xr:uid="{00000000-0005-0000-0000-0000FC2C0000}"/>
    <cellStyle name="Euro" xfId="10694" xr:uid="{00000000-0005-0000-0000-0000FD2C0000}"/>
    <cellStyle name="Euro 2" xfId="10695" xr:uid="{00000000-0005-0000-0000-0000FE2C0000}"/>
    <cellStyle name="Euro 2 2" xfId="10696" xr:uid="{00000000-0005-0000-0000-0000FF2C0000}"/>
    <cellStyle name="Euro 3" xfId="10697" xr:uid="{00000000-0005-0000-0000-0000002D0000}"/>
    <cellStyle name="Euro 3 2" xfId="10698" xr:uid="{00000000-0005-0000-0000-0000012D0000}"/>
    <cellStyle name="Euro 3 2 2" xfId="10699" xr:uid="{00000000-0005-0000-0000-0000022D0000}"/>
    <cellStyle name="Euro 3 3" xfId="10700" xr:uid="{00000000-0005-0000-0000-0000032D0000}"/>
    <cellStyle name="Euro 4" xfId="10701" xr:uid="{00000000-0005-0000-0000-0000042D0000}"/>
    <cellStyle name="Euro 4 2" xfId="10702" xr:uid="{00000000-0005-0000-0000-0000052D0000}"/>
    <cellStyle name="Euro 4 2 2" xfId="10703" xr:uid="{00000000-0005-0000-0000-0000062D0000}"/>
    <cellStyle name="Euro 4 3" xfId="10704" xr:uid="{00000000-0005-0000-0000-0000072D0000}"/>
    <cellStyle name="Euro 5" xfId="10705" xr:uid="{00000000-0005-0000-0000-0000082D0000}"/>
    <cellStyle name="Euro 5 2" xfId="10706" xr:uid="{00000000-0005-0000-0000-0000092D0000}"/>
    <cellStyle name="Euro 5 2 2" xfId="10707" xr:uid="{00000000-0005-0000-0000-00000A2D0000}"/>
    <cellStyle name="Euro 5 3" xfId="10708" xr:uid="{00000000-0005-0000-0000-00000B2D0000}"/>
    <cellStyle name="Euro 6" xfId="10709" xr:uid="{00000000-0005-0000-0000-00000C2D0000}"/>
    <cellStyle name="Euro 7" xfId="10710" xr:uid="{00000000-0005-0000-0000-00000D2D0000}"/>
    <cellStyle name="Explanatory Text 10" xfId="10711" xr:uid="{00000000-0005-0000-0000-00000E2D0000}"/>
    <cellStyle name="Explanatory Text 11" xfId="10712" xr:uid="{00000000-0005-0000-0000-00000F2D0000}"/>
    <cellStyle name="Explanatory Text 12" xfId="10713" xr:uid="{00000000-0005-0000-0000-0000102D0000}"/>
    <cellStyle name="Explanatory Text 2" xfId="10714" xr:uid="{00000000-0005-0000-0000-0000112D0000}"/>
    <cellStyle name="Explanatory Text 2 2" xfId="10715" xr:uid="{00000000-0005-0000-0000-0000122D0000}"/>
    <cellStyle name="Explanatory Text 2 2 2" xfId="10716" xr:uid="{00000000-0005-0000-0000-0000132D0000}"/>
    <cellStyle name="Explanatory Text 2 2 2 2" xfId="10717" xr:uid="{00000000-0005-0000-0000-0000142D0000}"/>
    <cellStyle name="Explanatory Text 2 2 3" xfId="10718" xr:uid="{00000000-0005-0000-0000-0000152D0000}"/>
    <cellStyle name="Explanatory Text 2 2 3 2" xfId="10719" xr:uid="{00000000-0005-0000-0000-0000162D0000}"/>
    <cellStyle name="Explanatory Text 2 2 4" xfId="10720" xr:uid="{00000000-0005-0000-0000-0000172D0000}"/>
    <cellStyle name="Explanatory Text 2 3" xfId="10721" xr:uid="{00000000-0005-0000-0000-0000182D0000}"/>
    <cellStyle name="Explanatory Text 2 3 2" xfId="10722" xr:uid="{00000000-0005-0000-0000-0000192D0000}"/>
    <cellStyle name="Explanatory Text 2 4" xfId="10723" xr:uid="{00000000-0005-0000-0000-00001A2D0000}"/>
    <cellStyle name="Explanatory Text 2 4 2" xfId="10724" xr:uid="{00000000-0005-0000-0000-00001B2D0000}"/>
    <cellStyle name="Explanatory Text 2 5" xfId="10725" xr:uid="{00000000-0005-0000-0000-00001C2D0000}"/>
    <cellStyle name="Explanatory Text 2 6" xfId="10726" xr:uid="{00000000-0005-0000-0000-00001D2D0000}"/>
    <cellStyle name="Explanatory Text 3" xfId="10727" xr:uid="{00000000-0005-0000-0000-00001E2D0000}"/>
    <cellStyle name="Explanatory Text 3 2" xfId="10728" xr:uid="{00000000-0005-0000-0000-00001F2D0000}"/>
    <cellStyle name="Explanatory Text 3 2 2" xfId="10729" xr:uid="{00000000-0005-0000-0000-0000202D0000}"/>
    <cellStyle name="Explanatory Text 3 2 2 2" xfId="10730" xr:uid="{00000000-0005-0000-0000-0000212D0000}"/>
    <cellStyle name="Explanatory Text 3 2 3" xfId="10731" xr:uid="{00000000-0005-0000-0000-0000222D0000}"/>
    <cellStyle name="Explanatory Text 3 3" xfId="10732" xr:uid="{00000000-0005-0000-0000-0000232D0000}"/>
    <cellStyle name="Explanatory Text 3 4" xfId="10733" xr:uid="{00000000-0005-0000-0000-0000242D0000}"/>
    <cellStyle name="Explanatory Text 4" xfId="10734" xr:uid="{00000000-0005-0000-0000-0000252D0000}"/>
    <cellStyle name="Explanatory Text 4 2" xfId="10735" xr:uid="{00000000-0005-0000-0000-0000262D0000}"/>
    <cellStyle name="Explanatory Text 4 2 2" xfId="10736" xr:uid="{00000000-0005-0000-0000-0000272D0000}"/>
    <cellStyle name="Explanatory Text 4 3" xfId="10737" xr:uid="{00000000-0005-0000-0000-0000282D0000}"/>
    <cellStyle name="Explanatory Text 4 3 2" xfId="10738" xr:uid="{00000000-0005-0000-0000-0000292D0000}"/>
    <cellStyle name="Explanatory Text 4 4" xfId="10739" xr:uid="{00000000-0005-0000-0000-00002A2D0000}"/>
    <cellStyle name="Explanatory Text 4 5" xfId="10740" xr:uid="{00000000-0005-0000-0000-00002B2D0000}"/>
    <cellStyle name="Explanatory Text 5" xfId="10741" xr:uid="{00000000-0005-0000-0000-00002C2D0000}"/>
    <cellStyle name="Explanatory Text 5 2" xfId="10742" xr:uid="{00000000-0005-0000-0000-00002D2D0000}"/>
    <cellStyle name="Explanatory Text 5 3" xfId="10743" xr:uid="{00000000-0005-0000-0000-00002E2D0000}"/>
    <cellStyle name="Explanatory Text 6" xfId="10744" xr:uid="{00000000-0005-0000-0000-00002F2D0000}"/>
    <cellStyle name="Explanatory Text 6 2" xfId="10745" xr:uid="{00000000-0005-0000-0000-0000302D0000}"/>
    <cellStyle name="Explanatory Text 7" xfId="10746" xr:uid="{00000000-0005-0000-0000-0000312D0000}"/>
    <cellStyle name="Explanatory Text 7 2" xfId="10747" xr:uid="{00000000-0005-0000-0000-0000322D0000}"/>
    <cellStyle name="Explanatory Text 8" xfId="10748" xr:uid="{00000000-0005-0000-0000-0000332D0000}"/>
    <cellStyle name="Explanatory Text 8 2" xfId="10749" xr:uid="{00000000-0005-0000-0000-0000342D0000}"/>
    <cellStyle name="Explanatory Text 9" xfId="10750" xr:uid="{00000000-0005-0000-0000-0000352D0000}"/>
    <cellStyle name="Explanatory Text 9 2" xfId="10751" xr:uid="{00000000-0005-0000-0000-0000362D0000}"/>
    <cellStyle name="ey" xfId="10752" xr:uid="{00000000-0005-0000-0000-0000372D0000}"/>
    <cellStyle name="ey 2" xfId="10753" xr:uid="{00000000-0005-0000-0000-0000382D0000}"/>
    <cellStyle name="EY House" xfId="10754" xr:uid="{00000000-0005-0000-0000-0000392D0000}"/>
    <cellStyle name="f" xfId="10755" xr:uid="{00000000-0005-0000-0000-00003A2D0000}"/>
    <cellStyle name="f 2" xfId="10756" xr:uid="{00000000-0005-0000-0000-00003B2D0000}"/>
    <cellStyle name="F2" xfId="10757" xr:uid="{00000000-0005-0000-0000-00003C2D0000}"/>
    <cellStyle name="F3" xfId="10758" xr:uid="{00000000-0005-0000-0000-00003D2D0000}"/>
    <cellStyle name="F4" xfId="10759" xr:uid="{00000000-0005-0000-0000-00003E2D0000}"/>
    <cellStyle name="F5" xfId="10760" xr:uid="{00000000-0005-0000-0000-00003F2D0000}"/>
    <cellStyle name="F6" xfId="10761" xr:uid="{00000000-0005-0000-0000-0000402D0000}"/>
    <cellStyle name="F7" xfId="10762" xr:uid="{00000000-0005-0000-0000-0000412D0000}"/>
    <cellStyle name="F8" xfId="10763" xr:uid="{00000000-0005-0000-0000-0000422D0000}"/>
    <cellStyle name="Fixed" xfId="10764" xr:uid="{00000000-0005-0000-0000-0000432D0000}"/>
    <cellStyle name="Fixed 0" xfId="10765" xr:uid="{00000000-0005-0000-0000-0000442D0000}"/>
    <cellStyle name="Fixed 0 2" xfId="10766" xr:uid="{00000000-0005-0000-0000-0000452D0000}"/>
    <cellStyle name="Fixed 0 2 2" xfId="10767" xr:uid="{00000000-0005-0000-0000-0000462D0000}"/>
    <cellStyle name="Fixed 0 3" xfId="10768" xr:uid="{00000000-0005-0000-0000-0000472D0000}"/>
    <cellStyle name="Fixed 0 3 2" xfId="10769" xr:uid="{00000000-0005-0000-0000-0000482D0000}"/>
    <cellStyle name="Fixed 0 3 2 2" xfId="10770" xr:uid="{00000000-0005-0000-0000-0000492D0000}"/>
    <cellStyle name="Fixed 0 3 3" xfId="10771" xr:uid="{00000000-0005-0000-0000-00004A2D0000}"/>
    <cellStyle name="Fixed 0 4" xfId="10772" xr:uid="{00000000-0005-0000-0000-00004B2D0000}"/>
    <cellStyle name="Fixed 0 4 2" xfId="10773" xr:uid="{00000000-0005-0000-0000-00004C2D0000}"/>
    <cellStyle name="Fixed 0 4 2 2" xfId="10774" xr:uid="{00000000-0005-0000-0000-00004D2D0000}"/>
    <cellStyle name="Fixed 0 4 3" xfId="10775" xr:uid="{00000000-0005-0000-0000-00004E2D0000}"/>
    <cellStyle name="Fixed 0 5" xfId="10776" xr:uid="{00000000-0005-0000-0000-00004F2D0000}"/>
    <cellStyle name="Fixed 0 5 2" xfId="10777" xr:uid="{00000000-0005-0000-0000-0000502D0000}"/>
    <cellStyle name="Fixed 0 5 2 2" xfId="10778" xr:uid="{00000000-0005-0000-0000-0000512D0000}"/>
    <cellStyle name="Fixed 0 5 3" xfId="10779" xr:uid="{00000000-0005-0000-0000-0000522D0000}"/>
    <cellStyle name="Fixed 0 6" xfId="10780" xr:uid="{00000000-0005-0000-0000-0000532D0000}"/>
    <cellStyle name="Fixed 0.00_CCR" xfId="10781" xr:uid="{00000000-0005-0000-0000-0000542D0000}"/>
    <cellStyle name="Fixed 0.0000" xfId="10782" xr:uid="{00000000-0005-0000-0000-0000552D0000}"/>
    <cellStyle name="Fixed 0.0000 2" xfId="10783" xr:uid="{00000000-0005-0000-0000-0000562D0000}"/>
    <cellStyle name="Fixed 0.0000 2 2" xfId="10784" xr:uid="{00000000-0005-0000-0000-0000572D0000}"/>
    <cellStyle name="Fixed 0.0000 3" xfId="10785" xr:uid="{00000000-0005-0000-0000-0000582D0000}"/>
    <cellStyle name="Fixed 0.0000 3 2" xfId="10786" xr:uid="{00000000-0005-0000-0000-0000592D0000}"/>
    <cellStyle name="Fixed 0.0000 3 2 2" xfId="10787" xr:uid="{00000000-0005-0000-0000-00005A2D0000}"/>
    <cellStyle name="Fixed 0.0000 3 3" xfId="10788" xr:uid="{00000000-0005-0000-0000-00005B2D0000}"/>
    <cellStyle name="Fixed 0.0000 4" xfId="10789" xr:uid="{00000000-0005-0000-0000-00005C2D0000}"/>
    <cellStyle name="Fixed 0.0000 4 2" xfId="10790" xr:uid="{00000000-0005-0000-0000-00005D2D0000}"/>
    <cellStyle name="Fixed 0.0000 4 2 2" xfId="10791" xr:uid="{00000000-0005-0000-0000-00005E2D0000}"/>
    <cellStyle name="Fixed 0.0000 4 3" xfId="10792" xr:uid="{00000000-0005-0000-0000-00005F2D0000}"/>
    <cellStyle name="Fixed 0.0000 5" xfId="10793" xr:uid="{00000000-0005-0000-0000-0000602D0000}"/>
    <cellStyle name="Fixed 0.0000 5 2" xfId="10794" xr:uid="{00000000-0005-0000-0000-0000612D0000}"/>
    <cellStyle name="Fixed 0.0000 5 2 2" xfId="10795" xr:uid="{00000000-0005-0000-0000-0000622D0000}"/>
    <cellStyle name="Fixed 0.0000 5 3" xfId="10796" xr:uid="{00000000-0005-0000-0000-0000632D0000}"/>
    <cellStyle name="Fixed 0.0000 6" xfId="10797" xr:uid="{00000000-0005-0000-0000-0000642D0000}"/>
    <cellStyle name="Fixed 0.00AR" xfId="10798" xr:uid="{00000000-0005-0000-0000-0000652D0000}"/>
    <cellStyle name="Fixed 0.00AR 2" xfId="10799" xr:uid="{00000000-0005-0000-0000-0000662D0000}"/>
    <cellStyle name="Fixed 10" xfId="10800" xr:uid="{00000000-0005-0000-0000-0000672D0000}"/>
    <cellStyle name="Fixed 10 2" xfId="10801" xr:uid="{00000000-0005-0000-0000-0000682D0000}"/>
    <cellStyle name="Fixed 11" xfId="10802" xr:uid="{00000000-0005-0000-0000-0000692D0000}"/>
    <cellStyle name="Fixed 11 2" xfId="10803" xr:uid="{00000000-0005-0000-0000-00006A2D0000}"/>
    <cellStyle name="Fixed 12" xfId="10804" xr:uid="{00000000-0005-0000-0000-00006B2D0000}"/>
    <cellStyle name="Fixed 12 2" xfId="10805" xr:uid="{00000000-0005-0000-0000-00006C2D0000}"/>
    <cellStyle name="Fixed 13" xfId="10806" xr:uid="{00000000-0005-0000-0000-00006D2D0000}"/>
    <cellStyle name="Fixed 13 2" xfId="10807" xr:uid="{00000000-0005-0000-0000-00006E2D0000}"/>
    <cellStyle name="Fixed 14" xfId="10808" xr:uid="{00000000-0005-0000-0000-00006F2D0000}"/>
    <cellStyle name="Fixed 14 2" xfId="10809" xr:uid="{00000000-0005-0000-0000-0000702D0000}"/>
    <cellStyle name="Fixed 15" xfId="10810" xr:uid="{00000000-0005-0000-0000-0000712D0000}"/>
    <cellStyle name="Fixed 15 2" xfId="10811" xr:uid="{00000000-0005-0000-0000-0000722D0000}"/>
    <cellStyle name="Fixed 16" xfId="10812" xr:uid="{00000000-0005-0000-0000-0000732D0000}"/>
    <cellStyle name="Fixed 16 2" xfId="10813" xr:uid="{00000000-0005-0000-0000-0000742D0000}"/>
    <cellStyle name="Fixed 17" xfId="10814" xr:uid="{00000000-0005-0000-0000-0000752D0000}"/>
    <cellStyle name="Fixed 17 2" xfId="10815" xr:uid="{00000000-0005-0000-0000-0000762D0000}"/>
    <cellStyle name="Fixed 18" xfId="10816" xr:uid="{00000000-0005-0000-0000-0000772D0000}"/>
    <cellStyle name="Fixed 18 2" xfId="10817" xr:uid="{00000000-0005-0000-0000-0000782D0000}"/>
    <cellStyle name="Fixed 19" xfId="10818" xr:uid="{00000000-0005-0000-0000-0000792D0000}"/>
    <cellStyle name="Fixed 19 2" xfId="10819" xr:uid="{00000000-0005-0000-0000-00007A2D0000}"/>
    <cellStyle name="Fixed 2" xfId="10820" xr:uid="{00000000-0005-0000-0000-00007B2D0000}"/>
    <cellStyle name="Fixed 2 2" xfId="10821" xr:uid="{00000000-0005-0000-0000-00007C2D0000}"/>
    <cellStyle name="Fixed 2 2 2" xfId="10822" xr:uid="{00000000-0005-0000-0000-00007D2D0000}"/>
    <cellStyle name="Fixed 2 3" xfId="10823" xr:uid="{00000000-0005-0000-0000-00007E2D0000}"/>
    <cellStyle name="Fixed 2 4" xfId="10824" xr:uid="{00000000-0005-0000-0000-00007F2D0000}"/>
    <cellStyle name="Fixed 20" xfId="10825" xr:uid="{00000000-0005-0000-0000-0000802D0000}"/>
    <cellStyle name="Fixed 20 2" xfId="10826" xr:uid="{00000000-0005-0000-0000-0000812D0000}"/>
    <cellStyle name="Fixed 21" xfId="10827" xr:uid="{00000000-0005-0000-0000-0000822D0000}"/>
    <cellStyle name="Fixed 21 2" xfId="10828" xr:uid="{00000000-0005-0000-0000-0000832D0000}"/>
    <cellStyle name="Fixed 22" xfId="10829" xr:uid="{00000000-0005-0000-0000-0000842D0000}"/>
    <cellStyle name="Fixed 22 2" xfId="10830" xr:uid="{00000000-0005-0000-0000-0000852D0000}"/>
    <cellStyle name="Fixed 23" xfId="10831" xr:uid="{00000000-0005-0000-0000-0000862D0000}"/>
    <cellStyle name="Fixed 23 2" xfId="10832" xr:uid="{00000000-0005-0000-0000-0000872D0000}"/>
    <cellStyle name="Fixed 24" xfId="10833" xr:uid="{00000000-0005-0000-0000-0000882D0000}"/>
    <cellStyle name="Fixed 24 2" xfId="10834" xr:uid="{00000000-0005-0000-0000-0000892D0000}"/>
    <cellStyle name="Fixed 25" xfId="10835" xr:uid="{00000000-0005-0000-0000-00008A2D0000}"/>
    <cellStyle name="Fixed 25 2" xfId="10836" xr:uid="{00000000-0005-0000-0000-00008B2D0000}"/>
    <cellStyle name="Fixed 26" xfId="10837" xr:uid="{00000000-0005-0000-0000-00008C2D0000}"/>
    <cellStyle name="Fixed 26 2" xfId="10838" xr:uid="{00000000-0005-0000-0000-00008D2D0000}"/>
    <cellStyle name="Fixed 27" xfId="10839" xr:uid="{00000000-0005-0000-0000-00008E2D0000}"/>
    <cellStyle name="Fixed 27 2" xfId="10840" xr:uid="{00000000-0005-0000-0000-00008F2D0000}"/>
    <cellStyle name="Fixed 28" xfId="10841" xr:uid="{00000000-0005-0000-0000-0000902D0000}"/>
    <cellStyle name="Fixed 28 2" xfId="10842" xr:uid="{00000000-0005-0000-0000-0000912D0000}"/>
    <cellStyle name="Fixed 29" xfId="10843" xr:uid="{00000000-0005-0000-0000-0000922D0000}"/>
    <cellStyle name="Fixed 29 2" xfId="10844" xr:uid="{00000000-0005-0000-0000-0000932D0000}"/>
    <cellStyle name="Fixed 3" xfId="10845" xr:uid="{00000000-0005-0000-0000-0000942D0000}"/>
    <cellStyle name="Fixed 3 2" xfId="10846" xr:uid="{00000000-0005-0000-0000-0000952D0000}"/>
    <cellStyle name="Fixed 3 3" xfId="10847" xr:uid="{00000000-0005-0000-0000-0000962D0000}"/>
    <cellStyle name="Fixed 30" xfId="10848" xr:uid="{00000000-0005-0000-0000-0000972D0000}"/>
    <cellStyle name="Fixed 30 2" xfId="10849" xr:uid="{00000000-0005-0000-0000-0000982D0000}"/>
    <cellStyle name="Fixed 30 2 2" xfId="10850" xr:uid="{00000000-0005-0000-0000-0000992D0000}"/>
    <cellStyle name="Fixed 30 3" xfId="10851" xr:uid="{00000000-0005-0000-0000-00009A2D0000}"/>
    <cellStyle name="Fixed 31" xfId="10852" xr:uid="{00000000-0005-0000-0000-00009B2D0000}"/>
    <cellStyle name="Fixed 31 2" xfId="10853" xr:uid="{00000000-0005-0000-0000-00009C2D0000}"/>
    <cellStyle name="Fixed 32" xfId="10854" xr:uid="{00000000-0005-0000-0000-00009D2D0000}"/>
    <cellStyle name="Fixed 32 2" xfId="10855" xr:uid="{00000000-0005-0000-0000-00009E2D0000}"/>
    <cellStyle name="Fixed 33" xfId="10856" xr:uid="{00000000-0005-0000-0000-00009F2D0000}"/>
    <cellStyle name="Fixed 33 2" xfId="10857" xr:uid="{00000000-0005-0000-0000-0000A02D0000}"/>
    <cellStyle name="Fixed 33 2 2" xfId="10858" xr:uid="{00000000-0005-0000-0000-0000A12D0000}"/>
    <cellStyle name="Fixed 33 3" xfId="10859" xr:uid="{00000000-0005-0000-0000-0000A22D0000}"/>
    <cellStyle name="Fixed 33 3 2" xfId="10860" xr:uid="{00000000-0005-0000-0000-0000A32D0000}"/>
    <cellStyle name="Fixed 33 4" xfId="10861" xr:uid="{00000000-0005-0000-0000-0000A42D0000}"/>
    <cellStyle name="Fixed 34" xfId="10862" xr:uid="{00000000-0005-0000-0000-0000A52D0000}"/>
    <cellStyle name="Fixed 34 2" xfId="10863" xr:uid="{00000000-0005-0000-0000-0000A62D0000}"/>
    <cellStyle name="Fixed 35" xfId="10864" xr:uid="{00000000-0005-0000-0000-0000A72D0000}"/>
    <cellStyle name="Fixed 35 2" xfId="10865" xr:uid="{00000000-0005-0000-0000-0000A82D0000}"/>
    <cellStyle name="Fixed 36" xfId="10866" xr:uid="{00000000-0005-0000-0000-0000A92D0000}"/>
    <cellStyle name="Fixed 36 2" xfId="10867" xr:uid="{00000000-0005-0000-0000-0000AA2D0000}"/>
    <cellStyle name="Fixed 37" xfId="10868" xr:uid="{00000000-0005-0000-0000-0000AB2D0000}"/>
    <cellStyle name="Fixed 37 2" xfId="10869" xr:uid="{00000000-0005-0000-0000-0000AC2D0000}"/>
    <cellStyle name="Fixed 38" xfId="10870" xr:uid="{00000000-0005-0000-0000-0000AD2D0000}"/>
    <cellStyle name="Fixed 38 2" xfId="10871" xr:uid="{00000000-0005-0000-0000-0000AE2D0000}"/>
    <cellStyle name="Fixed 39" xfId="10872" xr:uid="{00000000-0005-0000-0000-0000AF2D0000}"/>
    <cellStyle name="Fixed 39 2" xfId="10873" xr:uid="{00000000-0005-0000-0000-0000B02D0000}"/>
    <cellStyle name="Fixed 4" xfId="10874" xr:uid="{00000000-0005-0000-0000-0000B12D0000}"/>
    <cellStyle name="Fixed 4 2" xfId="10875" xr:uid="{00000000-0005-0000-0000-0000B22D0000}"/>
    <cellStyle name="Fixed 40" xfId="10876" xr:uid="{00000000-0005-0000-0000-0000B32D0000}"/>
    <cellStyle name="Fixed 40 2" xfId="10877" xr:uid="{00000000-0005-0000-0000-0000B42D0000}"/>
    <cellStyle name="Fixed 41" xfId="10878" xr:uid="{00000000-0005-0000-0000-0000B52D0000}"/>
    <cellStyle name="Fixed 41 2" xfId="10879" xr:uid="{00000000-0005-0000-0000-0000B62D0000}"/>
    <cellStyle name="Fixed 42" xfId="10880" xr:uid="{00000000-0005-0000-0000-0000B72D0000}"/>
    <cellStyle name="Fixed 42 2" xfId="10881" xr:uid="{00000000-0005-0000-0000-0000B82D0000}"/>
    <cellStyle name="Fixed 43" xfId="10882" xr:uid="{00000000-0005-0000-0000-0000B92D0000}"/>
    <cellStyle name="Fixed 43 2" xfId="10883" xr:uid="{00000000-0005-0000-0000-0000BA2D0000}"/>
    <cellStyle name="Fixed 44" xfId="10884" xr:uid="{00000000-0005-0000-0000-0000BB2D0000}"/>
    <cellStyle name="Fixed 44 2" xfId="10885" xr:uid="{00000000-0005-0000-0000-0000BC2D0000}"/>
    <cellStyle name="Fixed 45" xfId="10886" xr:uid="{00000000-0005-0000-0000-0000BD2D0000}"/>
    <cellStyle name="Fixed 45 2" xfId="10887" xr:uid="{00000000-0005-0000-0000-0000BE2D0000}"/>
    <cellStyle name="Fixed 46" xfId="10888" xr:uid="{00000000-0005-0000-0000-0000BF2D0000}"/>
    <cellStyle name="Fixed 46 2" xfId="10889" xr:uid="{00000000-0005-0000-0000-0000C02D0000}"/>
    <cellStyle name="Fixed 47" xfId="10890" xr:uid="{00000000-0005-0000-0000-0000C12D0000}"/>
    <cellStyle name="Fixed 47 2" xfId="10891" xr:uid="{00000000-0005-0000-0000-0000C22D0000}"/>
    <cellStyle name="Fixed 48" xfId="10892" xr:uid="{00000000-0005-0000-0000-0000C32D0000}"/>
    <cellStyle name="Fixed 48 2" xfId="10893" xr:uid="{00000000-0005-0000-0000-0000C42D0000}"/>
    <cellStyle name="Fixed 49" xfId="10894" xr:uid="{00000000-0005-0000-0000-0000C52D0000}"/>
    <cellStyle name="Fixed 49 2" xfId="10895" xr:uid="{00000000-0005-0000-0000-0000C62D0000}"/>
    <cellStyle name="Fixed 5" xfId="10896" xr:uid="{00000000-0005-0000-0000-0000C72D0000}"/>
    <cellStyle name="Fixed 5 2" xfId="10897" xr:uid="{00000000-0005-0000-0000-0000C82D0000}"/>
    <cellStyle name="Fixed 50" xfId="10898" xr:uid="{00000000-0005-0000-0000-0000C92D0000}"/>
    <cellStyle name="Fixed 50 2" xfId="10899" xr:uid="{00000000-0005-0000-0000-0000CA2D0000}"/>
    <cellStyle name="Fixed 51" xfId="10900" xr:uid="{00000000-0005-0000-0000-0000CB2D0000}"/>
    <cellStyle name="Fixed 51 2" xfId="10901" xr:uid="{00000000-0005-0000-0000-0000CC2D0000}"/>
    <cellStyle name="Fixed 52" xfId="10902" xr:uid="{00000000-0005-0000-0000-0000CD2D0000}"/>
    <cellStyle name="Fixed 52 2" xfId="10903" xr:uid="{00000000-0005-0000-0000-0000CE2D0000}"/>
    <cellStyle name="Fixed 53" xfId="10904" xr:uid="{00000000-0005-0000-0000-0000CF2D0000}"/>
    <cellStyle name="Fixed 53 2" xfId="10905" xr:uid="{00000000-0005-0000-0000-0000D02D0000}"/>
    <cellStyle name="Fixed 54" xfId="10906" xr:uid="{00000000-0005-0000-0000-0000D12D0000}"/>
    <cellStyle name="Fixed 54 2" xfId="10907" xr:uid="{00000000-0005-0000-0000-0000D22D0000}"/>
    <cellStyle name="Fixed 55" xfId="10908" xr:uid="{00000000-0005-0000-0000-0000D32D0000}"/>
    <cellStyle name="Fixed 55 2" xfId="10909" xr:uid="{00000000-0005-0000-0000-0000D42D0000}"/>
    <cellStyle name="Fixed 56" xfId="10910" xr:uid="{00000000-0005-0000-0000-0000D52D0000}"/>
    <cellStyle name="Fixed 56 2" xfId="10911" xr:uid="{00000000-0005-0000-0000-0000D62D0000}"/>
    <cellStyle name="Fixed 57" xfId="10912" xr:uid="{00000000-0005-0000-0000-0000D72D0000}"/>
    <cellStyle name="Fixed 57 2" xfId="10913" xr:uid="{00000000-0005-0000-0000-0000D82D0000}"/>
    <cellStyle name="Fixed 58" xfId="10914" xr:uid="{00000000-0005-0000-0000-0000D92D0000}"/>
    <cellStyle name="Fixed 58 2" xfId="10915" xr:uid="{00000000-0005-0000-0000-0000DA2D0000}"/>
    <cellStyle name="Fixed 59" xfId="10916" xr:uid="{00000000-0005-0000-0000-0000DB2D0000}"/>
    <cellStyle name="Fixed 6" xfId="10917" xr:uid="{00000000-0005-0000-0000-0000DC2D0000}"/>
    <cellStyle name="Fixed 6 2" xfId="10918" xr:uid="{00000000-0005-0000-0000-0000DD2D0000}"/>
    <cellStyle name="Fixed 60" xfId="10919" xr:uid="{00000000-0005-0000-0000-0000DE2D0000}"/>
    <cellStyle name="Fixed 7" xfId="10920" xr:uid="{00000000-0005-0000-0000-0000DF2D0000}"/>
    <cellStyle name="Fixed 7 2" xfId="10921" xr:uid="{00000000-0005-0000-0000-0000E02D0000}"/>
    <cellStyle name="Fixed 8" xfId="10922" xr:uid="{00000000-0005-0000-0000-0000E12D0000}"/>
    <cellStyle name="Fixed 8 2" xfId="10923" xr:uid="{00000000-0005-0000-0000-0000E22D0000}"/>
    <cellStyle name="Fixed 8 2 2" xfId="10924" xr:uid="{00000000-0005-0000-0000-0000E32D0000}"/>
    <cellStyle name="Fixed 8 3" xfId="10925" xr:uid="{00000000-0005-0000-0000-0000E42D0000}"/>
    <cellStyle name="Fixed 9" xfId="10926" xr:uid="{00000000-0005-0000-0000-0000E52D0000}"/>
    <cellStyle name="Fixed 9 2" xfId="10927" xr:uid="{00000000-0005-0000-0000-0000E62D0000}"/>
    <cellStyle name="Fixed_CCR0_" xfId="10928" xr:uid="{00000000-0005-0000-0000-0000E72D0000}"/>
    <cellStyle name="Fixed1 - Style1" xfId="10929" xr:uid="{00000000-0005-0000-0000-0000E82D0000}"/>
    <cellStyle name="Fixed1 - Style1 2" xfId="10930" xr:uid="{00000000-0005-0000-0000-0000E92D0000}"/>
    <cellStyle name="Fixed1 - Style1 3" xfId="10931" xr:uid="{00000000-0005-0000-0000-0000EA2D0000}"/>
    <cellStyle name="fred" xfId="10932" xr:uid="{00000000-0005-0000-0000-0000EB2D0000}"/>
    <cellStyle name="fred 2" xfId="10933" xr:uid="{00000000-0005-0000-0000-0000EC2D0000}"/>
    <cellStyle name="fred 3" xfId="10934" xr:uid="{00000000-0005-0000-0000-0000ED2D0000}"/>
    <cellStyle name="Fred%" xfId="10935" xr:uid="{00000000-0005-0000-0000-0000EE2D0000}"/>
    <cellStyle name="Fred% 2" xfId="10936" xr:uid="{00000000-0005-0000-0000-0000EF2D0000}"/>
    <cellStyle name="Fred% 3" xfId="10937" xr:uid="{00000000-0005-0000-0000-0000F02D0000}"/>
    <cellStyle name="Good 10" xfId="10938" xr:uid="{00000000-0005-0000-0000-0000F12D0000}"/>
    <cellStyle name="Good 11" xfId="10939" xr:uid="{00000000-0005-0000-0000-0000F22D0000}"/>
    <cellStyle name="Good 12" xfId="10940" xr:uid="{00000000-0005-0000-0000-0000F32D0000}"/>
    <cellStyle name="Good 2" xfId="10941" xr:uid="{00000000-0005-0000-0000-0000F42D0000}"/>
    <cellStyle name="Good 2 2" xfId="10942" xr:uid="{00000000-0005-0000-0000-0000F52D0000}"/>
    <cellStyle name="Good 2 2 2" xfId="10943" xr:uid="{00000000-0005-0000-0000-0000F62D0000}"/>
    <cellStyle name="Good 2 2 2 2" xfId="10944" xr:uid="{00000000-0005-0000-0000-0000F72D0000}"/>
    <cellStyle name="Good 2 2 3" xfId="10945" xr:uid="{00000000-0005-0000-0000-0000F82D0000}"/>
    <cellStyle name="Good 2 2 3 2" xfId="10946" xr:uid="{00000000-0005-0000-0000-0000F92D0000}"/>
    <cellStyle name="Good 2 2 4" xfId="10947" xr:uid="{00000000-0005-0000-0000-0000FA2D0000}"/>
    <cellStyle name="Good 2 3" xfId="10948" xr:uid="{00000000-0005-0000-0000-0000FB2D0000}"/>
    <cellStyle name="Good 2 3 2" xfId="10949" xr:uid="{00000000-0005-0000-0000-0000FC2D0000}"/>
    <cellStyle name="Good 2 4" xfId="10950" xr:uid="{00000000-0005-0000-0000-0000FD2D0000}"/>
    <cellStyle name="Good 2 4 2" xfId="10951" xr:uid="{00000000-0005-0000-0000-0000FE2D0000}"/>
    <cellStyle name="Good 2 5" xfId="10952" xr:uid="{00000000-0005-0000-0000-0000FF2D0000}"/>
    <cellStyle name="Good 2 5 2" xfId="10953" xr:uid="{00000000-0005-0000-0000-0000002E0000}"/>
    <cellStyle name="Good 2 6" xfId="10954" xr:uid="{00000000-0005-0000-0000-0000012E0000}"/>
    <cellStyle name="Good 2 7" xfId="10955" xr:uid="{00000000-0005-0000-0000-0000022E0000}"/>
    <cellStyle name="Good 3" xfId="10956" xr:uid="{00000000-0005-0000-0000-0000032E0000}"/>
    <cellStyle name="Good 3 2" xfId="10957" xr:uid="{00000000-0005-0000-0000-0000042E0000}"/>
    <cellStyle name="Good 3 2 2" xfId="10958" xr:uid="{00000000-0005-0000-0000-0000052E0000}"/>
    <cellStyle name="Good 3 2 2 2" xfId="10959" xr:uid="{00000000-0005-0000-0000-0000062E0000}"/>
    <cellStyle name="Good 3 2 3" xfId="10960" xr:uid="{00000000-0005-0000-0000-0000072E0000}"/>
    <cellStyle name="Good 3 3" xfId="10961" xr:uid="{00000000-0005-0000-0000-0000082E0000}"/>
    <cellStyle name="Good 3 4" xfId="10962" xr:uid="{00000000-0005-0000-0000-0000092E0000}"/>
    <cellStyle name="Good 4" xfId="10963" xr:uid="{00000000-0005-0000-0000-00000A2E0000}"/>
    <cellStyle name="Good 4 2" xfId="10964" xr:uid="{00000000-0005-0000-0000-00000B2E0000}"/>
    <cellStyle name="Good 4 2 2" xfId="10965" xr:uid="{00000000-0005-0000-0000-00000C2E0000}"/>
    <cellStyle name="Good 4 2 2 2" xfId="10966" xr:uid="{00000000-0005-0000-0000-00000D2E0000}"/>
    <cellStyle name="Good 4 2 3" xfId="10967" xr:uid="{00000000-0005-0000-0000-00000E2E0000}"/>
    <cellStyle name="Good 4 3" xfId="10968" xr:uid="{00000000-0005-0000-0000-00000F2E0000}"/>
    <cellStyle name="Good 4 4" xfId="10969" xr:uid="{00000000-0005-0000-0000-0000102E0000}"/>
    <cellStyle name="Good 5" xfId="10970" xr:uid="{00000000-0005-0000-0000-0000112E0000}"/>
    <cellStyle name="Good 5 2" xfId="10971" xr:uid="{00000000-0005-0000-0000-0000122E0000}"/>
    <cellStyle name="Good 5 3" xfId="10972" xr:uid="{00000000-0005-0000-0000-0000132E0000}"/>
    <cellStyle name="Good 6" xfId="10973" xr:uid="{00000000-0005-0000-0000-0000142E0000}"/>
    <cellStyle name="Good 6 2" xfId="10974" xr:uid="{00000000-0005-0000-0000-0000152E0000}"/>
    <cellStyle name="Good 7" xfId="10975" xr:uid="{00000000-0005-0000-0000-0000162E0000}"/>
    <cellStyle name="Good 7 2" xfId="10976" xr:uid="{00000000-0005-0000-0000-0000172E0000}"/>
    <cellStyle name="Good 8" xfId="10977" xr:uid="{00000000-0005-0000-0000-0000182E0000}"/>
    <cellStyle name="Good 8 2" xfId="10978" xr:uid="{00000000-0005-0000-0000-0000192E0000}"/>
    <cellStyle name="Good 9" xfId="10979" xr:uid="{00000000-0005-0000-0000-00001A2E0000}"/>
    <cellStyle name="Good 9 2" xfId="10980" xr:uid="{00000000-0005-0000-0000-00001B2E0000}"/>
    <cellStyle name="Gr" xfId="10981" xr:uid="{00000000-0005-0000-0000-00001C2E0000}"/>
    <cellStyle name="Gr 2" xfId="10982" xr:uid="{00000000-0005-0000-0000-00001D2E0000}"/>
    <cellStyle name="Green" xfId="10983" xr:uid="{00000000-0005-0000-0000-00001E2E0000}"/>
    <cellStyle name="Green 2" xfId="26414" xr:uid="{CDCEF76B-31B0-42C0-9279-B27FDA7416AE}"/>
    <cellStyle name="Green 3" xfId="25923" xr:uid="{93A28A8A-9866-43D2-965A-7DB6DAD25BAC}"/>
    <cellStyle name="Green 4" xfId="26404" xr:uid="{A739189D-9A17-4AD2-AB76-C75E9DD3170B}"/>
    <cellStyle name="Grey" xfId="10984" xr:uid="{00000000-0005-0000-0000-00001F2E0000}"/>
    <cellStyle name="Grey 2" xfId="10985" xr:uid="{00000000-0005-0000-0000-0000202E0000}"/>
    <cellStyle name="Grey 2 2" xfId="10986" xr:uid="{00000000-0005-0000-0000-0000212E0000}"/>
    <cellStyle name="Grey 2 2 2" xfId="10987" xr:uid="{00000000-0005-0000-0000-0000222E0000}"/>
    <cellStyle name="Grey 2 3" xfId="10988" xr:uid="{00000000-0005-0000-0000-0000232E0000}"/>
    <cellStyle name="Grey 3" xfId="10989" xr:uid="{00000000-0005-0000-0000-0000242E0000}"/>
    <cellStyle name="Grey 3 2" xfId="10990" xr:uid="{00000000-0005-0000-0000-0000252E0000}"/>
    <cellStyle name="Grey 3 2 2" xfId="10991" xr:uid="{00000000-0005-0000-0000-0000262E0000}"/>
    <cellStyle name="Grey 3 3" xfId="10992" xr:uid="{00000000-0005-0000-0000-0000272E0000}"/>
    <cellStyle name="Grey 4" xfId="10993" xr:uid="{00000000-0005-0000-0000-0000282E0000}"/>
    <cellStyle name="Grey 4 2" xfId="10994" xr:uid="{00000000-0005-0000-0000-0000292E0000}"/>
    <cellStyle name="Grey 4 2 2" xfId="10995" xr:uid="{00000000-0005-0000-0000-00002A2E0000}"/>
    <cellStyle name="Grey 4 3" xfId="10996" xr:uid="{00000000-0005-0000-0000-00002B2E0000}"/>
    <cellStyle name="Grey 5" xfId="10997" xr:uid="{00000000-0005-0000-0000-00002C2E0000}"/>
    <cellStyle name="Grey 5 2" xfId="10998" xr:uid="{00000000-0005-0000-0000-00002D2E0000}"/>
    <cellStyle name="Grey 6" xfId="10999" xr:uid="{00000000-0005-0000-0000-00002E2E0000}"/>
    <cellStyle name="Grey 7" xfId="11000" xr:uid="{00000000-0005-0000-0000-00002F2E0000}"/>
    <cellStyle name="HE" xfId="11001" xr:uid="{00000000-0005-0000-0000-0000302E0000}"/>
    <cellStyle name="HE 2" xfId="11002" xr:uid="{00000000-0005-0000-0000-0000312E0000}"/>
    <cellStyle name="HEADER" xfId="11003" xr:uid="{00000000-0005-0000-0000-0000322E0000}"/>
    <cellStyle name="Header (center)" xfId="11004" xr:uid="{00000000-0005-0000-0000-0000332E0000}"/>
    <cellStyle name="Header (center) 2" xfId="11005" xr:uid="{00000000-0005-0000-0000-0000342E0000}"/>
    <cellStyle name="Header (left)" xfId="11006" xr:uid="{00000000-0005-0000-0000-0000352E0000}"/>
    <cellStyle name="Header (left) 2" xfId="11007" xr:uid="{00000000-0005-0000-0000-0000362E0000}"/>
    <cellStyle name="Header (right)" xfId="11008" xr:uid="{00000000-0005-0000-0000-0000372E0000}"/>
    <cellStyle name="Header (right) 2" xfId="11009" xr:uid="{00000000-0005-0000-0000-0000382E0000}"/>
    <cellStyle name="Header 10" xfId="11010" xr:uid="{00000000-0005-0000-0000-0000392E0000}"/>
    <cellStyle name="Header 10 2" xfId="11011" xr:uid="{00000000-0005-0000-0000-00003A2E0000}"/>
    <cellStyle name="Header 11" xfId="11012" xr:uid="{00000000-0005-0000-0000-00003B2E0000}"/>
    <cellStyle name="Header 11 2" xfId="11013" xr:uid="{00000000-0005-0000-0000-00003C2E0000}"/>
    <cellStyle name="Header 12" xfId="11014" xr:uid="{00000000-0005-0000-0000-00003D2E0000}"/>
    <cellStyle name="Header 12 2" xfId="11015" xr:uid="{00000000-0005-0000-0000-00003E2E0000}"/>
    <cellStyle name="HEADER 13" xfId="11016" xr:uid="{00000000-0005-0000-0000-00003F2E0000}"/>
    <cellStyle name="HEADER 13 2" xfId="11017" xr:uid="{00000000-0005-0000-0000-0000402E0000}"/>
    <cellStyle name="HEADER 14" xfId="11018" xr:uid="{00000000-0005-0000-0000-0000412E0000}"/>
    <cellStyle name="HEADER 14 2" xfId="11019" xr:uid="{00000000-0005-0000-0000-0000422E0000}"/>
    <cellStyle name="HEADER 15" xfId="11020" xr:uid="{00000000-0005-0000-0000-0000432E0000}"/>
    <cellStyle name="HEADER 15 2" xfId="11021" xr:uid="{00000000-0005-0000-0000-0000442E0000}"/>
    <cellStyle name="Header 16" xfId="11022" xr:uid="{00000000-0005-0000-0000-0000452E0000}"/>
    <cellStyle name="Header 16 2" xfId="11023" xr:uid="{00000000-0005-0000-0000-0000462E0000}"/>
    <cellStyle name="HEADER 17" xfId="11024" xr:uid="{00000000-0005-0000-0000-0000472E0000}"/>
    <cellStyle name="HEADER 18" xfId="11025" xr:uid="{00000000-0005-0000-0000-0000482E0000}"/>
    <cellStyle name="HEADER 19" xfId="11026" xr:uid="{00000000-0005-0000-0000-0000492E0000}"/>
    <cellStyle name="HEADER 2" xfId="11027" xr:uid="{00000000-0005-0000-0000-00004A2E0000}"/>
    <cellStyle name="HEADER 2 2" xfId="11028" xr:uid="{00000000-0005-0000-0000-00004B2E0000}"/>
    <cellStyle name="HEADER 2 2 2" xfId="11029" xr:uid="{00000000-0005-0000-0000-00004C2E0000}"/>
    <cellStyle name="HEADER 2 3" xfId="11030" xr:uid="{00000000-0005-0000-0000-00004D2E0000}"/>
    <cellStyle name="HEADER 2 3 2" xfId="11031" xr:uid="{00000000-0005-0000-0000-00004E2E0000}"/>
    <cellStyle name="HEADER 2 4" xfId="11032" xr:uid="{00000000-0005-0000-0000-00004F2E0000}"/>
    <cellStyle name="HEADER 2 4 2" xfId="11033" xr:uid="{00000000-0005-0000-0000-0000502E0000}"/>
    <cellStyle name="Header 2 5" xfId="11034" xr:uid="{00000000-0005-0000-0000-0000512E0000}"/>
    <cellStyle name="Header 2 5 2" xfId="11035" xr:uid="{00000000-0005-0000-0000-0000522E0000}"/>
    <cellStyle name="Header 2 6" xfId="11036" xr:uid="{00000000-0005-0000-0000-0000532E0000}"/>
    <cellStyle name="Header 2 6 2" xfId="11037" xr:uid="{00000000-0005-0000-0000-0000542E0000}"/>
    <cellStyle name="HEADER 2 7" xfId="11038" xr:uid="{00000000-0005-0000-0000-0000552E0000}"/>
    <cellStyle name="HEADER 20" xfId="11039" xr:uid="{00000000-0005-0000-0000-0000562E0000}"/>
    <cellStyle name="Header 3" xfId="11040" xr:uid="{00000000-0005-0000-0000-0000572E0000}"/>
    <cellStyle name="Header 3 2" xfId="11041" xr:uid="{00000000-0005-0000-0000-0000582E0000}"/>
    <cellStyle name="Header 4" xfId="11042" xr:uid="{00000000-0005-0000-0000-0000592E0000}"/>
    <cellStyle name="Header 4 2" xfId="11043" xr:uid="{00000000-0005-0000-0000-00005A2E0000}"/>
    <cellStyle name="HEADER 5" xfId="11044" xr:uid="{00000000-0005-0000-0000-00005B2E0000}"/>
    <cellStyle name="HEADER 5 2" xfId="11045" xr:uid="{00000000-0005-0000-0000-00005C2E0000}"/>
    <cellStyle name="HEADER 6" xfId="11046" xr:uid="{00000000-0005-0000-0000-00005D2E0000}"/>
    <cellStyle name="HEADER 6 2" xfId="11047" xr:uid="{00000000-0005-0000-0000-00005E2E0000}"/>
    <cellStyle name="HEADER 7" xfId="11048" xr:uid="{00000000-0005-0000-0000-00005F2E0000}"/>
    <cellStyle name="HEADER 7 2" xfId="11049" xr:uid="{00000000-0005-0000-0000-0000602E0000}"/>
    <cellStyle name="HEADER 8" xfId="11050" xr:uid="{00000000-0005-0000-0000-0000612E0000}"/>
    <cellStyle name="HEADER 8 2" xfId="11051" xr:uid="{00000000-0005-0000-0000-0000622E0000}"/>
    <cellStyle name="HEADER 9" xfId="11052" xr:uid="{00000000-0005-0000-0000-0000632E0000}"/>
    <cellStyle name="HEADER 9 2" xfId="11053" xr:uid="{00000000-0005-0000-0000-0000642E0000}"/>
    <cellStyle name="Header_2006 BBP Ops - Cash3" xfId="11054" xr:uid="{00000000-0005-0000-0000-0000652E0000}"/>
    <cellStyle name="Header1" xfId="11055" xr:uid="{00000000-0005-0000-0000-0000662E0000}"/>
    <cellStyle name="header1 10" xfId="11056" xr:uid="{00000000-0005-0000-0000-0000672E0000}"/>
    <cellStyle name="Header1 11" xfId="11057" xr:uid="{00000000-0005-0000-0000-0000682E0000}"/>
    <cellStyle name="Header1 11 2" xfId="11058" xr:uid="{00000000-0005-0000-0000-0000692E0000}"/>
    <cellStyle name="Header1 12" xfId="11059" xr:uid="{00000000-0005-0000-0000-00006A2E0000}"/>
    <cellStyle name="Header1 13" xfId="11060" xr:uid="{00000000-0005-0000-0000-00006B2E0000}"/>
    <cellStyle name="Header1 14" xfId="11061" xr:uid="{00000000-0005-0000-0000-00006C2E0000}"/>
    <cellStyle name="Header1 15" xfId="11062" xr:uid="{00000000-0005-0000-0000-00006D2E0000}"/>
    <cellStyle name="Header1 16" xfId="11063" xr:uid="{00000000-0005-0000-0000-00006E2E0000}"/>
    <cellStyle name="Header1 17" xfId="11064" xr:uid="{00000000-0005-0000-0000-00006F2E0000}"/>
    <cellStyle name="Header1 18" xfId="11065" xr:uid="{00000000-0005-0000-0000-0000702E0000}"/>
    <cellStyle name="Header1 19" xfId="11066" xr:uid="{00000000-0005-0000-0000-0000712E0000}"/>
    <cellStyle name="Header1 2" xfId="11067" xr:uid="{00000000-0005-0000-0000-0000722E0000}"/>
    <cellStyle name="header1 2 2" xfId="11068" xr:uid="{00000000-0005-0000-0000-0000732E0000}"/>
    <cellStyle name="header1 2 2 2" xfId="11069" xr:uid="{00000000-0005-0000-0000-0000742E0000}"/>
    <cellStyle name="Header1 2 3" xfId="11070" xr:uid="{00000000-0005-0000-0000-0000752E0000}"/>
    <cellStyle name="Header1 20" xfId="11071" xr:uid="{00000000-0005-0000-0000-0000762E0000}"/>
    <cellStyle name="Header1 21" xfId="11072" xr:uid="{00000000-0005-0000-0000-0000772E0000}"/>
    <cellStyle name="Header1 22" xfId="11073" xr:uid="{00000000-0005-0000-0000-0000782E0000}"/>
    <cellStyle name="Header1 23" xfId="11074" xr:uid="{00000000-0005-0000-0000-0000792E0000}"/>
    <cellStyle name="Header1 24" xfId="11075" xr:uid="{00000000-0005-0000-0000-00007A2E0000}"/>
    <cellStyle name="Header1 25" xfId="11076" xr:uid="{00000000-0005-0000-0000-00007B2E0000}"/>
    <cellStyle name="Header1 26" xfId="11077" xr:uid="{00000000-0005-0000-0000-00007C2E0000}"/>
    <cellStyle name="Header1 27" xfId="11078" xr:uid="{00000000-0005-0000-0000-00007D2E0000}"/>
    <cellStyle name="Header1 28" xfId="11079" xr:uid="{00000000-0005-0000-0000-00007E2E0000}"/>
    <cellStyle name="Header1 29" xfId="11080" xr:uid="{00000000-0005-0000-0000-00007F2E0000}"/>
    <cellStyle name="Header1 3" xfId="11081" xr:uid="{00000000-0005-0000-0000-0000802E0000}"/>
    <cellStyle name="Header1 3 2" xfId="11082" xr:uid="{00000000-0005-0000-0000-0000812E0000}"/>
    <cellStyle name="header1 4" xfId="11083" xr:uid="{00000000-0005-0000-0000-0000822E0000}"/>
    <cellStyle name="header1 4 2" xfId="11084" xr:uid="{00000000-0005-0000-0000-0000832E0000}"/>
    <cellStyle name="header1 5" xfId="11085" xr:uid="{00000000-0005-0000-0000-0000842E0000}"/>
    <cellStyle name="header1 5 2" xfId="11086" xr:uid="{00000000-0005-0000-0000-0000852E0000}"/>
    <cellStyle name="Header1 6" xfId="11087" xr:uid="{00000000-0005-0000-0000-0000862E0000}"/>
    <cellStyle name="Header1 6 2" xfId="11088" xr:uid="{00000000-0005-0000-0000-0000872E0000}"/>
    <cellStyle name="header1 7" xfId="11089" xr:uid="{00000000-0005-0000-0000-0000882E0000}"/>
    <cellStyle name="header1 7 2" xfId="11090" xr:uid="{00000000-0005-0000-0000-0000892E0000}"/>
    <cellStyle name="header1 8" xfId="11091" xr:uid="{00000000-0005-0000-0000-00008A2E0000}"/>
    <cellStyle name="header1 8 2" xfId="11092" xr:uid="{00000000-0005-0000-0000-00008B2E0000}"/>
    <cellStyle name="header1 9" xfId="11093" xr:uid="{00000000-0005-0000-0000-00008C2E0000}"/>
    <cellStyle name="header1 9 2" xfId="11094" xr:uid="{00000000-0005-0000-0000-00008D2E0000}"/>
    <cellStyle name="Header2" xfId="11095" xr:uid="{00000000-0005-0000-0000-00008E2E0000}"/>
    <cellStyle name="header2 10" xfId="11096" xr:uid="{00000000-0005-0000-0000-00008F2E0000}"/>
    <cellStyle name="Header2 11" xfId="11097" xr:uid="{00000000-0005-0000-0000-0000902E0000}"/>
    <cellStyle name="Header2 12" xfId="26460" xr:uid="{B69BEC3D-1618-4651-BBBC-8E162B6BB57F}"/>
    <cellStyle name="Header2 13" xfId="26413" xr:uid="{CA184A05-1C66-48DF-A369-DC7231F1755C}"/>
    <cellStyle name="Header2 14" xfId="25982" xr:uid="{5E393F35-B649-4187-B924-A01364A03ADB}"/>
    <cellStyle name="Header2 15" xfId="26459" xr:uid="{958CAA20-FD4E-4C71-9E67-9438B7B8AF20}"/>
    <cellStyle name="Header2 2" xfId="11098" xr:uid="{00000000-0005-0000-0000-0000912E0000}"/>
    <cellStyle name="header2 2 2" xfId="11099" xr:uid="{00000000-0005-0000-0000-0000922E0000}"/>
    <cellStyle name="header2 2 2 2" xfId="11100" xr:uid="{00000000-0005-0000-0000-0000932E0000}"/>
    <cellStyle name="Header2 2 3" xfId="11101" xr:uid="{00000000-0005-0000-0000-0000942E0000}"/>
    <cellStyle name="Header2 3" xfId="11102" xr:uid="{00000000-0005-0000-0000-0000952E0000}"/>
    <cellStyle name="Header2 3 2" xfId="11103" xr:uid="{00000000-0005-0000-0000-0000962E0000}"/>
    <cellStyle name="header2 4" xfId="11104" xr:uid="{00000000-0005-0000-0000-0000972E0000}"/>
    <cellStyle name="header2 4 2" xfId="11105" xr:uid="{00000000-0005-0000-0000-0000982E0000}"/>
    <cellStyle name="header2 5" xfId="11106" xr:uid="{00000000-0005-0000-0000-0000992E0000}"/>
    <cellStyle name="header2 5 2" xfId="11107" xr:uid="{00000000-0005-0000-0000-00009A2E0000}"/>
    <cellStyle name="Header2 6" xfId="11108" xr:uid="{00000000-0005-0000-0000-00009B2E0000}"/>
    <cellStyle name="Header2 6 2" xfId="11109" xr:uid="{00000000-0005-0000-0000-00009C2E0000}"/>
    <cellStyle name="header2 7" xfId="11110" xr:uid="{00000000-0005-0000-0000-00009D2E0000}"/>
    <cellStyle name="header2 7 2" xfId="11111" xr:uid="{00000000-0005-0000-0000-00009E2E0000}"/>
    <cellStyle name="header2 8" xfId="11112" xr:uid="{00000000-0005-0000-0000-00009F2E0000}"/>
    <cellStyle name="header2 8 2" xfId="11113" xr:uid="{00000000-0005-0000-0000-0000A02E0000}"/>
    <cellStyle name="header2 9" xfId="11114" xr:uid="{00000000-0005-0000-0000-0000A12E0000}"/>
    <cellStyle name="header2 9 2" xfId="11115" xr:uid="{00000000-0005-0000-0000-0000A22E0000}"/>
    <cellStyle name="header3" xfId="11116" xr:uid="{00000000-0005-0000-0000-0000A32E0000}"/>
    <cellStyle name="header3 2" xfId="11117" xr:uid="{00000000-0005-0000-0000-0000A42E0000}"/>
    <cellStyle name="HEADING" xfId="11118" xr:uid="{00000000-0005-0000-0000-0000A52E0000}"/>
    <cellStyle name="Heading 1 10" xfId="11119" xr:uid="{00000000-0005-0000-0000-0000A62E0000}"/>
    <cellStyle name="Heading 1 11" xfId="11120" xr:uid="{00000000-0005-0000-0000-0000A72E0000}"/>
    <cellStyle name="Heading 1 12" xfId="11121" xr:uid="{00000000-0005-0000-0000-0000A82E0000}"/>
    <cellStyle name="Heading 1 2" xfId="11122" xr:uid="{00000000-0005-0000-0000-0000A92E0000}"/>
    <cellStyle name="Heading 1 2 2" xfId="11123" xr:uid="{00000000-0005-0000-0000-0000AA2E0000}"/>
    <cellStyle name="Heading 1 2 2 2" xfId="11124" xr:uid="{00000000-0005-0000-0000-0000AB2E0000}"/>
    <cellStyle name="Heading 1 2 2 2 2" xfId="11125" xr:uid="{00000000-0005-0000-0000-0000AC2E0000}"/>
    <cellStyle name="Heading 1 2 2 3" xfId="11126" xr:uid="{00000000-0005-0000-0000-0000AD2E0000}"/>
    <cellStyle name="Heading 1 2 2 3 2" xfId="11127" xr:uid="{00000000-0005-0000-0000-0000AE2E0000}"/>
    <cellStyle name="Heading 1 2 2 4" xfId="11128" xr:uid="{00000000-0005-0000-0000-0000AF2E0000}"/>
    <cellStyle name="Heading 1 2 3" xfId="11129" xr:uid="{00000000-0005-0000-0000-0000B02E0000}"/>
    <cellStyle name="Heading 1 2 3 2" xfId="11130" xr:uid="{00000000-0005-0000-0000-0000B12E0000}"/>
    <cellStyle name="Heading 1 2 3 2 2" xfId="11131" xr:uid="{00000000-0005-0000-0000-0000B22E0000}"/>
    <cellStyle name="Heading 1 2 3 3" xfId="11132" xr:uid="{00000000-0005-0000-0000-0000B32E0000}"/>
    <cellStyle name="Heading 1 2 4" xfId="11133" xr:uid="{00000000-0005-0000-0000-0000B42E0000}"/>
    <cellStyle name="Heading 1 2 4 2" xfId="11134" xr:uid="{00000000-0005-0000-0000-0000B52E0000}"/>
    <cellStyle name="Heading 1 2 4 2 2" xfId="11135" xr:uid="{00000000-0005-0000-0000-0000B62E0000}"/>
    <cellStyle name="Heading 1 2 4 3" xfId="11136" xr:uid="{00000000-0005-0000-0000-0000B72E0000}"/>
    <cellStyle name="Heading 1 2 5" xfId="11137" xr:uid="{00000000-0005-0000-0000-0000B82E0000}"/>
    <cellStyle name="Heading 1 2 5 2" xfId="11138" xr:uid="{00000000-0005-0000-0000-0000B92E0000}"/>
    <cellStyle name="Heading 1 2 6" xfId="11139" xr:uid="{00000000-0005-0000-0000-0000BA2E0000}"/>
    <cellStyle name="Heading 1 2 6 2" xfId="11140" xr:uid="{00000000-0005-0000-0000-0000BB2E0000}"/>
    <cellStyle name="Heading 1 2 7" xfId="11141" xr:uid="{00000000-0005-0000-0000-0000BC2E0000}"/>
    <cellStyle name="Heading 1 2 7 2" xfId="11142" xr:uid="{00000000-0005-0000-0000-0000BD2E0000}"/>
    <cellStyle name="Heading 1 2 8" xfId="11143" xr:uid="{00000000-0005-0000-0000-0000BE2E0000}"/>
    <cellStyle name="Heading 1 2 9" xfId="11144" xr:uid="{00000000-0005-0000-0000-0000BF2E0000}"/>
    <cellStyle name="Heading 1 3" xfId="11145" xr:uid="{00000000-0005-0000-0000-0000C02E0000}"/>
    <cellStyle name="Heading 1 3 2" xfId="11146" xr:uid="{00000000-0005-0000-0000-0000C12E0000}"/>
    <cellStyle name="Heading 1 3 2 2" xfId="11147" xr:uid="{00000000-0005-0000-0000-0000C22E0000}"/>
    <cellStyle name="Heading 1 3 2 2 2" xfId="11148" xr:uid="{00000000-0005-0000-0000-0000C32E0000}"/>
    <cellStyle name="Heading 1 3 2 3" xfId="11149" xr:uid="{00000000-0005-0000-0000-0000C42E0000}"/>
    <cellStyle name="Heading 1 3 3" xfId="11150" xr:uid="{00000000-0005-0000-0000-0000C52E0000}"/>
    <cellStyle name="Heading 1 3 3 2" xfId="11151" xr:uid="{00000000-0005-0000-0000-0000C62E0000}"/>
    <cellStyle name="Heading 1 3 4" xfId="11152" xr:uid="{00000000-0005-0000-0000-0000C72E0000}"/>
    <cellStyle name="Heading 1 3 5" xfId="11153" xr:uid="{00000000-0005-0000-0000-0000C82E0000}"/>
    <cellStyle name="Heading 1 4" xfId="11154" xr:uid="{00000000-0005-0000-0000-0000C92E0000}"/>
    <cellStyle name="Heading 1 4 2" xfId="11155" xr:uid="{00000000-0005-0000-0000-0000CA2E0000}"/>
    <cellStyle name="Heading 1 4 2 2" xfId="11156" xr:uid="{00000000-0005-0000-0000-0000CB2E0000}"/>
    <cellStyle name="Heading 1 4 2 2 2" xfId="11157" xr:uid="{00000000-0005-0000-0000-0000CC2E0000}"/>
    <cellStyle name="Heading 1 4 2 3" xfId="11158" xr:uid="{00000000-0005-0000-0000-0000CD2E0000}"/>
    <cellStyle name="Heading 1 4 3" xfId="11159" xr:uid="{00000000-0005-0000-0000-0000CE2E0000}"/>
    <cellStyle name="Heading 1 4 3 2" xfId="11160" xr:uid="{00000000-0005-0000-0000-0000CF2E0000}"/>
    <cellStyle name="Heading 1 4 4" xfId="11161" xr:uid="{00000000-0005-0000-0000-0000D02E0000}"/>
    <cellStyle name="Heading 1 4 5" xfId="11162" xr:uid="{00000000-0005-0000-0000-0000D12E0000}"/>
    <cellStyle name="Heading 1 5" xfId="11163" xr:uid="{00000000-0005-0000-0000-0000D22E0000}"/>
    <cellStyle name="Heading 1 5 2" xfId="11164" xr:uid="{00000000-0005-0000-0000-0000D32E0000}"/>
    <cellStyle name="Heading 1 5 3" xfId="11165" xr:uid="{00000000-0005-0000-0000-0000D42E0000}"/>
    <cellStyle name="Heading 1 6" xfId="11166" xr:uid="{00000000-0005-0000-0000-0000D52E0000}"/>
    <cellStyle name="Heading 1 6 2" xfId="11167" xr:uid="{00000000-0005-0000-0000-0000D62E0000}"/>
    <cellStyle name="Heading 1 7" xfId="11168" xr:uid="{00000000-0005-0000-0000-0000D72E0000}"/>
    <cellStyle name="Heading 1 7 2" xfId="11169" xr:uid="{00000000-0005-0000-0000-0000D82E0000}"/>
    <cellStyle name="Heading 1 8" xfId="11170" xr:uid="{00000000-0005-0000-0000-0000D92E0000}"/>
    <cellStyle name="Heading 1 8 2" xfId="11171" xr:uid="{00000000-0005-0000-0000-0000DA2E0000}"/>
    <cellStyle name="Heading 1 9" xfId="11172" xr:uid="{00000000-0005-0000-0000-0000DB2E0000}"/>
    <cellStyle name="Heading 1 9 2" xfId="11173" xr:uid="{00000000-0005-0000-0000-0000DC2E0000}"/>
    <cellStyle name="Heading 2 10" xfId="11174" xr:uid="{00000000-0005-0000-0000-0000DD2E0000}"/>
    <cellStyle name="Heading 2 11" xfId="11175" xr:uid="{00000000-0005-0000-0000-0000DE2E0000}"/>
    <cellStyle name="Heading 2 12" xfId="11176" xr:uid="{00000000-0005-0000-0000-0000DF2E0000}"/>
    <cellStyle name="Heading 2 2" xfId="11177" xr:uid="{00000000-0005-0000-0000-0000E02E0000}"/>
    <cellStyle name="Heading 2 2 2" xfId="11178" xr:uid="{00000000-0005-0000-0000-0000E12E0000}"/>
    <cellStyle name="Heading 2 2 2 2" xfId="11179" xr:uid="{00000000-0005-0000-0000-0000E22E0000}"/>
    <cellStyle name="Heading 2 2 2 2 2" xfId="11180" xr:uid="{00000000-0005-0000-0000-0000E32E0000}"/>
    <cellStyle name="Heading 2 2 2 3" xfId="11181" xr:uid="{00000000-0005-0000-0000-0000E42E0000}"/>
    <cellStyle name="Heading 2 2 2 3 2" xfId="11182" xr:uid="{00000000-0005-0000-0000-0000E52E0000}"/>
    <cellStyle name="Heading 2 2 2 4" xfId="11183" xr:uid="{00000000-0005-0000-0000-0000E62E0000}"/>
    <cellStyle name="Heading 2 2 3" xfId="11184" xr:uid="{00000000-0005-0000-0000-0000E72E0000}"/>
    <cellStyle name="Heading 2 2 3 2" xfId="11185" xr:uid="{00000000-0005-0000-0000-0000E82E0000}"/>
    <cellStyle name="Heading 2 2 3 2 2" xfId="11186" xr:uid="{00000000-0005-0000-0000-0000E92E0000}"/>
    <cellStyle name="Heading 2 2 3 3" xfId="11187" xr:uid="{00000000-0005-0000-0000-0000EA2E0000}"/>
    <cellStyle name="Heading 2 2 4" xfId="11188" xr:uid="{00000000-0005-0000-0000-0000EB2E0000}"/>
    <cellStyle name="Heading 2 2 4 2" xfId="11189" xr:uid="{00000000-0005-0000-0000-0000EC2E0000}"/>
    <cellStyle name="Heading 2 2 4 2 2" xfId="11190" xr:uid="{00000000-0005-0000-0000-0000ED2E0000}"/>
    <cellStyle name="Heading 2 2 4 3" xfId="11191" xr:uid="{00000000-0005-0000-0000-0000EE2E0000}"/>
    <cellStyle name="Heading 2 2 5" xfId="11192" xr:uid="{00000000-0005-0000-0000-0000EF2E0000}"/>
    <cellStyle name="Heading 2 2 5 2" xfId="11193" xr:uid="{00000000-0005-0000-0000-0000F02E0000}"/>
    <cellStyle name="Heading 2 2 6" xfId="11194" xr:uid="{00000000-0005-0000-0000-0000F12E0000}"/>
    <cellStyle name="Heading 2 2 6 2" xfId="11195" xr:uid="{00000000-0005-0000-0000-0000F22E0000}"/>
    <cellStyle name="Heading 2 2 7" xfId="11196" xr:uid="{00000000-0005-0000-0000-0000F32E0000}"/>
    <cellStyle name="Heading 2 2 7 2" xfId="11197" xr:uid="{00000000-0005-0000-0000-0000F42E0000}"/>
    <cellStyle name="Heading 2 2 8" xfId="11198" xr:uid="{00000000-0005-0000-0000-0000F52E0000}"/>
    <cellStyle name="Heading 2 2 9" xfId="11199" xr:uid="{00000000-0005-0000-0000-0000F62E0000}"/>
    <cellStyle name="Heading 2 3" xfId="11200" xr:uid="{00000000-0005-0000-0000-0000F72E0000}"/>
    <cellStyle name="Heading 2 3 2" xfId="11201" xr:uid="{00000000-0005-0000-0000-0000F82E0000}"/>
    <cellStyle name="Heading 2 3 2 2" xfId="11202" xr:uid="{00000000-0005-0000-0000-0000F92E0000}"/>
    <cellStyle name="Heading 2 3 2 2 2" xfId="11203" xr:uid="{00000000-0005-0000-0000-0000FA2E0000}"/>
    <cellStyle name="Heading 2 3 2 3" xfId="11204" xr:uid="{00000000-0005-0000-0000-0000FB2E0000}"/>
    <cellStyle name="Heading 2 3 3" xfId="11205" xr:uid="{00000000-0005-0000-0000-0000FC2E0000}"/>
    <cellStyle name="Heading 2 3 3 2" xfId="11206" xr:uid="{00000000-0005-0000-0000-0000FD2E0000}"/>
    <cellStyle name="Heading 2 3 4" xfId="11207" xr:uid="{00000000-0005-0000-0000-0000FE2E0000}"/>
    <cellStyle name="Heading 2 3 5" xfId="11208" xr:uid="{00000000-0005-0000-0000-0000FF2E0000}"/>
    <cellStyle name="Heading 2 4" xfId="11209" xr:uid="{00000000-0005-0000-0000-0000002F0000}"/>
    <cellStyle name="Heading 2 4 2" xfId="11210" xr:uid="{00000000-0005-0000-0000-0000012F0000}"/>
    <cellStyle name="Heading 2 4 2 2" xfId="11211" xr:uid="{00000000-0005-0000-0000-0000022F0000}"/>
    <cellStyle name="Heading 2 4 2 2 2" xfId="11212" xr:uid="{00000000-0005-0000-0000-0000032F0000}"/>
    <cellStyle name="Heading 2 4 2 3" xfId="11213" xr:uid="{00000000-0005-0000-0000-0000042F0000}"/>
    <cellStyle name="Heading 2 4 3" xfId="11214" xr:uid="{00000000-0005-0000-0000-0000052F0000}"/>
    <cellStyle name="Heading 2 4 3 2" xfId="11215" xr:uid="{00000000-0005-0000-0000-0000062F0000}"/>
    <cellStyle name="Heading 2 4 4" xfId="11216" xr:uid="{00000000-0005-0000-0000-0000072F0000}"/>
    <cellStyle name="Heading 2 4 5" xfId="11217" xr:uid="{00000000-0005-0000-0000-0000082F0000}"/>
    <cellStyle name="Heading 2 5" xfId="11218" xr:uid="{00000000-0005-0000-0000-0000092F0000}"/>
    <cellStyle name="Heading 2 5 2" xfId="11219" xr:uid="{00000000-0005-0000-0000-00000A2F0000}"/>
    <cellStyle name="Heading 2 5 3" xfId="11220" xr:uid="{00000000-0005-0000-0000-00000B2F0000}"/>
    <cellStyle name="Heading 2 6" xfId="11221" xr:uid="{00000000-0005-0000-0000-00000C2F0000}"/>
    <cellStyle name="Heading 2 6 2" xfId="11222" xr:uid="{00000000-0005-0000-0000-00000D2F0000}"/>
    <cellStyle name="Heading 2 7" xfId="11223" xr:uid="{00000000-0005-0000-0000-00000E2F0000}"/>
    <cellStyle name="Heading 2 7 2" xfId="11224" xr:uid="{00000000-0005-0000-0000-00000F2F0000}"/>
    <cellStyle name="Heading 2 8" xfId="11225" xr:uid="{00000000-0005-0000-0000-0000102F0000}"/>
    <cellStyle name="Heading 2 8 2" xfId="11226" xr:uid="{00000000-0005-0000-0000-0000112F0000}"/>
    <cellStyle name="Heading 2 9" xfId="11227" xr:uid="{00000000-0005-0000-0000-0000122F0000}"/>
    <cellStyle name="Heading 2 9 2" xfId="11228" xr:uid="{00000000-0005-0000-0000-0000132F0000}"/>
    <cellStyle name="Heading 3 10" xfId="11229" xr:uid="{00000000-0005-0000-0000-0000142F0000}"/>
    <cellStyle name="Heading 3 11" xfId="11230" xr:uid="{00000000-0005-0000-0000-0000152F0000}"/>
    <cellStyle name="Heading 3 12" xfId="11231" xr:uid="{00000000-0005-0000-0000-0000162F0000}"/>
    <cellStyle name="Heading 3 2" xfId="11232" xr:uid="{00000000-0005-0000-0000-0000172F0000}"/>
    <cellStyle name="Heading 3 2 10" xfId="11233" xr:uid="{00000000-0005-0000-0000-0000182F0000}"/>
    <cellStyle name="Heading 3 2 11" xfId="11234" xr:uid="{00000000-0005-0000-0000-0000192F0000}"/>
    <cellStyle name="Heading 3 2 12" xfId="11235" xr:uid="{00000000-0005-0000-0000-00001A2F0000}"/>
    <cellStyle name="Heading 3 2 13" xfId="11236" xr:uid="{00000000-0005-0000-0000-00001B2F0000}"/>
    <cellStyle name="Heading 3 2 14" xfId="11237" xr:uid="{00000000-0005-0000-0000-00001C2F0000}"/>
    <cellStyle name="Heading 3 2 15" xfId="11238" xr:uid="{00000000-0005-0000-0000-00001D2F0000}"/>
    <cellStyle name="Heading 3 2 16" xfId="11239" xr:uid="{00000000-0005-0000-0000-00001E2F0000}"/>
    <cellStyle name="Heading 3 2 2" xfId="11240" xr:uid="{00000000-0005-0000-0000-00001F2F0000}"/>
    <cellStyle name="Heading 3 2 2 2" xfId="11241" xr:uid="{00000000-0005-0000-0000-0000202F0000}"/>
    <cellStyle name="Heading 3 2 2 2 2" xfId="11242" xr:uid="{00000000-0005-0000-0000-0000212F0000}"/>
    <cellStyle name="Heading 3 2 2 3" xfId="11243" xr:uid="{00000000-0005-0000-0000-0000222F0000}"/>
    <cellStyle name="Heading 3 2 2 3 2" xfId="11244" xr:uid="{00000000-0005-0000-0000-0000232F0000}"/>
    <cellStyle name="Heading 3 2 2 4" xfId="11245" xr:uid="{00000000-0005-0000-0000-0000242F0000}"/>
    <cellStyle name="Heading 3 2 3" xfId="11246" xr:uid="{00000000-0005-0000-0000-0000252F0000}"/>
    <cellStyle name="Heading 3 2 3 2" xfId="11247" xr:uid="{00000000-0005-0000-0000-0000262F0000}"/>
    <cellStyle name="Heading 3 2 3 2 2" xfId="11248" xr:uid="{00000000-0005-0000-0000-0000272F0000}"/>
    <cellStyle name="Heading 3 2 3 3" xfId="11249" xr:uid="{00000000-0005-0000-0000-0000282F0000}"/>
    <cellStyle name="Heading 3 2 4" xfId="11250" xr:uid="{00000000-0005-0000-0000-0000292F0000}"/>
    <cellStyle name="Heading 3 2 4 2" xfId="11251" xr:uid="{00000000-0005-0000-0000-00002A2F0000}"/>
    <cellStyle name="Heading 3 2 5" xfId="11252" xr:uid="{00000000-0005-0000-0000-00002B2F0000}"/>
    <cellStyle name="Heading 3 2 6" xfId="11253" xr:uid="{00000000-0005-0000-0000-00002C2F0000}"/>
    <cellStyle name="Heading 3 2 7" xfId="11254" xr:uid="{00000000-0005-0000-0000-00002D2F0000}"/>
    <cellStyle name="Heading 3 2 8" xfId="11255" xr:uid="{00000000-0005-0000-0000-00002E2F0000}"/>
    <cellStyle name="Heading 3 2 9" xfId="11256" xr:uid="{00000000-0005-0000-0000-00002F2F0000}"/>
    <cellStyle name="Heading 3 3" xfId="11257" xr:uid="{00000000-0005-0000-0000-0000302F0000}"/>
    <cellStyle name="Heading 3 3 2" xfId="11258" xr:uid="{00000000-0005-0000-0000-0000312F0000}"/>
    <cellStyle name="Heading 3 3 2 2" xfId="11259" xr:uid="{00000000-0005-0000-0000-0000322F0000}"/>
    <cellStyle name="Heading 3 3 2 2 2" xfId="11260" xr:uid="{00000000-0005-0000-0000-0000332F0000}"/>
    <cellStyle name="Heading 3 3 2 3" xfId="11261" xr:uid="{00000000-0005-0000-0000-0000342F0000}"/>
    <cellStyle name="Heading 3 3 3" xfId="11262" xr:uid="{00000000-0005-0000-0000-0000352F0000}"/>
    <cellStyle name="Heading 3 3 3 2" xfId="11263" xr:uid="{00000000-0005-0000-0000-0000362F0000}"/>
    <cellStyle name="Heading 3 3 4" xfId="11264" xr:uid="{00000000-0005-0000-0000-0000372F0000}"/>
    <cellStyle name="Heading 3 3 5" xfId="11265" xr:uid="{00000000-0005-0000-0000-0000382F0000}"/>
    <cellStyle name="Heading 3 4" xfId="11266" xr:uid="{00000000-0005-0000-0000-0000392F0000}"/>
    <cellStyle name="Heading 3 4 2" xfId="11267" xr:uid="{00000000-0005-0000-0000-00003A2F0000}"/>
    <cellStyle name="Heading 3 4 2 2" xfId="11268" xr:uid="{00000000-0005-0000-0000-00003B2F0000}"/>
    <cellStyle name="Heading 3 4 2 2 2" xfId="11269" xr:uid="{00000000-0005-0000-0000-00003C2F0000}"/>
    <cellStyle name="Heading 3 4 2 3" xfId="11270" xr:uid="{00000000-0005-0000-0000-00003D2F0000}"/>
    <cellStyle name="Heading 3 4 3" xfId="11271" xr:uid="{00000000-0005-0000-0000-00003E2F0000}"/>
    <cellStyle name="Heading 3 4 3 2" xfId="11272" xr:uid="{00000000-0005-0000-0000-00003F2F0000}"/>
    <cellStyle name="Heading 3 4 4" xfId="11273" xr:uid="{00000000-0005-0000-0000-0000402F0000}"/>
    <cellStyle name="Heading 3 4 5" xfId="11274" xr:uid="{00000000-0005-0000-0000-0000412F0000}"/>
    <cellStyle name="Heading 3 5" xfId="11275" xr:uid="{00000000-0005-0000-0000-0000422F0000}"/>
    <cellStyle name="Heading 3 5 2" xfId="11276" xr:uid="{00000000-0005-0000-0000-0000432F0000}"/>
    <cellStyle name="Heading 3 5 3" xfId="11277" xr:uid="{00000000-0005-0000-0000-0000442F0000}"/>
    <cellStyle name="Heading 3 6" xfId="11278" xr:uid="{00000000-0005-0000-0000-0000452F0000}"/>
    <cellStyle name="Heading 3 6 2" xfId="11279" xr:uid="{00000000-0005-0000-0000-0000462F0000}"/>
    <cellStyle name="Heading 3 7" xfId="11280" xr:uid="{00000000-0005-0000-0000-0000472F0000}"/>
    <cellStyle name="Heading 3 7 2" xfId="11281" xr:uid="{00000000-0005-0000-0000-0000482F0000}"/>
    <cellStyle name="Heading 3 8" xfId="11282" xr:uid="{00000000-0005-0000-0000-0000492F0000}"/>
    <cellStyle name="Heading 3 8 2" xfId="11283" xr:uid="{00000000-0005-0000-0000-00004A2F0000}"/>
    <cellStyle name="Heading 3 9" xfId="11284" xr:uid="{00000000-0005-0000-0000-00004B2F0000}"/>
    <cellStyle name="Heading 3 9 2" xfId="11285" xr:uid="{00000000-0005-0000-0000-00004C2F0000}"/>
    <cellStyle name="Heading 4 10" xfId="11286" xr:uid="{00000000-0005-0000-0000-00004D2F0000}"/>
    <cellStyle name="Heading 4 11" xfId="11287" xr:uid="{00000000-0005-0000-0000-00004E2F0000}"/>
    <cellStyle name="Heading 4 12" xfId="11288" xr:uid="{00000000-0005-0000-0000-00004F2F0000}"/>
    <cellStyle name="Heading 4 2" xfId="11289" xr:uid="{00000000-0005-0000-0000-0000502F0000}"/>
    <cellStyle name="Heading 4 2 2" xfId="11290" xr:uid="{00000000-0005-0000-0000-0000512F0000}"/>
    <cellStyle name="Heading 4 2 2 2" xfId="11291" xr:uid="{00000000-0005-0000-0000-0000522F0000}"/>
    <cellStyle name="Heading 4 2 2 2 2" xfId="11292" xr:uid="{00000000-0005-0000-0000-0000532F0000}"/>
    <cellStyle name="Heading 4 2 2 3" xfId="11293" xr:uid="{00000000-0005-0000-0000-0000542F0000}"/>
    <cellStyle name="Heading 4 2 2 3 2" xfId="11294" xr:uid="{00000000-0005-0000-0000-0000552F0000}"/>
    <cellStyle name="Heading 4 2 2 4" xfId="11295" xr:uid="{00000000-0005-0000-0000-0000562F0000}"/>
    <cellStyle name="Heading 4 2 3" xfId="11296" xr:uid="{00000000-0005-0000-0000-0000572F0000}"/>
    <cellStyle name="Heading 4 2 3 2" xfId="11297" xr:uid="{00000000-0005-0000-0000-0000582F0000}"/>
    <cellStyle name="Heading 4 2 3 2 2" xfId="11298" xr:uid="{00000000-0005-0000-0000-0000592F0000}"/>
    <cellStyle name="Heading 4 2 3 3" xfId="11299" xr:uid="{00000000-0005-0000-0000-00005A2F0000}"/>
    <cellStyle name="Heading 4 2 4" xfId="11300" xr:uid="{00000000-0005-0000-0000-00005B2F0000}"/>
    <cellStyle name="Heading 4 2 4 2" xfId="11301" xr:uid="{00000000-0005-0000-0000-00005C2F0000}"/>
    <cellStyle name="Heading 4 2 5" xfId="11302" xr:uid="{00000000-0005-0000-0000-00005D2F0000}"/>
    <cellStyle name="Heading 4 2 6" xfId="11303" xr:uid="{00000000-0005-0000-0000-00005E2F0000}"/>
    <cellStyle name="Heading 4 3" xfId="11304" xr:uid="{00000000-0005-0000-0000-00005F2F0000}"/>
    <cellStyle name="Heading 4 3 2" xfId="11305" xr:uid="{00000000-0005-0000-0000-0000602F0000}"/>
    <cellStyle name="Heading 4 3 2 2" xfId="11306" xr:uid="{00000000-0005-0000-0000-0000612F0000}"/>
    <cellStyle name="Heading 4 3 2 2 2" xfId="11307" xr:uid="{00000000-0005-0000-0000-0000622F0000}"/>
    <cellStyle name="Heading 4 3 2 3" xfId="11308" xr:uid="{00000000-0005-0000-0000-0000632F0000}"/>
    <cellStyle name="Heading 4 3 3" xfId="11309" xr:uid="{00000000-0005-0000-0000-0000642F0000}"/>
    <cellStyle name="Heading 4 3 3 2" xfId="11310" xr:uid="{00000000-0005-0000-0000-0000652F0000}"/>
    <cellStyle name="Heading 4 3 4" xfId="11311" xr:uid="{00000000-0005-0000-0000-0000662F0000}"/>
    <cellStyle name="Heading 4 3 5" xfId="11312" xr:uid="{00000000-0005-0000-0000-0000672F0000}"/>
    <cellStyle name="Heading 4 4" xfId="11313" xr:uid="{00000000-0005-0000-0000-0000682F0000}"/>
    <cellStyle name="Heading 4 4 2" xfId="11314" xr:uid="{00000000-0005-0000-0000-0000692F0000}"/>
    <cellStyle name="Heading 4 4 2 2" xfId="11315" xr:uid="{00000000-0005-0000-0000-00006A2F0000}"/>
    <cellStyle name="Heading 4 4 2 2 2" xfId="11316" xr:uid="{00000000-0005-0000-0000-00006B2F0000}"/>
    <cellStyle name="Heading 4 4 2 3" xfId="11317" xr:uid="{00000000-0005-0000-0000-00006C2F0000}"/>
    <cellStyle name="Heading 4 4 3" xfId="11318" xr:uid="{00000000-0005-0000-0000-00006D2F0000}"/>
    <cellStyle name="Heading 4 4 3 2" xfId="11319" xr:uid="{00000000-0005-0000-0000-00006E2F0000}"/>
    <cellStyle name="Heading 4 4 4" xfId="11320" xr:uid="{00000000-0005-0000-0000-00006F2F0000}"/>
    <cellStyle name="Heading 4 4 5" xfId="11321" xr:uid="{00000000-0005-0000-0000-0000702F0000}"/>
    <cellStyle name="Heading 4 5" xfId="11322" xr:uid="{00000000-0005-0000-0000-0000712F0000}"/>
    <cellStyle name="Heading 4 5 2" xfId="11323" xr:uid="{00000000-0005-0000-0000-0000722F0000}"/>
    <cellStyle name="Heading 4 5 3" xfId="11324" xr:uid="{00000000-0005-0000-0000-0000732F0000}"/>
    <cellStyle name="Heading 4 6" xfId="11325" xr:uid="{00000000-0005-0000-0000-0000742F0000}"/>
    <cellStyle name="Heading 4 6 2" xfId="11326" xr:uid="{00000000-0005-0000-0000-0000752F0000}"/>
    <cellStyle name="Heading 4 7" xfId="11327" xr:uid="{00000000-0005-0000-0000-0000762F0000}"/>
    <cellStyle name="Heading 4 7 2" xfId="11328" xr:uid="{00000000-0005-0000-0000-0000772F0000}"/>
    <cellStyle name="Heading 4 8" xfId="11329" xr:uid="{00000000-0005-0000-0000-0000782F0000}"/>
    <cellStyle name="Heading 4 8 2" xfId="11330" xr:uid="{00000000-0005-0000-0000-0000792F0000}"/>
    <cellStyle name="Heading 4 9" xfId="11331" xr:uid="{00000000-0005-0000-0000-00007A2F0000}"/>
    <cellStyle name="Heading 4 9 2" xfId="11332" xr:uid="{00000000-0005-0000-0000-00007B2F0000}"/>
    <cellStyle name="Heading1" xfId="11333" xr:uid="{00000000-0005-0000-0000-00007C2F0000}"/>
    <cellStyle name="Heading1 10" xfId="11334" xr:uid="{00000000-0005-0000-0000-00007D2F0000}"/>
    <cellStyle name="Heading1 10 2" xfId="11335" xr:uid="{00000000-0005-0000-0000-00007E2F0000}"/>
    <cellStyle name="Heading1 11" xfId="11336" xr:uid="{00000000-0005-0000-0000-00007F2F0000}"/>
    <cellStyle name="Heading1 11 2" xfId="11337" xr:uid="{00000000-0005-0000-0000-0000802F0000}"/>
    <cellStyle name="Heading1 12" xfId="11338" xr:uid="{00000000-0005-0000-0000-0000812F0000}"/>
    <cellStyle name="Heading1 12 2" xfId="11339" xr:uid="{00000000-0005-0000-0000-0000822F0000}"/>
    <cellStyle name="Heading1 13" xfId="11340" xr:uid="{00000000-0005-0000-0000-0000832F0000}"/>
    <cellStyle name="Heading1 13 2" xfId="11341" xr:uid="{00000000-0005-0000-0000-0000842F0000}"/>
    <cellStyle name="Heading1 14" xfId="11342" xr:uid="{00000000-0005-0000-0000-0000852F0000}"/>
    <cellStyle name="Heading1 14 2" xfId="11343" xr:uid="{00000000-0005-0000-0000-0000862F0000}"/>
    <cellStyle name="Heading1 15" xfId="11344" xr:uid="{00000000-0005-0000-0000-0000872F0000}"/>
    <cellStyle name="Heading1 15 2" xfId="11345" xr:uid="{00000000-0005-0000-0000-0000882F0000}"/>
    <cellStyle name="Heading1 16" xfId="11346" xr:uid="{00000000-0005-0000-0000-0000892F0000}"/>
    <cellStyle name="Heading1 16 2" xfId="11347" xr:uid="{00000000-0005-0000-0000-00008A2F0000}"/>
    <cellStyle name="Heading1 17" xfId="11348" xr:uid="{00000000-0005-0000-0000-00008B2F0000}"/>
    <cellStyle name="Heading1 17 2" xfId="11349" xr:uid="{00000000-0005-0000-0000-00008C2F0000}"/>
    <cellStyle name="Heading1 18" xfId="11350" xr:uid="{00000000-0005-0000-0000-00008D2F0000}"/>
    <cellStyle name="Heading1 18 2" xfId="11351" xr:uid="{00000000-0005-0000-0000-00008E2F0000}"/>
    <cellStyle name="Heading1 19" xfId="11352" xr:uid="{00000000-0005-0000-0000-00008F2F0000}"/>
    <cellStyle name="Heading1 19 2" xfId="11353" xr:uid="{00000000-0005-0000-0000-0000902F0000}"/>
    <cellStyle name="Heading1 2" xfId="11354" xr:uid="{00000000-0005-0000-0000-0000912F0000}"/>
    <cellStyle name="Heading1 2 2" xfId="11355" xr:uid="{00000000-0005-0000-0000-0000922F0000}"/>
    <cellStyle name="Heading1 2 2 2" xfId="11356" xr:uid="{00000000-0005-0000-0000-0000932F0000}"/>
    <cellStyle name="Heading1 2 3" xfId="11357" xr:uid="{00000000-0005-0000-0000-0000942F0000}"/>
    <cellStyle name="Heading1 20" xfId="11358" xr:uid="{00000000-0005-0000-0000-0000952F0000}"/>
    <cellStyle name="Heading1 20 2" xfId="11359" xr:uid="{00000000-0005-0000-0000-0000962F0000}"/>
    <cellStyle name="Heading1 21" xfId="11360" xr:uid="{00000000-0005-0000-0000-0000972F0000}"/>
    <cellStyle name="Heading1 21 2" xfId="11361" xr:uid="{00000000-0005-0000-0000-0000982F0000}"/>
    <cellStyle name="Heading1 22" xfId="11362" xr:uid="{00000000-0005-0000-0000-0000992F0000}"/>
    <cellStyle name="Heading1 22 2" xfId="11363" xr:uid="{00000000-0005-0000-0000-00009A2F0000}"/>
    <cellStyle name="Heading1 23" xfId="11364" xr:uid="{00000000-0005-0000-0000-00009B2F0000}"/>
    <cellStyle name="Heading1 23 2" xfId="11365" xr:uid="{00000000-0005-0000-0000-00009C2F0000}"/>
    <cellStyle name="Heading1 24" xfId="11366" xr:uid="{00000000-0005-0000-0000-00009D2F0000}"/>
    <cellStyle name="Heading1 24 2" xfId="11367" xr:uid="{00000000-0005-0000-0000-00009E2F0000}"/>
    <cellStyle name="Heading1 25" xfId="11368" xr:uid="{00000000-0005-0000-0000-00009F2F0000}"/>
    <cellStyle name="Heading1 25 2" xfId="11369" xr:uid="{00000000-0005-0000-0000-0000A02F0000}"/>
    <cellStyle name="Heading1 26" xfId="11370" xr:uid="{00000000-0005-0000-0000-0000A12F0000}"/>
    <cellStyle name="Heading1 26 2" xfId="11371" xr:uid="{00000000-0005-0000-0000-0000A22F0000}"/>
    <cellStyle name="Heading1 27" xfId="11372" xr:uid="{00000000-0005-0000-0000-0000A32F0000}"/>
    <cellStyle name="Heading1 27 2" xfId="11373" xr:uid="{00000000-0005-0000-0000-0000A42F0000}"/>
    <cellStyle name="Heading1 28" xfId="11374" xr:uid="{00000000-0005-0000-0000-0000A52F0000}"/>
    <cellStyle name="Heading1 28 2" xfId="11375" xr:uid="{00000000-0005-0000-0000-0000A62F0000}"/>
    <cellStyle name="Heading1 29" xfId="11376" xr:uid="{00000000-0005-0000-0000-0000A72F0000}"/>
    <cellStyle name="Heading1 29 2" xfId="11377" xr:uid="{00000000-0005-0000-0000-0000A82F0000}"/>
    <cellStyle name="Heading1 3" xfId="11378" xr:uid="{00000000-0005-0000-0000-0000A92F0000}"/>
    <cellStyle name="Heading1 3 2" xfId="11379" xr:uid="{00000000-0005-0000-0000-0000AA2F0000}"/>
    <cellStyle name="Heading1 3 2 2" xfId="11380" xr:uid="{00000000-0005-0000-0000-0000AB2F0000}"/>
    <cellStyle name="Heading1 3 3" xfId="11381" xr:uid="{00000000-0005-0000-0000-0000AC2F0000}"/>
    <cellStyle name="Heading1 3 3 2" xfId="11382" xr:uid="{00000000-0005-0000-0000-0000AD2F0000}"/>
    <cellStyle name="Heading1 3 4" xfId="11383" xr:uid="{00000000-0005-0000-0000-0000AE2F0000}"/>
    <cellStyle name="Heading1 3 4 2" xfId="11384" xr:uid="{00000000-0005-0000-0000-0000AF2F0000}"/>
    <cellStyle name="Heading1 3 5" xfId="11385" xr:uid="{00000000-0005-0000-0000-0000B02F0000}"/>
    <cellStyle name="Heading1 30" xfId="11386" xr:uid="{00000000-0005-0000-0000-0000B12F0000}"/>
    <cellStyle name="Heading1 30 2" xfId="11387" xr:uid="{00000000-0005-0000-0000-0000B22F0000}"/>
    <cellStyle name="Heading1 31" xfId="11388" xr:uid="{00000000-0005-0000-0000-0000B32F0000}"/>
    <cellStyle name="Heading1 31 2" xfId="11389" xr:uid="{00000000-0005-0000-0000-0000B42F0000}"/>
    <cellStyle name="Heading1 32" xfId="11390" xr:uid="{00000000-0005-0000-0000-0000B52F0000}"/>
    <cellStyle name="Heading1 32 2" xfId="11391" xr:uid="{00000000-0005-0000-0000-0000B62F0000}"/>
    <cellStyle name="Heading1 32 2 2" xfId="11392" xr:uid="{00000000-0005-0000-0000-0000B72F0000}"/>
    <cellStyle name="Heading1 32 3" xfId="11393" xr:uid="{00000000-0005-0000-0000-0000B82F0000}"/>
    <cellStyle name="Heading1 32 3 2" xfId="11394" xr:uid="{00000000-0005-0000-0000-0000B92F0000}"/>
    <cellStyle name="Heading1 32 4" xfId="11395" xr:uid="{00000000-0005-0000-0000-0000BA2F0000}"/>
    <cellStyle name="Heading1 33" xfId="11396" xr:uid="{00000000-0005-0000-0000-0000BB2F0000}"/>
    <cellStyle name="Heading1 33 2" xfId="11397" xr:uid="{00000000-0005-0000-0000-0000BC2F0000}"/>
    <cellStyle name="Heading1 34" xfId="11398" xr:uid="{00000000-0005-0000-0000-0000BD2F0000}"/>
    <cellStyle name="Heading1 34 2" xfId="11399" xr:uid="{00000000-0005-0000-0000-0000BE2F0000}"/>
    <cellStyle name="Heading1 35" xfId="11400" xr:uid="{00000000-0005-0000-0000-0000BF2F0000}"/>
    <cellStyle name="Heading1 36" xfId="11401" xr:uid="{00000000-0005-0000-0000-0000C02F0000}"/>
    <cellStyle name="Heading1 4" xfId="11402" xr:uid="{00000000-0005-0000-0000-0000C12F0000}"/>
    <cellStyle name="Heading1 4 2" xfId="11403" xr:uid="{00000000-0005-0000-0000-0000C22F0000}"/>
    <cellStyle name="Heading1 5" xfId="11404" xr:uid="{00000000-0005-0000-0000-0000C32F0000}"/>
    <cellStyle name="Heading1 5 2" xfId="11405" xr:uid="{00000000-0005-0000-0000-0000C42F0000}"/>
    <cellStyle name="Heading1 6" xfId="11406" xr:uid="{00000000-0005-0000-0000-0000C52F0000}"/>
    <cellStyle name="Heading1 6 2" xfId="11407" xr:uid="{00000000-0005-0000-0000-0000C62F0000}"/>
    <cellStyle name="Heading1 7" xfId="11408" xr:uid="{00000000-0005-0000-0000-0000C72F0000}"/>
    <cellStyle name="Heading1 7 2" xfId="11409" xr:uid="{00000000-0005-0000-0000-0000C82F0000}"/>
    <cellStyle name="Heading1 8" xfId="11410" xr:uid="{00000000-0005-0000-0000-0000C92F0000}"/>
    <cellStyle name="Heading1 8 2" xfId="11411" xr:uid="{00000000-0005-0000-0000-0000CA2F0000}"/>
    <cellStyle name="Heading1 8 2 2" xfId="11412" xr:uid="{00000000-0005-0000-0000-0000CB2F0000}"/>
    <cellStyle name="Heading1 8 3" xfId="11413" xr:uid="{00000000-0005-0000-0000-0000CC2F0000}"/>
    <cellStyle name="Heading1 9" xfId="11414" xr:uid="{00000000-0005-0000-0000-0000CD2F0000}"/>
    <cellStyle name="Heading1 9 2" xfId="11415" xr:uid="{00000000-0005-0000-0000-0000CE2F0000}"/>
    <cellStyle name="Heading2" xfId="11416" xr:uid="{00000000-0005-0000-0000-0000CF2F0000}"/>
    <cellStyle name="Heading2 10" xfId="11417" xr:uid="{00000000-0005-0000-0000-0000D02F0000}"/>
    <cellStyle name="Heading2 10 2" xfId="11418" xr:uid="{00000000-0005-0000-0000-0000D12F0000}"/>
    <cellStyle name="Heading2 11" xfId="11419" xr:uid="{00000000-0005-0000-0000-0000D22F0000}"/>
    <cellStyle name="Heading2 11 2" xfId="11420" xr:uid="{00000000-0005-0000-0000-0000D32F0000}"/>
    <cellStyle name="Heading2 12" xfId="11421" xr:uid="{00000000-0005-0000-0000-0000D42F0000}"/>
    <cellStyle name="Heading2 12 2" xfId="11422" xr:uid="{00000000-0005-0000-0000-0000D52F0000}"/>
    <cellStyle name="Heading2 13" xfId="11423" xr:uid="{00000000-0005-0000-0000-0000D62F0000}"/>
    <cellStyle name="Heading2 13 2" xfId="11424" xr:uid="{00000000-0005-0000-0000-0000D72F0000}"/>
    <cellStyle name="Heading2 14" xfId="11425" xr:uid="{00000000-0005-0000-0000-0000D82F0000}"/>
    <cellStyle name="Heading2 14 2" xfId="11426" xr:uid="{00000000-0005-0000-0000-0000D92F0000}"/>
    <cellStyle name="Heading2 15" xfId="11427" xr:uid="{00000000-0005-0000-0000-0000DA2F0000}"/>
    <cellStyle name="Heading2 15 2" xfId="11428" xr:uid="{00000000-0005-0000-0000-0000DB2F0000}"/>
    <cellStyle name="Heading2 16" xfId="11429" xr:uid="{00000000-0005-0000-0000-0000DC2F0000}"/>
    <cellStyle name="Heading2 16 2" xfId="11430" xr:uid="{00000000-0005-0000-0000-0000DD2F0000}"/>
    <cellStyle name="Heading2 17" xfId="11431" xr:uid="{00000000-0005-0000-0000-0000DE2F0000}"/>
    <cellStyle name="Heading2 17 2" xfId="11432" xr:uid="{00000000-0005-0000-0000-0000DF2F0000}"/>
    <cellStyle name="Heading2 18" xfId="11433" xr:uid="{00000000-0005-0000-0000-0000E02F0000}"/>
    <cellStyle name="Heading2 18 2" xfId="11434" xr:uid="{00000000-0005-0000-0000-0000E12F0000}"/>
    <cellStyle name="Heading2 19" xfId="11435" xr:uid="{00000000-0005-0000-0000-0000E22F0000}"/>
    <cellStyle name="Heading2 19 2" xfId="11436" xr:uid="{00000000-0005-0000-0000-0000E32F0000}"/>
    <cellStyle name="Heading2 2" xfId="11437" xr:uid="{00000000-0005-0000-0000-0000E42F0000}"/>
    <cellStyle name="Heading2 2 2" xfId="11438" xr:uid="{00000000-0005-0000-0000-0000E52F0000}"/>
    <cellStyle name="Heading2 2 2 2" xfId="11439" xr:uid="{00000000-0005-0000-0000-0000E62F0000}"/>
    <cellStyle name="Heading2 2 3" xfId="11440" xr:uid="{00000000-0005-0000-0000-0000E72F0000}"/>
    <cellStyle name="Heading2 20" xfId="11441" xr:uid="{00000000-0005-0000-0000-0000E82F0000}"/>
    <cellStyle name="Heading2 20 2" xfId="11442" xr:uid="{00000000-0005-0000-0000-0000E92F0000}"/>
    <cellStyle name="Heading2 21" xfId="11443" xr:uid="{00000000-0005-0000-0000-0000EA2F0000}"/>
    <cellStyle name="Heading2 21 2" xfId="11444" xr:uid="{00000000-0005-0000-0000-0000EB2F0000}"/>
    <cellStyle name="Heading2 22" xfId="11445" xr:uid="{00000000-0005-0000-0000-0000EC2F0000}"/>
    <cellStyle name="Heading2 22 2" xfId="11446" xr:uid="{00000000-0005-0000-0000-0000ED2F0000}"/>
    <cellStyle name="Heading2 23" xfId="11447" xr:uid="{00000000-0005-0000-0000-0000EE2F0000}"/>
    <cellStyle name="Heading2 23 2" xfId="11448" xr:uid="{00000000-0005-0000-0000-0000EF2F0000}"/>
    <cellStyle name="Heading2 24" xfId="11449" xr:uid="{00000000-0005-0000-0000-0000F02F0000}"/>
    <cellStyle name="Heading2 24 2" xfId="11450" xr:uid="{00000000-0005-0000-0000-0000F12F0000}"/>
    <cellStyle name="Heading2 25" xfId="11451" xr:uid="{00000000-0005-0000-0000-0000F22F0000}"/>
    <cellStyle name="Heading2 25 2" xfId="11452" xr:uid="{00000000-0005-0000-0000-0000F32F0000}"/>
    <cellStyle name="Heading2 26" xfId="11453" xr:uid="{00000000-0005-0000-0000-0000F42F0000}"/>
    <cellStyle name="Heading2 26 2" xfId="11454" xr:uid="{00000000-0005-0000-0000-0000F52F0000}"/>
    <cellStyle name="Heading2 27" xfId="11455" xr:uid="{00000000-0005-0000-0000-0000F62F0000}"/>
    <cellStyle name="Heading2 27 2" xfId="11456" xr:uid="{00000000-0005-0000-0000-0000F72F0000}"/>
    <cellStyle name="Heading2 28" xfId="11457" xr:uid="{00000000-0005-0000-0000-0000F82F0000}"/>
    <cellStyle name="Heading2 28 2" xfId="11458" xr:uid="{00000000-0005-0000-0000-0000F92F0000}"/>
    <cellStyle name="Heading2 29" xfId="11459" xr:uid="{00000000-0005-0000-0000-0000FA2F0000}"/>
    <cellStyle name="Heading2 29 2" xfId="11460" xr:uid="{00000000-0005-0000-0000-0000FB2F0000}"/>
    <cellStyle name="Heading2 3" xfId="11461" xr:uid="{00000000-0005-0000-0000-0000FC2F0000}"/>
    <cellStyle name="Heading2 3 2" xfId="11462" xr:uid="{00000000-0005-0000-0000-0000FD2F0000}"/>
    <cellStyle name="Heading2 3 2 2" xfId="11463" xr:uid="{00000000-0005-0000-0000-0000FE2F0000}"/>
    <cellStyle name="Heading2 3 3" xfId="11464" xr:uid="{00000000-0005-0000-0000-0000FF2F0000}"/>
    <cellStyle name="Heading2 3 3 2" xfId="11465" xr:uid="{00000000-0005-0000-0000-000000300000}"/>
    <cellStyle name="Heading2 3 4" xfId="11466" xr:uid="{00000000-0005-0000-0000-000001300000}"/>
    <cellStyle name="Heading2 3 4 2" xfId="11467" xr:uid="{00000000-0005-0000-0000-000002300000}"/>
    <cellStyle name="Heading2 3 5" xfId="11468" xr:uid="{00000000-0005-0000-0000-000003300000}"/>
    <cellStyle name="Heading2 30" xfId="11469" xr:uid="{00000000-0005-0000-0000-000004300000}"/>
    <cellStyle name="Heading2 30 2" xfId="11470" xr:uid="{00000000-0005-0000-0000-000005300000}"/>
    <cellStyle name="Heading2 31" xfId="11471" xr:uid="{00000000-0005-0000-0000-000006300000}"/>
    <cellStyle name="Heading2 31 2" xfId="11472" xr:uid="{00000000-0005-0000-0000-000007300000}"/>
    <cellStyle name="Heading2 32" xfId="11473" xr:uid="{00000000-0005-0000-0000-000008300000}"/>
    <cellStyle name="Heading2 32 2" xfId="11474" xr:uid="{00000000-0005-0000-0000-000009300000}"/>
    <cellStyle name="Heading2 32 2 2" xfId="11475" xr:uid="{00000000-0005-0000-0000-00000A300000}"/>
    <cellStyle name="Heading2 32 3" xfId="11476" xr:uid="{00000000-0005-0000-0000-00000B300000}"/>
    <cellStyle name="Heading2 32 3 2" xfId="11477" xr:uid="{00000000-0005-0000-0000-00000C300000}"/>
    <cellStyle name="Heading2 32 4" xfId="11478" xr:uid="{00000000-0005-0000-0000-00000D300000}"/>
    <cellStyle name="Heading2 33" xfId="11479" xr:uid="{00000000-0005-0000-0000-00000E300000}"/>
    <cellStyle name="Heading2 33 2" xfId="11480" xr:uid="{00000000-0005-0000-0000-00000F300000}"/>
    <cellStyle name="Heading2 34" xfId="11481" xr:uid="{00000000-0005-0000-0000-000010300000}"/>
    <cellStyle name="Heading2 34 2" xfId="11482" xr:uid="{00000000-0005-0000-0000-000011300000}"/>
    <cellStyle name="Heading2 35" xfId="11483" xr:uid="{00000000-0005-0000-0000-000012300000}"/>
    <cellStyle name="Heading2 36" xfId="11484" xr:uid="{00000000-0005-0000-0000-000013300000}"/>
    <cellStyle name="Heading2 4" xfId="11485" xr:uid="{00000000-0005-0000-0000-000014300000}"/>
    <cellStyle name="Heading2 4 2" xfId="11486" xr:uid="{00000000-0005-0000-0000-000015300000}"/>
    <cellStyle name="Heading2 5" xfId="11487" xr:uid="{00000000-0005-0000-0000-000016300000}"/>
    <cellStyle name="Heading2 5 2" xfId="11488" xr:uid="{00000000-0005-0000-0000-000017300000}"/>
    <cellStyle name="Heading2 6" xfId="11489" xr:uid="{00000000-0005-0000-0000-000018300000}"/>
    <cellStyle name="Heading2 6 2" xfId="11490" xr:uid="{00000000-0005-0000-0000-000019300000}"/>
    <cellStyle name="Heading2 7" xfId="11491" xr:uid="{00000000-0005-0000-0000-00001A300000}"/>
    <cellStyle name="Heading2 7 2" xfId="11492" xr:uid="{00000000-0005-0000-0000-00001B300000}"/>
    <cellStyle name="Heading2 8" xfId="11493" xr:uid="{00000000-0005-0000-0000-00001C300000}"/>
    <cellStyle name="Heading2 8 2" xfId="11494" xr:uid="{00000000-0005-0000-0000-00001D300000}"/>
    <cellStyle name="Heading2 8 2 2" xfId="11495" xr:uid="{00000000-0005-0000-0000-00001E300000}"/>
    <cellStyle name="Heading2 8 3" xfId="11496" xr:uid="{00000000-0005-0000-0000-00001F300000}"/>
    <cellStyle name="Heading2 9" xfId="11497" xr:uid="{00000000-0005-0000-0000-000020300000}"/>
    <cellStyle name="Heading2 9 2" xfId="11498" xr:uid="{00000000-0005-0000-0000-000021300000}"/>
    <cellStyle name="HeadlineStyle" xfId="11499" xr:uid="{00000000-0005-0000-0000-000022300000}"/>
    <cellStyle name="HeadlineStyleJustified" xfId="11500" xr:uid="{00000000-0005-0000-0000-000023300000}"/>
    <cellStyle name="HELast" xfId="11501" xr:uid="{00000000-0005-0000-0000-000024300000}"/>
    <cellStyle name="HELast 2" xfId="11502" xr:uid="{00000000-0005-0000-0000-000025300000}"/>
    <cellStyle name="HEtomorrow" xfId="11503" xr:uid="{00000000-0005-0000-0000-000026300000}"/>
    <cellStyle name="HEtomorrow 2" xfId="11504" xr:uid="{00000000-0005-0000-0000-000027300000}"/>
    <cellStyle name="HEtomorrowLast" xfId="11505" xr:uid="{00000000-0005-0000-0000-000028300000}"/>
    <cellStyle name="HEtomorrowLast 2" xfId="11506" xr:uid="{00000000-0005-0000-0000-000029300000}"/>
    <cellStyle name="HEyesterday" xfId="11507" xr:uid="{00000000-0005-0000-0000-00002A300000}"/>
    <cellStyle name="HEyesterday 2" xfId="11508" xr:uid="{00000000-0005-0000-0000-00002B300000}"/>
    <cellStyle name="HEyesterdayLast" xfId="11509" xr:uid="{00000000-0005-0000-0000-00002C300000}"/>
    <cellStyle name="HEyesterdayLast 2" xfId="11510" xr:uid="{00000000-0005-0000-0000-00002D300000}"/>
    <cellStyle name="HIGHLIGHT" xfId="11511" xr:uid="{00000000-0005-0000-0000-00002E300000}"/>
    <cellStyle name="HIGHLIGHT 2" xfId="11512" xr:uid="{00000000-0005-0000-0000-00002F300000}"/>
    <cellStyle name="HIGHLIGHT 2 2" xfId="11513" xr:uid="{00000000-0005-0000-0000-000030300000}"/>
    <cellStyle name="HIGHLIGHT 3" xfId="11514" xr:uid="{00000000-0005-0000-0000-000031300000}"/>
    <cellStyle name="HIGHLIGHT 4" xfId="11515" xr:uid="{00000000-0005-0000-0000-000032300000}"/>
    <cellStyle name="hilite" xfId="11516" xr:uid="{00000000-0005-0000-0000-000033300000}"/>
    <cellStyle name="hilite 2" xfId="11517" xr:uid="{00000000-0005-0000-0000-000034300000}"/>
    <cellStyle name="hilite 3" xfId="11518" xr:uid="{00000000-0005-0000-0000-000035300000}"/>
    <cellStyle name="Hyperlink" xfId="2" builtinId="8"/>
    <cellStyle name="Hyperlink 2" xfId="11519" xr:uid="{00000000-0005-0000-0000-000037300000}"/>
    <cellStyle name="Hyperlink 2 10" xfId="11520" xr:uid="{00000000-0005-0000-0000-000038300000}"/>
    <cellStyle name="Hyperlink 2 11" xfId="11521" xr:uid="{00000000-0005-0000-0000-000039300000}"/>
    <cellStyle name="Hyperlink 2 12" xfId="11522" xr:uid="{00000000-0005-0000-0000-00003A300000}"/>
    <cellStyle name="Hyperlink 2 2" xfId="11523" xr:uid="{00000000-0005-0000-0000-00003B300000}"/>
    <cellStyle name="Hyperlink 2 2 2" xfId="11524" xr:uid="{00000000-0005-0000-0000-00003C300000}"/>
    <cellStyle name="Hyperlink 2 2 3" xfId="11525" xr:uid="{00000000-0005-0000-0000-00003D300000}"/>
    <cellStyle name="Hyperlink 2 2 4" xfId="11526" xr:uid="{00000000-0005-0000-0000-00003E300000}"/>
    <cellStyle name="Hyperlink 2 2 5" xfId="11527" xr:uid="{00000000-0005-0000-0000-00003F300000}"/>
    <cellStyle name="Hyperlink 2 3" xfId="11528" xr:uid="{00000000-0005-0000-0000-000040300000}"/>
    <cellStyle name="Hyperlink 2 3 2" xfId="11529" xr:uid="{00000000-0005-0000-0000-000041300000}"/>
    <cellStyle name="Hyperlink 2 3 3" xfId="11530" xr:uid="{00000000-0005-0000-0000-000042300000}"/>
    <cellStyle name="Hyperlink 2 4" xfId="11531" xr:uid="{00000000-0005-0000-0000-000043300000}"/>
    <cellStyle name="Hyperlink 2 4 2" xfId="11532" xr:uid="{00000000-0005-0000-0000-000044300000}"/>
    <cellStyle name="Hyperlink 2 4 3" xfId="11533" xr:uid="{00000000-0005-0000-0000-000045300000}"/>
    <cellStyle name="Hyperlink 2 5" xfId="11534" xr:uid="{00000000-0005-0000-0000-000046300000}"/>
    <cellStyle name="Hyperlink 2 5 2" xfId="11535" xr:uid="{00000000-0005-0000-0000-000047300000}"/>
    <cellStyle name="Hyperlink 2 5 3" xfId="11536" xr:uid="{00000000-0005-0000-0000-000048300000}"/>
    <cellStyle name="Hyperlink 2 6" xfId="11537" xr:uid="{00000000-0005-0000-0000-000049300000}"/>
    <cellStyle name="Hyperlink 2 6 2" xfId="11538" xr:uid="{00000000-0005-0000-0000-00004A300000}"/>
    <cellStyle name="Hyperlink 2 6 3" xfId="11539" xr:uid="{00000000-0005-0000-0000-00004B300000}"/>
    <cellStyle name="Hyperlink 2 7" xfId="11540" xr:uid="{00000000-0005-0000-0000-00004C300000}"/>
    <cellStyle name="Hyperlink 2 7 2" xfId="11541" xr:uid="{00000000-0005-0000-0000-00004D300000}"/>
    <cellStyle name="Hyperlink 2 7 3" xfId="11542" xr:uid="{00000000-0005-0000-0000-00004E300000}"/>
    <cellStyle name="Hyperlink 2 8" xfId="11543" xr:uid="{00000000-0005-0000-0000-00004F300000}"/>
    <cellStyle name="Hyperlink 2 8 2" xfId="11544" xr:uid="{00000000-0005-0000-0000-000050300000}"/>
    <cellStyle name="Hyperlink 2 9" xfId="11545" xr:uid="{00000000-0005-0000-0000-000051300000}"/>
    <cellStyle name="Hyperlink 2 9 2" xfId="11546" xr:uid="{00000000-0005-0000-0000-000052300000}"/>
    <cellStyle name="Hyperlink 3" xfId="11547" xr:uid="{00000000-0005-0000-0000-000053300000}"/>
    <cellStyle name="Hyperlink 3 2" xfId="11548" xr:uid="{00000000-0005-0000-0000-000054300000}"/>
    <cellStyle name="Hyperlink 3 2 2" xfId="11549" xr:uid="{00000000-0005-0000-0000-000055300000}"/>
    <cellStyle name="Hyperlink 3 3" xfId="11550" xr:uid="{00000000-0005-0000-0000-000056300000}"/>
    <cellStyle name="Hyperlink 3 3 2" xfId="11551" xr:uid="{00000000-0005-0000-0000-000057300000}"/>
    <cellStyle name="Hyperlink 3 4" xfId="11552" xr:uid="{00000000-0005-0000-0000-000058300000}"/>
    <cellStyle name="Hyperlink 3 4 2" xfId="11553" xr:uid="{00000000-0005-0000-0000-000059300000}"/>
    <cellStyle name="Hyperlink 3 5" xfId="11554" xr:uid="{00000000-0005-0000-0000-00005A300000}"/>
    <cellStyle name="Hyperlink 3 5 2" xfId="11555" xr:uid="{00000000-0005-0000-0000-00005B300000}"/>
    <cellStyle name="Hyperlink 3 6" xfId="11556" xr:uid="{00000000-0005-0000-0000-00005C300000}"/>
    <cellStyle name="Hyperlink 3 7" xfId="11557" xr:uid="{00000000-0005-0000-0000-00005D300000}"/>
    <cellStyle name="Hyperlink 4" xfId="11558" xr:uid="{00000000-0005-0000-0000-00005E300000}"/>
    <cellStyle name="Hyperlink 4 2" xfId="11559" xr:uid="{00000000-0005-0000-0000-00005F300000}"/>
    <cellStyle name="Hyperlink 4 2 2" xfId="11560" xr:uid="{00000000-0005-0000-0000-000060300000}"/>
    <cellStyle name="Hyperlink 4 3" xfId="11561" xr:uid="{00000000-0005-0000-0000-000061300000}"/>
    <cellStyle name="Hyperlink 4 4" xfId="11562" xr:uid="{00000000-0005-0000-0000-000062300000}"/>
    <cellStyle name="Hyperlink 5" xfId="11563" xr:uid="{00000000-0005-0000-0000-000063300000}"/>
    <cellStyle name="Hyperlink 5 2" xfId="11564" xr:uid="{00000000-0005-0000-0000-000064300000}"/>
    <cellStyle name="Import" xfId="11565" xr:uid="{00000000-0005-0000-0000-000065300000}"/>
    <cellStyle name="Import 2" xfId="11566" xr:uid="{00000000-0005-0000-0000-000066300000}"/>
    <cellStyle name="Import 2 2" xfId="11567" xr:uid="{00000000-0005-0000-0000-000067300000}"/>
    <cellStyle name="Import 3" xfId="11568" xr:uid="{00000000-0005-0000-0000-000068300000}"/>
    <cellStyle name="Import 3 2" xfId="11569" xr:uid="{00000000-0005-0000-0000-000069300000}"/>
    <cellStyle name="Import 3 2 2" xfId="11570" xr:uid="{00000000-0005-0000-0000-00006A300000}"/>
    <cellStyle name="Import 3 3" xfId="11571" xr:uid="{00000000-0005-0000-0000-00006B300000}"/>
    <cellStyle name="Import 4" xfId="11572" xr:uid="{00000000-0005-0000-0000-00006C300000}"/>
    <cellStyle name="Import 4 2" xfId="11573" xr:uid="{00000000-0005-0000-0000-00006D300000}"/>
    <cellStyle name="Import 4 2 2" xfId="11574" xr:uid="{00000000-0005-0000-0000-00006E300000}"/>
    <cellStyle name="Import 4 3" xfId="11575" xr:uid="{00000000-0005-0000-0000-00006F300000}"/>
    <cellStyle name="Import 5" xfId="11576" xr:uid="{00000000-0005-0000-0000-000070300000}"/>
    <cellStyle name="Import 5 2" xfId="11577" xr:uid="{00000000-0005-0000-0000-000071300000}"/>
    <cellStyle name="Import 5 2 2" xfId="11578" xr:uid="{00000000-0005-0000-0000-000072300000}"/>
    <cellStyle name="Import 5 3" xfId="11579" xr:uid="{00000000-0005-0000-0000-000073300000}"/>
    <cellStyle name="Import 6" xfId="11580" xr:uid="{00000000-0005-0000-0000-000074300000}"/>
    <cellStyle name="Input [yello" xfId="11581" xr:uid="{00000000-0005-0000-0000-000075300000}"/>
    <cellStyle name="Input [yello 2" xfId="11582" xr:uid="{00000000-0005-0000-0000-000076300000}"/>
    <cellStyle name="Input [yellow]" xfId="11583" xr:uid="{00000000-0005-0000-0000-000077300000}"/>
    <cellStyle name="Input [yellow] 10" xfId="26384" xr:uid="{91F2BB2C-4D7F-443C-A55C-6881EE0A0B75}"/>
    <cellStyle name="Input [yellow] 2" xfId="11584" xr:uid="{00000000-0005-0000-0000-000078300000}"/>
    <cellStyle name="Input [yellow] 2 2" xfId="11585" xr:uid="{00000000-0005-0000-0000-000079300000}"/>
    <cellStyle name="Input [yellow] 2 2 2" xfId="11586" xr:uid="{00000000-0005-0000-0000-00007A300000}"/>
    <cellStyle name="Input [yellow] 2 3" xfId="11587" xr:uid="{00000000-0005-0000-0000-00007B300000}"/>
    <cellStyle name="Input [yellow] 3" xfId="11588" xr:uid="{00000000-0005-0000-0000-00007C300000}"/>
    <cellStyle name="Input [yellow] 3 2" xfId="11589" xr:uid="{00000000-0005-0000-0000-00007D300000}"/>
    <cellStyle name="Input [yellow] 3 2 2" xfId="11590" xr:uid="{00000000-0005-0000-0000-00007E300000}"/>
    <cellStyle name="Input [yellow] 3 3" xfId="11591" xr:uid="{00000000-0005-0000-0000-00007F300000}"/>
    <cellStyle name="Input [yellow] 4" xfId="11592" xr:uid="{00000000-0005-0000-0000-000080300000}"/>
    <cellStyle name="Input [yellow] 4 2" xfId="11593" xr:uid="{00000000-0005-0000-0000-000081300000}"/>
    <cellStyle name="Input [yellow] 4 2 2" xfId="11594" xr:uid="{00000000-0005-0000-0000-000082300000}"/>
    <cellStyle name="Input [yellow] 4 3" xfId="11595" xr:uid="{00000000-0005-0000-0000-000083300000}"/>
    <cellStyle name="Input [yellow] 5" xfId="11596" xr:uid="{00000000-0005-0000-0000-000084300000}"/>
    <cellStyle name="Input [yellow] 5 2" xfId="11597" xr:uid="{00000000-0005-0000-0000-000085300000}"/>
    <cellStyle name="Input [yellow] 6" xfId="11598" xr:uid="{00000000-0005-0000-0000-000086300000}"/>
    <cellStyle name="Input [yellow] 7" xfId="11599" xr:uid="{00000000-0005-0000-0000-000087300000}"/>
    <cellStyle name="Input [yellow] 8" xfId="26461" xr:uid="{1F8359C6-B6DD-4D41-BD00-5614B22BDBC2}"/>
    <cellStyle name="Input [yellow] 9" xfId="26411" xr:uid="{27F7BF9D-22ED-4DDC-812D-D47940CCB946}"/>
    <cellStyle name="Input 10" xfId="11600" xr:uid="{00000000-0005-0000-0000-000088300000}"/>
    <cellStyle name="Input 10 2" xfId="11601" xr:uid="{00000000-0005-0000-0000-000089300000}"/>
    <cellStyle name="Input 10 3" xfId="11602" xr:uid="{00000000-0005-0000-0000-00008A300000}"/>
    <cellStyle name="Input 11" xfId="11603" xr:uid="{00000000-0005-0000-0000-00008B300000}"/>
    <cellStyle name="Input 11 2" xfId="11604" xr:uid="{00000000-0005-0000-0000-00008C300000}"/>
    <cellStyle name="Input 11 3" xfId="11605" xr:uid="{00000000-0005-0000-0000-00008D300000}"/>
    <cellStyle name="Input 12" xfId="11606" xr:uid="{00000000-0005-0000-0000-00008E300000}"/>
    <cellStyle name="Input 12 2" xfId="11607" xr:uid="{00000000-0005-0000-0000-00008F300000}"/>
    <cellStyle name="Input 12 3" xfId="11608" xr:uid="{00000000-0005-0000-0000-000090300000}"/>
    <cellStyle name="Input 13" xfId="11609" xr:uid="{00000000-0005-0000-0000-000091300000}"/>
    <cellStyle name="Input 13 2" xfId="11610" xr:uid="{00000000-0005-0000-0000-000092300000}"/>
    <cellStyle name="Input 13 3" xfId="11611" xr:uid="{00000000-0005-0000-0000-000093300000}"/>
    <cellStyle name="Input 14" xfId="11612" xr:uid="{00000000-0005-0000-0000-000094300000}"/>
    <cellStyle name="Input 14 2" xfId="11613" xr:uid="{00000000-0005-0000-0000-000095300000}"/>
    <cellStyle name="Input 14 3" xfId="11614" xr:uid="{00000000-0005-0000-0000-000096300000}"/>
    <cellStyle name="Input 15" xfId="11615" xr:uid="{00000000-0005-0000-0000-000097300000}"/>
    <cellStyle name="Input 15 2" xfId="11616" xr:uid="{00000000-0005-0000-0000-000098300000}"/>
    <cellStyle name="Input 15 3" xfId="11617" xr:uid="{00000000-0005-0000-0000-000099300000}"/>
    <cellStyle name="Input 16" xfId="11618" xr:uid="{00000000-0005-0000-0000-00009A300000}"/>
    <cellStyle name="Input 16 2" xfId="11619" xr:uid="{00000000-0005-0000-0000-00009B300000}"/>
    <cellStyle name="Input 16 3" xfId="11620" xr:uid="{00000000-0005-0000-0000-00009C300000}"/>
    <cellStyle name="Input 17" xfId="11621" xr:uid="{00000000-0005-0000-0000-00009D300000}"/>
    <cellStyle name="Input 17 2" xfId="11622" xr:uid="{00000000-0005-0000-0000-00009E300000}"/>
    <cellStyle name="Input 17 3" xfId="11623" xr:uid="{00000000-0005-0000-0000-00009F300000}"/>
    <cellStyle name="Input 18" xfId="11624" xr:uid="{00000000-0005-0000-0000-0000A0300000}"/>
    <cellStyle name="Input 18 2" xfId="11625" xr:uid="{00000000-0005-0000-0000-0000A1300000}"/>
    <cellStyle name="Input 18 3" xfId="11626" xr:uid="{00000000-0005-0000-0000-0000A2300000}"/>
    <cellStyle name="Input 19" xfId="11627" xr:uid="{00000000-0005-0000-0000-0000A3300000}"/>
    <cellStyle name="Input 19 2" xfId="11628" xr:uid="{00000000-0005-0000-0000-0000A4300000}"/>
    <cellStyle name="Input 19 3" xfId="11629" xr:uid="{00000000-0005-0000-0000-0000A5300000}"/>
    <cellStyle name="Input 2" xfId="11630" xr:uid="{00000000-0005-0000-0000-0000A6300000}"/>
    <cellStyle name="Input 2 2" xfId="11631" xr:uid="{00000000-0005-0000-0000-0000A7300000}"/>
    <cellStyle name="Input 2 2 2" xfId="11632" xr:uid="{00000000-0005-0000-0000-0000A8300000}"/>
    <cellStyle name="Input 2 2 2 2" xfId="11633" xr:uid="{00000000-0005-0000-0000-0000A9300000}"/>
    <cellStyle name="Input 2 2 3" xfId="11634" xr:uid="{00000000-0005-0000-0000-0000AA300000}"/>
    <cellStyle name="Input 2 2 3 2" xfId="11635" xr:uid="{00000000-0005-0000-0000-0000AB300000}"/>
    <cellStyle name="Input 2 2 4" xfId="11636" xr:uid="{00000000-0005-0000-0000-0000AC300000}"/>
    <cellStyle name="Input 2 3" xfId="11637" xr:uid="{00000000-0005-0000-0000-0000AD300000}"/>
    <cellStyle name="Input 2 3 2" xfId="11638" xr:uid="{00000000-0005-0000-0000-0000AE300000}"/>
    <cellStyle name="Input 2 4" xfId="11639" xr:uid="{00000000-0005-0000-0000-0000AF300000}"/>
    <cellStyle name="Input 2 4 2" xfId="11640" xr:uid="{00000000-0005-0000-0000-0000B0300000}"/>
    <cellStyle name="Input 2 5" xfId="11641" xr:uid="{00000000-0005-0000-0000-0000B1300000}"/>
    <cellStyle name="Input 2 5 2" xfId="11642" xr:uid="{00000000-0005-0000-0000-0000B2300000}"/>
    <cellStyle name="Input 2 6" xfId="11643" xr:uid="{00000000-0005-0000-0000-0000B3300000}"/>
    <cellStyle name="Input 2 7" xfId="11644" xr:uid="{00000000-0005-0000-0000-0000B4300000}"/>
    <cellStyle name="Input 2 8" xfId="26410" xr:uid="{824B6992-F6AD-4242-897C-25F3F676EB71}"/>
    <cellStyle name="Input 2 9" xfId="26458" xr:uid="{8F2D6C3D-7622-489E-AECA-E62414225036}"/>
    <cellStyle name="Input 20" xfId="11645" xr:uid="{00000000-0005-0000-0000-0000B5300000}"/>
    <cellStyle name="Input 20 2" xfId="11646" xr:uid="{00000000-0005-0000-0000-0000B6300000}"/>
    <cellStyle name="Input 20 3" xfId="11647" xr:uid="{00000000-0005-0000-0000-0000B7300000}"/>
    <cellStyle name="Input 21" xfId="11648" xr:uid="{00000000-0005-0000-0000-0000B8300000}"/>
    <cellStyle name="Input 21 2" xfId="11649" xr:uid="{00000000-0005-0000-0000-0000B9300000}"/>
    <cellStyle name="Input 22" xfId="11650" xr:uid="{00000000-0005-0000-0000-0000BA300000}"/>
    <cellStyle name="Input 22 2" xfId="11651" xr:uid="{00000000-0005-0000-0000-0000BB300000}"/>
    <cellStyle name="Input 23" xfId="11652" xr:uid="{00000000-0005-0000-0000-0000BC300000}"/>
    <cellStyle name="Input 23 2" xfId="11653" xr:uid="{00000000-0005-0000-0000-0000BD300000}"/>
    <cellStyle name="Input 24" xfId="11654" xr:uid="{00000000-0005-0000-0000-0000BE300000}"/>
    <cellStyle name="Input 24 2" xfId="11655" xr:uid="{00000000-0005-0000-0000-0000BF300000}"/>
    <cellStyle name="Input 25" xfId="11656" xr:uid="{00000000-0005-0000-0000-0000C0300000}"/>
    <cellStyle name="Input 26" xfId="11657" xr:uid="{00000000-0005-0000-0000-0000C1300000}"/>
    <cellStyle name="Input 27" xfId="11658" xr:uid="{00000000-0005-0000-0000-0000C2300000}"/>
    <cellStyle name="Input 28" xfId="11659" xr:uid="{00000000-0005-0000-0000-0000C3300000}"/>
    <cellStyle name="Input 29" xfId="11660" xr:uid="{00000000-0005-0000-0000-0000C4300000}"/>
    <cellStyle name="Input 3" xfId="11661" xr:uid="{00000000-0005-0000-0000-0000C5300000}"/>
    <cellStyle name="Input 3 2" xfId="11662" xr:uid="{00000000-0005-0000-0000-0000C6300000}"/>
    <cellStyle name="Input 3 2 2" xfId="11663" xr:uid="{00000000-0005-0000-0000-0000C7300000}"/>
    <cellStyle name="Input 3 2 2 2" xfId="11664" xr:uid="{00000000-0005-0000-0000-0000C8300000}"/>
    <cellStyle name="Input 3 2 3" xfId="11665" xr:uid="{00000000-0005-0000-0000-0000C9300000}"/>
    <cellStyle name="Input 3 3" xfId="11666" xr:uid="{00000000-0005-0000-0000-0000CA300000}"/>
    <cellStyle name="Input 3 4" xfId="11667" xr:uid="{00000000-0005-0000-0000-0000CB300000}"/>
    <cellStyle name="Input 3 5" xfId="26409" xr:uid="{2AC14D3B-AD82-4048-AD86-E203D7E3737A}"/>
    <cellStyle name="Input 3 6" xfId="26383" xr:uid="{3D9557A6-56A2-4921-9CE7-9D679BF6F21B}"/>
    <cellStyle name="Input 4" xfId="11668" xr:uid="{00000000-0005-0000-0000-0000CC300000}"/>
    <cellStyle name="Input 4 2" xfId="11669" xr:uid="{00000000-0005-0000-0000-0000CD300000}"/>
    <cellStyle name="Input 4 2 2" xfId="11670" xr:uid="{00000000-0005-0000-0000-0000CE300000}"/>
    <cellStyle name="Input 4 2 2 2" xfId="11671" xr:uid="{00000000-0005-0000-0000-0000CF300000}"/>
    <cellStyle name="Input 4 2 3" xfId="11672" xr:uid="{00000000-0005-0000-0000-0000D0300000}"/>
    <cellStyle name="Input 4 3" xfId="11673" xr:uid="{00000000-0005-0000-0000-0000D1300000}"/>
    <cellStyle name="Input 4 4" xfId="11674" xr:uid="{00000000-0005-0000-0000-0000D2300000}"/>
    <cellStyle name="Input 4 5" xfId="26408" xr:uid="{5BD23F68-E8DA-41E1-A02F-805A24C87AE1}"/>
    <cellStyle name="Input 4 6" xfId="37603" xr:uid="{1CB7953D-4FE1-4071-AEDA-8EF2FD8FB0B2}"/>
    <cellStyle name="Input 5" xfId="11675" xr:uid="{00000000-0005-0000-0000-0000D3300000}"/>
    <cellStyle name="Input 5 2" xfId="11676" xr:uid="{00000000-0005-0000-0000-0000D4300000}"/>
    <cellStyle name="Input 5 2 2" xfId="11677" xr:uid="{00000000-0005-0000-0000-0000D5300000}"/>
    <cellStyle name="Input 5 3" xfId="11678" xr:uid="{00000000-0005-0000-0000-0000D6300000}"/>
    <cellStyle name="Input 5 4" xfId="11679" xr:uid="{00000000-0005-0000-0000-0000D7300000}"/>
    <cellStyle name="Input 5 5" xfId="26407" xr:uid="{95A6522E-461B-4F15-A748-2AC9EC96708D}"/>
    <cellStyle name="Input 5 6" xfId="37604" xr:uid="{61EDA0DC-4C90-4D9F-B0FD-A40A23549869}"/>
    <cellStyle name="Input 6" xfId="11680" xr:uid="{00000000-0005-0000-0000-0000D8300000}"/>
    <cellStyle name="Input 6 2" xfId="11681" xr:uid="{00000000-0005-0000-0000-0000D9300000}"/>
    <cellStyle name="Input 6 2 2" xfId="11682" xr:uid="{00000000-0005-0000-0000-0000DA300000}"/>
    <cellStyle name="Input 6 3" xfId="11683" xr:uid="{00000000-0005-0000-0000-0000DB300000}"/>
    <cellStyle name="Input 6 4" xfId="11684" xr:uid="{00000000-0005-0000-0000-0000DC300000}"/>
    <cellStyle name="Input 6 5" xfId="26406" xr:uid="{4346ED6F-72B3-42C7-B93E-1C8D034291E9}"/>
    <cellStyle name="Input 6 6" xfId="26382" xr:uid="{32F83E67-CE5E-4632-8A46-9C91454F520D}"/>
    <cellStyle name="Input 7" xfId="11685" xr:uid="{00000000-0005-0000-0000-0000DD300000}"/>
    <cellStyle name="Input 7 2" xfId="11686" xr:uid="{00000000-0005-0000-0000-0000DE300000}"/>
    <cellStyle name="Input 7 2 2" xfId="11687" xr:uid="{00000000-0005-0000-0000-0000DF300000}"/>
    <cellStyle name="Input 7 3" xfId="11688" xr:uid="{00000000-0005-0000-0000-0000E0300000}"/>
    <cellStyle name="Input 7 4" xfId="11689" xr:uid="{00000000-0005-0000-0000-0000E1300000}"/>
    <cellStyle name="Input 7 5" xfId="11690" xr:uid="{00000000-0005-0000-0000-0000E2300000}"/>
    <cellStyle name="Input 7 6" xfId="26405" xr:uid="{CADFA0C1-2BBE-428C-9C84-0EA7D74CD946}"/>
    <cellStyle name="Input 7 7" xfId="37605" xr:uid="{F79D2786-0C5B-4C07-8D5C-E2BCDAF7747E}"/>
    <cellStyle name="Input 8" xfId="11691" xr:uid="{00000000-0005-0000-0000-0000E3300000}"/>
    <cellStyle name="Input 8 2" xfId="11692" xr:uid="{00000000-0005-0000-0000-0000E4300000}"/>
    <cellStyle name="Input 8 2 2" xfId="11693" xr:uid="{00000000-0005-0000-0000-0000E5300000}"/>
    <cellStyle name="Input 8 3" xfId="11694" xr:uid="{00000000-0005-0000-0000-0000E6300000}"/>
    <cellStyle name="Input 8 4" xfId="11695" xr:uid="{00000000-0005-0000-0000-0000E7300000}"/>
    <cellStyle name="Input 9" xfId="11696" xr:uid="{00000000-0005-0000-0000-0000E8300000}"/>
    <cellStyle name="Input 9 2" xfId="11697" xr:uid="{00000000-0005-0000-0000-0000E9300000}"/>
    <cellStyle name="Input 9 2 2" xfId="11698" xr:uid="{00000000-0005-0000-0000-0000EA300000}"/>
    <cellStyle name="Input 9 3" xfId="11699" xr:uid="{00000000-0005-0000-0000-0000EB300000}"/>
    <cellStyle name="Input 9 4" xfId="11700" xr:uid="{00000000-0005-0000-0000-0000EC300000}"/>
    <cellStyle name="Item" xfId="11701" xr:uid="{00000000-0005-0000-0000-0000ED300000}"/>
    <cellStyle name="Item (boxed)" xfId="11702" xr:uid="{00000000-0005-0000-0000-0000EE300000}"/>
    <cellStyle name="Item (boxed) 2" xfId="11703" xr:uid="{00000000-0005-0000-0000-0000EF300000}"/>
    <cellStyle name="Item (boxed) 2 2" xfId="11704" xr:uid="{00000000-0005-0000-0000-0000F0300000}"/>
    <cellStyle name="Item (boxed) 3" xfId="11705" xr:uid="{00000000-0005-0000-0000-0000F1300000}"/>
    <cellStyle name="Item (boxed) 3 2" xfId="11706" xr:uid="{00000000-0005-0000-0000-0000F2300000}"/>
    <cellStyle name="Item (boxed) 3 2 2" xfId="11707" xr:uid="{00000000-0005-0000-0000-0000F3300000}"/>
    <cellStyle name="Item (boxed) 3 3" xfId="11708" xr:uid="{00000000-0005-0000-0000-0000F4300000}"/>
    <cellStyle name="Item (boxed) 4" xfId="11709" xr:uid="{00000000-0005-0000-0000-0000F5300000}"/>
    <cellStyle name="Item (boxed) 4 2" xfId="11710" xr:uid="{00000000-0005-0000-0000-0000F6300000}"/>
    <cellStyle name="Item (boxed) 4 2 2" xfId="11711" xr:uid="{00000000-0005-0000-0000-0000F7300000}"/>
    <cellStyle name="Item (boxed) 4 3" xfId="11712" xr:uid="{00000000-0005-0000-0000-0000F8300000}"/>
    <cellStyle name="Item (boxed) 5" xfId="11713" xr:uid="{00000000-0005-0000-0000-0000F9300000}"/>
    <cellStyle name="Item (boxed) 5 2" xfId="11714" xr:uid="{00000000-0005-0000-0000-0000FA300000}"/>
    <cellStyle name="Item (boxed) 5 2 2" xfId="11715" xr:uid="{00000000-0005-0000-0000-0000FB300000}"/>
    <cellStyle name="Item (boxed) 5 3" xfId="11716" xr:uid="{00000000-0005-0000-0000-0000FC300000}"/>
    <cellStyle name="Item (boxed) 6" xfId="11717" xr:uid="{00000000-0005-0000-0000-0000FD300000}"/>
    <cellStyle name="Item 2" xfId="11718" xr:uid="{00000000-0005-0000-0000-0000FE300000}"/>
    <cellStyle name="Item 2 2" xfId="11719" xr:uid="{00000000-0005-0000-0000-0000FF300000}"/>
    <cellStyle name="Item 3" xfId="11720" xr:uid="{00000000-0005-0000-0000-000000310000}"/>
    <cellStyle name="Item 3 2" xfId="11721" xr:uid="{00000000-0005-0000-0000-000001310000}"/>
    <cellStyle name="Item 3 2 2" xfId="11722" xr:uid="{00000000-0005-0000-0000-000002310000}"/>
    <cellStyle name="Item 3 3" xfId="11723" xr:uid="{00000000-0005-0000-0000-000003310000}"/>
    <cellStyle name="Item 4" xfId="11724" xr:uid="{00000000-0005-0000-0000-000004310000}"/>
    <cellStyle name="Item 4 2" xfId="11725" xr:uid="{00000000-0005-0000-0000-000005310000}"/>
    <cellStyle name="Item 4 2 2" xfId="11726" xr:uid="{00000000-0005-0000-0000-000006310000}"/>
    <cellStyle name="Item 4 3" xfId="11727" xr:uid="{00000000-0005-0000-0000-000007310000}"/>
    <cellStyle name="Item 5" xfId="11728" xr:uid="{00000000-0005-0000-0000-000008310000}"/>
    <cellStyle name="Item 5 2" xfId="11729" xr:uid="{00000000-0005-0000-0000-000009310000}"/>
    <cellStyle name="Item 5 2 2" xfId="11730" xr:uid="{00000000-0005-0000-0000-00000A310000}"/>
    <cellStyle name="Item 5 3" xfId="11731" xr:uid="{00000000-0005-0000-0000-00000B310000}"/>
    <cellStyle name="Item 6" xfId="11732" xr:uid="{00000000-0005-0000-0000-00000C310000}"/>
    <cellStyle name="Item 6 2" xfId="11733" xr:uid="{00000000-0005-0000-0000-00000D310000}"/>
    <cellStyle name="Item 6 2 2" xfId="11734" xr:uid="{00000000-0005-0000-0000-00000E310000}"/>
    <cellStyle name="Item 6 3" xfId="11735" xr:uid="{00000000-0005-0000-0000-00000F310000}"/>
    <cellStyle name="Item 7" xfId="11736" xr:uid="{00000000-0005-0000-0000-000010310000}"/>
    <cellStyle name="Item 7 2" xfId="11737" xr:uid="{00000000-0005-0000-0000-000011310000}"/>
    <cellStyle name="Item 7 2 2" xfId="11738" xr:uid="{00000000-0005-0000-0000-000012310000}"/>
    <cellStyle name="Item 7 3" xfId="11739" xr:uid="{00000000-0005-0000-0000-000013310000}"/>
    <cellStyle name="Item 8" xfId="11740" xr:uid="{00000000-0005-0000-0000-000014310000}"/>
    <cellStyle name="Item 8 2" xfId="11741" xr:uid="{00000000-0005-0000-0000-000015310000}"/>
    <cellStyle name="Item 9" xfId="11742" xr:uid="{00000000-0005-0000-0000-000016310000}"/>
    <cellStyle name="Item_PnL Summary" xfId="11743" xr:uid="{00000000-0005-0000-0000-000017310000}"/>
    <cellStyle name="ItemLast" xfId="11744" xr:uid="{00000000-0005-0000-0000-000018310000}"/>
    <cellStyle name="ItemLast 2" xfId="11745" xr:uid="{00000000-0005-0000-0000-000019310000}"/>
    <cellStyle name="ItemLast 2 2" xfId="11746" xr:uid="{00000000-0005-0000-0000-00001A310000}"/>
    <cellStyle name="ItemLast 3" xfId="11747" xr:uid="{00000000-0005-0000-0000-00001B310000}"/>
    <cellStyle name="ItemLast 3 2" xfId="11748" xr:uid="{00000000-0005-0000-0000-00001C310000}"/>
    <cellStyle name="ItemLast 3 2 2" xfId="11749" xr:uid="{00000000-0005-0000-0000-00001D310000}"/>
    <cellStyle name="ItemLast 3 3" xfId="11750" xr:uid="{00000000-0005-0000-0000-00001E310000}"/>
    <cellStyle name="ItemLast 4" xfId="11751" xr:uid="{00000000-0005-0000-0000-00001F310000}"/>
    <cellStyle name="ItemLast 4 2" xfId="11752" xr:uid="{00000000-0005-0000-0000-000020310000}"/>
    <cellStyle name="ItemLast 4 2 2" xfId="11753" xr:uid="{00000000-0005-0000-0000-000021310000}"/>
    <cellStyle name="ItemLast 4 3" xfId="11754" xr:uid="{00000000-0005-0000-0000-000022310000}"/>
    <cellStyle name="ItemLast 5" xfId="11755" xr:uid="{00000000-0005-0000-0000-000023310000}"/>
    <cellStyle name="ItemLast 5 2" xfId="11756" xr:uid="{00000000-0005-0000-0000-000024310000}"/>
    <cellStyle name="ItemLast 5 2 2" xfId="11757" xr:uid="{00000000-0005-0000-0000-000025310000}"/>
    <cellStyle name="ItemLast 5 3" xfId="11758" xr:uid="{00000000-0005-0000-0000-000026310000}"/>
    <cellStyle name="ItemLast 6" xfId="11759" xr:uid="{00000000-0005-0000-0000-000027310000}"/>
    <cellStyle name="ItemLastRO" xfId="11760" xr:uid="{00000000-0005-0000-0000-000028310000}"/>
    <cellStyle name="ItemLastRO 2" xfId="11761" xr:uid="{00000000-0005-0000-0000-000029310000}"/>
    <cellStyle name="ItemLastRO 2 2" xfId="11762" xr:uid="{00000000-0005-0000-0000-00002A310000}"/>
    <cellStyle name="ItemLastRO 3" xfId="11763" xr:uid="{00000000-0005-0000-0000-00002B310000}"/>
    <cellStyle name="ItemLastRO 3 2" xfId="11764" xr:uid="{00000000-0005-0000-0000-00002C310000}"/>
    <cellStyle name="ItemLastRO 3 2 2" xfId="11765" xr:uid="{00000000-0005-0000-0000-00002D310000}"/>
    <cellStyle name="ItemLastRO 3 3" xfId="11766" xr:uid="{00000000-0005-0000-0000-00002E310000}"/>
    <cellStyle name="ItemLastRO 4" xfId="11767" xr:uid="{00000000-0005-0000-0000-00002F310000}"/>
    <cellStyle name="ItemLastRO 4 2" xfId="11768" xr:uid="{00000000-0005-0000-0000-000030310000}"/>
    <cellStyle name="ItemLastRO 4 2 2" xfId="11769" xr:uid="{00000000-0005-0000-0000-000031310000}"/>
    <cellStyle name="ItemLastRO 4 3" xfId="11770" xr:uid="{00000000-0005-0000-0000-000032310000}"/>
    <cellStyle name="ItemLastRO 5" xfId="11771" xr:uid="{00000000-0005-0000-0000-000033310000}"/>
    <cellStyle name="ItemLastRO 5 2" xfId="11772" xr:uid="{00000000-0005-0000-0000-000034310000}"/>
    <cellStyle name="ItemLastRO 5 2 2" xfId="11773" xr:uid="{00000000-0005-0000-0000-000035310000}"/>
    <cellStyle name="ItemLastRO 5 3" xfId="11774" xr:uid="{00000000-0005-0000-0000-000036310000}"/>
    <cellStyle name="ItemLastRO 6" xfId="11775" xr:uid="{00000000-0005-0000-0000-000037310000}"/>
    <cellStyle name="ItemRO" xfId="11776" xr:uid="{00000000-0005-0000-0000-000038310000}"/>
    <cellStyle name="ItemRO 2" xfId="11777" xr:uid="{00000000-0005-0000-0000-000039310000}"/>
    <cellStyle name="Itemtomorrow" xfId="11778" xr:uid="{00000000-0005-0000-0000-00003A310000}"/>
    <cellStyle name="Itemtomorrow 2" xfId="11779" xr:uid="{00000000-0005-0000-0000-00003B310000}"/>
    <cellStyle name="ItemtomorrowLast" xfId="11780" xr:uid="{00000000-0005-0000-0000-00003C310000}"/>
    <cellStyle name="ItemtomorrowLast 2" xfId="11781" xr:uid="{00000000-0005-0000-0000-00003D310000}"/>
    <cellStyle name="ItemtomorrowLastRO" xfId="11782" xr:uid="{00000000-0005-0000-0000-00003E310000}"/>
    <cellStyle name="ItemtomorrowLastRO 2" xfId="11783" xr:uid="{00000000-0005-0000-0000-00003F310000}"/>
    <cellStyle name="ItemtomorrowRO" xfId="11784" xr:uid="{00000000-0005-0000-0000-000040310000}"/>
    <cellStyle name="ItemtomorrowRO 2" xfId="11785" xr:uid="{00000000-0005-0000-0000-000041310000}"/>
    <cellStyle name="Itemyesterday" xfId="11786" xr:uid="{00000000-0005-0000-0000-000042310000}"/>
    <cellStyle name="Itemyesterday 2" xfId="11787" xr:uid="{00000000-0005-0000-0000-000043310000}"/>
    <cellStyle name="ItemyesterdayLast" xfId="11788" xr:uid="{00000000-0005-0000-0000-000044310000}"/>
    <cellStyle name="ItemyesterdayLast 2" xfId="11789" xr:uid="{00000000-0005-0000-0000-000045310000}"/>
    <cellStyle name="LeapYears" xfId="11790" xr:uid="{00000000-0005-0000-0000-000046310000}"/>
    <cellStyle name="Link" xfId="11791" xr:uid="{00000000-0005-0000-0000-000047310000}"/>
    <cellStyle name="Link 2" xfId="11792" xr:uid="{00000000-0005-0000-0000-000048310000}"/>
    <cellStyle name="Linked Cell 10" xfId="11793" xr:uid="{00000000-0005-0000-0000-000049310000}"/>
    <cellStyle name="Linked Cell 11" xfId="11794" xr:uid="{00000000-0005-0000-0000-00004A310000}"/>
    <cellStyle name="Linked Cell 12" xfId="11795" xr:uid="{00000000-0005-0000-0000-00004B310000}"/>
    <cellStyle name="Linked Cell 2" xfId="11796" xr:uid="{00000000-0005-0000-0000-00004C310000}"/>
    <cellStyle name="Linked Cell 2 2" xfId="11797" xr:uid="{00000000-0005-0000-0000-00004D310000}"/>
    <cellStyle name="Linked Cell 2 2 2" xfId="11798" xr:uid="{00000000-0005-0000-0000-00004E310000}"/>
    <cellStyle name="Linked Cell 2 2 2 2" xfId="11799" xr:uid="{00000000-0005-0000-0000-00004F310000}"/>
    <cellStyle name="Linked Cell 2 2 3" xfId="11800" xr:uid="{00000000-0005-0000-0000-000050310000}"/>
    <cellStyle name="Linked Cell 2 2 3 2" xfId="11801" xr:uid="{00000000-0005-0000-0000-000051310000}"/>
    <cellStyle name="Linked Cell 2 2 4" xfId="11802" xr:uid="{00000000-0005-0000-0000-000052310000}"/>
    <cellStyle name="Linked Cell 2 3" xfId="11803" xr:uid="{00000000-0005-0000-0000-000053310000}"/>
    <cellStyle name="Linked Cell 2 3 2" xfId="11804" xr:uid="{00000000-0005-0000-0000-000054310000}"/>
    <cellStyle name="Linked Cell 2 4" xfId="11805" xr:uid="{00000000-0005-0000-0000-000055310000}"/>
    <cellStyle name="Linked Cell 2 4 2" xfId="11806" xr:uid="{00000000-0005-0000-0000-000056310000}"/>
    <cellStyle name="Linked Cell 2 5" xfId="11807" xr:uid="{00000000-0005-0000-0000-000057310000}"/>
    <cellStyle name="Linked Cell 2 6" xfId="11808" xr:uid="{00000000-0005-0000-0000-000058310000}"/>
    <cellStyle name="Linked Cell 3" xfId="11809" xr:uid="{00000000-0005-0000-0000-000059310000}"/>
    <cellStyle name="Linked Cell 3 2" xfId="11810" xr:uid="{00000000-0005-0000-0000-00005A310000}"/>
    <cellStyle name="Linked Cell 3 2 2" xfId="11811" xr:uid="{00000000-0005-0000-0000-00005B310000}"/>
    <cellStyle name="Linked Cell 3 2 2 2" xfId="11812" xr:uid="{00000000-0005-0000-0000-00005C310000}"/>
    <cellStyle name="Linked Cell 3 2 3" xfId="11813" xr:uid="{00000000-0005-0000-0000-00005D310000}"/>
    <cellStyle name="Linked Cell 3 3" xfId="11814" xr:uid="{00000000-0005-0000-0000-00005E310000}"/>
    <cellStyle name="Linked Cell 3 4" xfId="11815" xr:uid="{00000000-0005-0000-0000-00005F310000}"/>
    <cellStyle name="Linked Cell 4" xfId="11816" xr:uid="{00000000-0005-0000-0000-000060310000}"/>
    <cellStyle name="Linked Cell 4 2" xfId="11817" xr:uid="{00000000-0005-0000-0000-000061310000}"/>
    <cellStyle name="Linked Cell 4 2 2" xfId="11818" xr:uid="{00000000-0005-0000-0000-000062310000}"/>
    <cellStyle name="Linked Cell 4 3" xfId="11819" xr:uid="{00000000-0005-0000-0000-000063310000}"/>
    <cellStyle name="Linked Cell 4 3 2" xfId="11820" xr:uid="{00000000-0005-0000-0000-000064310000}"/>
    <cellStyle name="Linked Cell 4 4" xfId="11821" xr:uid="{00000000-0005-0000-0000-000065310000}"/>
    <cellStyle name="Linked Cell 4 5" xfId="11822" xr:uid="{00000000-0005-0000-0000-000066310000}"/>
    <cellStyle name="Linked Cell 5" xfId="11823" xr:uid="{00000000-0005-0000-0000-000067310000}"/>
    <cellStyle name="Linked Cell 5 2" xfId="11824" xr:uid="{00000000-0005-0000-0000-000068310000}"/>
    <cellStyle name="Linked Cell 5 3" xfId="11825" xr:uid="{00000000-0005-0000-0000-000069310000}"/>
    <cellStyle name="Linked Cell 6" xfId="11826" xr:uid="{00000000-0005-0000-0000-00006A310000}"/>
    <cellStyle name="Linked Cell 6 2" xfId="11827" xr:uid="{00000000-0005-0000-0000-00006B310000}"/>
    <cellStyle name="Linked Cell 7" xfId="11828" xr:uid="{00000000-0005-0000-0000-00006C310000}"/>
    <cellStyle name="Linked Cell 7 2" xfId="11829" xr:uid="{00000000-0005-0000-0000-00006D310000}"/>
    <cellStyle name="Linked Cell 8" xfId="11830" xr:uid="{00000000-0005-0000-0000-00006E310000}"/>
    <cellStyle name="Linked Cell 8 2" xfId="11831" xr:uid="{00000000-0005-0000-0000-00006F310000}"/>
    <cellStyle name="Linked Cell 9" xfId="11832" xr:uid="{00000000-0005-0000-0000-000070310000}"/>
    <cellStyle name="Linked Cell 9 2" xfId="11833" xr:uid="{00000000-0005-0000-0000-000071310000}"/>
    <cellStyle name="Maintenance" xfId="11834" xr:uid="{00000000-0005-0000-0000-000072310000}"/>
    <cellStyle name="Milliers [0]_Open&amp;Close" xfId="11835" xr:uid="{00000000-0005-0000-0000-000073310000}"/>
    <cellStyle name="Milliers_Open&amp;Close" xfId="11836" xr:uid="{00000000-0005-0000-0000-000074310000}"/>
    <cellStyle name="Moneda [0]_Mex-Braz-Arg" xfId="11837" xr:uid="{00000000-0005-0000-0000-000075310000}"/>
    <cellStyle name="Moneda_Mex-Braz-Arg" xfId="11838" xr:uid="{00000000-0005-0000-0000-000076310000}"/>
    <cellStyle name="Monétaire [0]_Open&amp;Close" xfId="11839" xr:uid="{00000000-0005-0000-0000-000077310000}"/>
    <cellStyle name="Monétaire_Open&amp;Close" xfId="11840" xr:uid="{00000000-0005-0000-0000-000078310000}"/>
    <cellStyle name="Month" xfId="11841" xr:uid="{00000000-0005-0000-0000-000079310000}"/>
    <cellStyle name="Month 2" xfId="11842" xr:uid="{00000000-0005-0000-0000-00007A310000}"/>
    <cellStyle name="Month 2 2" xfId="11843" xr:uid="{00000000-0005-0000-0000-00007B310000}"/>
    <cellStyle name="Month 3" xfId="11844" xr:uid="{00000000-0005-0000-0000-00007C310000}"/>
    <cellStyle name="Neutral 10" xfId="11845" xr:uid="{00000000-0005-0000-0000-00007D310000}"/>
    <cellStyle name="Neutral 11" xfId="11846" xr:uid="{00000000-0005-0000-0000-00007E310000}"/>
    <cellStyle name="Neutral 12" xfId="11847" xr:uid="{00000000-0005-0000-0000-00007F310000}"/>
    <cellStyle name="Neutral 2" xfId="11848" xr:uid="{00000000-0005-0000-0000-000080310000}"/>
    <cellStyle name="Neutral 2 2" xfId="11849" xr:uid="{00000000-0005-0000-0000-000081310000}"/>
    <cellStyle name="Neutral 2 2 2" xfId="11850" xr:uid="{00000000-0005-0000-0000-000082310000}"/>
    <cellStyle name="Neutral 2 2 2 2" xfId="11851" xr:uid="{00000000-0005-0000-0000-000083310000}"/>
    <cellStyle name="Neutral 2 2 3" xfId="11852" xr:uid="{00000000-0005-0000-0000-000084310000}"/>
    <cellStyle name="Neutral 2 2 3 2" xfId="11853" xr:uid="{00000000-0005-0000-0000-000085310000}"/>
    <cellStyle name="Neutral 2 2 4" xfId="11854" xr:uid="{00000000-0005-0000-0000-000086310000}"/>
    <cellStyle name="Neutral 2 3" xfId="11855" xr:uid="{00000000-0005-0000-0000-000087310000}"/>
    <cellStyle name="Neutral 2 3 2" xfId="11856" xr:uid="{00000000-0005-0000-0000-000088310000}"/>
    <cellStyle name="Neutral 2 4" xfId="11857" xr:uid="{00000000-0005-0000-0000-000089310000}"/>
    <cellStyle name="Neutral 2 4 2" xfId="11858" xr:uid="{00000000-0005-0000-0000-00008A310000}"/>
    <cellStyle name="Neutral 2 5" xfId="11859" xr:uid="{00000000-0005-0000-0000-00008B310000}"/>
    <cellStyle name="Neutral 2 5 2" xfId="11860" xr:uid="{00000000-0005-0000-0000-00008C310000}"/>
    <cellStyle name="Neutral 2 6" xfId="11861" xr:uid="{00000000-0005-0000-0000-00008D310000}"/>
    <cellStyle name="Neutral 2 7" xfId="11862" xr:uid="{00000000-0005-0000-0000-00008E310000}"/>
    <cellStyle name="Neutral 3" xfId="11863" xr:uid="{00000000-0005-0000-0000-00008F310000}"/>
    <cellStyle name="Neutral 3 2" xfId="11864" xr:uid="{00000000-0005-0000-0000-000090310000}"/>
    <cellStyle name="Neutral 3 2 2" xfId="11865" xr:uid="{00000000-0005-0000-0000-000091310000}"/>
    <cellStyle name="Neutral 3 2 2 2" xfId="11866" xr:uid="{00000000-0005-0000-0000-000092310000}"/>
    <cellStyle name="Neutral 3 2 3" xfId="11867" xr:uid="{00000000-0005-0000-0000-000093310000}"/>
    <cellStyle name="Neutral 3 3" xfId="11868" xr:uid="{00000000-0005-0000-0000-000094310000}"/>
    <cellStyle name="Neutral 3 4" xfId="11869" xr:uid="{00000000-0005-0000-0000-000095310000}"/>
    <cellStyle name="Neutral 4" xfId="11870" xr:uid="{00000000-0005-0000-0000-000096310000}"/>
    <cellStyle name="Neutral 4 2" xfId="11871" xr:uid="{00000000-0005-0000-0000-000097310000}"/>
    <cellStyle name="Neutral 4 2 2" xfId="11872" xr:uid="{00000000-0005-0000-0000-000098310000}"/>
    <cellStyle name="Neutral 4 2 2 2" xfId="11873" xr:uid="{00000000-0005-0000-0000-000099310000}"/>
    <cellStyle name="Neutral 4 2 3" xfId="11874" xr:uid="{00000000-0005-0000-0000-00009A310000}"/>
    <cellStyle name="Neutral 4 3" xfId="11875" xr:uid="{00000000-0005-0000-0000-00009B310000}"/>
    <cellStyle name="Neutral 4 4" xfId="11876" xr:uid="{00000000-0005-0000-0000-00009C310000}"/>
    <cellStyle name="Neutral 5" xfId="11877" xr:uid="{00000000-0005-0000-0000-00009D310000}"/>
    <cellStyle name="Neutral 5 2" xfId="11878" xr:uid="{00000000-0005-0000-0000-00009E310000}"/>
    <cellStyle name="Neutral 5 3" xfId="11879" xr:uid="{00000000-0005-0000-0000-00009F310000}"/>
    <cellStyle name="Neutral 6" xfId="11880" xr:uid="{00000000-0005-0000-0000-0000A0310000}"/>
    <cellStyle name="Neutral 6 2" xfId="11881" xr:uid="{00000000-0005-0000-0000-0000A1310000}"/>
    <cellStyle name="Neutral 7" xfId="11882" xr:uid="{00000000-0005-0000-0000-0000A2310000}"/>
    <cellStyle name="Neutral 7 2" xfId="11883" xr:uid="{00000000-0005-0000-0000-0000A3310000}"/>
    <cellStyle name="Neutral 8" xfId="11884" xr:uid="{00000000-0005-0000-0000-0000A4310000}"/>
    <cellStyle name="Neutral 8 2" xfId="11885" xr:uid="{00000000-0005-0000-0000-0000A5310000}"/>
    <cellStyle name="Neutral 9" xfId="11886" xr:uid="{00000000-0005-0000-0000-0000A6310000}"/>
    <cellStyle name="Neutral 9 2" xfId="11887" xr:uid="{00000000-0005-0000-0000-0000A7310000}"/>
    <cellStyle name="NIS" xfId="11888" xr:uid="{00000000-0005-0000-0000-0000A8310000}"/>
    <cellStyle name="no dec" xfId="11889" xr:uid="{00000000-0005-0000-0000-0000A9310000}"/>
    <cellStyle name="no dec 2" xfId="11890" xr:uid="{00000000-0005-0000-0000-0000AA310000}"/>
    <cellStyle name="no dec 2 2" xfId="11891" xr:uid="{00000000-0005-0000-0000-0000AB310000}"/>
    <cellStyle name="no dec 2 2 2" xfId="11892" xr:uid="{00000000-0005-0000-0000-0000AC310000}"/>
    <cellStyle name="no dec 2 3" xfId="11893" xr:uid="{00000000-0005-0000-0000-0000AD310000}"/>
    <cellStyle name="no dec 3" xfId="11894" xr:uid="{00000000-0005-0000-0000-0000AE310000}"/>
    <cellStyle name="no dec 3 2" xfId="11895" xr:uid="{00000000-0005-0000-0000-0000AF310000}"/>
    <cellStyle name="no dec 4" xfId="11896" xr:uid="{00000000-0005-0000-0000-0000B0310000}"/>
    <cellStyle name="no dec 4 2" xfId="11897" xr:uid="{00000000-0005-0000-0000-0000B1310000}"/>
    <cellStyle name="no dec 5" xfId="11898" xr:uid="{00000000-0005-0000-0000-0000B2310000}"/>
    <cellStyle name="no dec 5 2" xfId="11899" xr:uid="{00000000-0005-0000-0000-0000B3310000}"/>
    <cellStyle name="no dec 6" xfId="11900" xr:uid="{00000000-0005-0000-0000-0000B4310000}"/>
    <cellStyle name="no dec 6 2" xfId="11901" xr:uid="{00000000-0005-0000-0000-0000B5310000}"/>
    <cellStyle name="no dec 6 2 2" xfId="11902" xr:uid="{00000000-0005-0000-0000-0000B6310000}"/>
    <cellStyle name="no dec 6 3" xfId="11903" xr:uid="{00000000-0005-0000-0000-0000B7310000}"/>
    <cellStyle name="no dec 6 3 2" xfId="11904" xr:uid="{00000000-0005-0000-0000-0000B8310000}"/>
    <cellStyle name="no dec 6 4" xfId="11905" xr:uid="{00000000-0005-0000-0000-0000B9310000}"/>
    <cellStyle name="no dec 7" xfId="11906" xr:uid="{00000000-0005-0000-0000-0000BA310000}"/>
    <cellStyle name="no dec 8" xfId="11907" xr:uid="{00000000-0005-0000-0000-0000BB310000}"/>
    <cellStyle name="no dst" xfId="11908" xr:uid="{00000000-0005-0000-0000-0000BC310000}"/>
    <cellStyle name="no dst 2" xfId="11909" xr:uid="{00000000-0005-0000-0000-0000BD310000}"/>
    <cellStyle name="NoPattern" xfId="11910" xr:uid="{00000000-0005-0000-0000-0000BE310000}"/>
    <cellStyle name="NoPattern 2" xfId="11911" xr:uid="{00000000-0005-0000-0000-0000BF310000}"/>
    <cellStyle name="Normal" xfId="0" builtinId="0"/>
    <cellStyle name="Normal - Styl_CCR" xfId="11912" xr:uid="{00000000-0005-0000-0000-0000C1310000}"/>
    <cellStyle name="Normal - Style1" xfId="11913" xr:uid="{00000000-0005-0000-0000-0000C2310000}"/>
    <cellStyle name="Normal - Style1 2" xfId="11914" xr:uid="{00000000-0005-0000-0000-0000C3310000}"/>
    <cellStyle name="Normal - Style1 2 2" xfId="11915" xr:uid="{00000000-0005-0000-0000-0000C4310000}"/>
    <cellStyle name="Normal - Style1 2 2 2" xfId="20460" xr:uid="{00000000-0005-0000-0000-0000C5310000}"/>
    <cellStyle name="Normal - Style1 2 2 2 2" xfId="32444" xr:uid="{AE390381-4850-4EB5-8745-298D6D6FFEB8}"/>
    <cellStyle name="Normal - Style1 2 2 3" xfId="26462" xr:uid="{D5C7EC8F-3181-4938-8A8F-9B2B334D0424}"/>
    <cellStyle name="Normal - Style1 2 3" xfId="11916" xr:uid="{00000000-0005-0000-0000-0000C6310000}"/>
    <cellStyle name="Normal - Style1 2 3 2" xfId="20461" xr:uid="{00000000-0005-0000-0000-0000C7310000}"/>
    <cellStyle name="Normal - Style1 2 3 2 2" xfId="32445" xr:uid="{5412D09F-761F-4F6E-9225-812E2AAEE4C8}"/>
    <cellStyle name="Normal - Style1 2 3 3" xfId="26463" xr:uid="{60D02A43-7154-427F-A0F9-5866BD8E11EF}"/>
    <cellStyle name="Normal - Style1 2 4" xfId="11917" xr:uid="{00000000-0005-0000-0000-0000C8310000}"/>
    <cellStyle name="Normal - Style1 2 4 2" xfId="20462" xr:uid="{00000000-0005-0000-0000-0000C9310000}"/>
    <cellStyle name="Normal - Style1 2 4 2 2" xfId="32446" xr:uid="{AB61DC51-0F4C-4726-B8DA-2A84692749A0}"/>
    <cellStyle name="Normal - Style1 2 4 3" xfId="26464" xr:uid="{3F4EA92E-A66D-4361-998A-64CBE6D44B26}"/>
    <cellStyle name="Normal - Style1 2 5" xfId="11918" xr:uid="{00000000-0005-0000-0000-0000CA310000}"/>
    <cellStyle name="Normal - Style1 2 5 2" xfId="20463" xr:uid="{00000000-0005-0000-0000-0000CB310000}"/>
    <cellStyle name="Normal - Style1 2 5 2 2" xfId="32447" xr:uid="{0A4C19B6-A427-4AEE-8AA4-0BCA0ECFF32A}"/>
    <cellStyle name="Normal - Style1 2 5 3" xfId="26465" xr:uid="{E14CA59A-AC09-4AF4-BC52-3D3ED869F0FD}"/>
    <cellStyle name="Normal - Style1 2 6" xfId="11919" xr:uid="{00000000-0005-0000-0000-0000CC310000}"/>
    <cellStyle name="Normal - Style1 2 6 2" xfId="20464" xr:uid="{00000000-0005-0000-0000-0000CD310000}"/>
    <cellStyle name="Normal - Style1 2 6 2 2" xfId="32448" xr:uid="{44F8C15F-631A-4AA5-BB78-C44315ED4B3A}"/>
    <cellStyle name="Normal - Style1 2 6 3" xfId="26466" xr:uid="{BBB55C22-FFEA-4767-84DD-1AD21DE817CE}"/>
    <cellStyle name="Normal - Style1 2 7" xfId="11920" xr:uid="{00000000-0005-0000-0000-0000CE310000}"/>
    <cellStyle name="Normal - Style1 2 7 2" xfId="20465" xr:uid="{00000000-0005-0000-0000-0000CF310000}"/>
    <cellStyle name="Normal - Style1 2 7 2 2" xfId="32449" xr:uid="{E0298071-F5D1-4347-A249-9F5A5D6AE6E0}"/>
    <cellStyle name="Normal - Style1 2 7 3" xfId="26467" xr:uid="{8102A3F1-9401-4B8E-A32B-9A539288EA46}"/>
    <cellStyle name="Normal - Style1 3" xfId="11921" xr:uid="{00000000-0005-0000-0000-0000D0310000}"/>
    <cellStyle name="Normal - Style1 3 2" xfId="11922" xr:uid="{00000000-0005-0000-0000-0000D1310000}"/>
    <cellStyle name="Normal - Style1 3 2 2" xfId="20466" xr:uid="{00000000-0005-0000-0000-0000D2310000}"/>
    <cellStyle name="Normal - Style1 3 2 2 2" xfId="32450" xr:uid="{87C09530-FD12-491B-A3EB-2D526D276342}"/>
    <cellStyle name="Normal - Style1 3 2 3" xfId="26468" xr:uid="{E8BB17E0-C75F-49BB-8454-D9D54D7E5BB1}"/>
    <cellStyle name="Normal - Style1 3 3" xfId="11923" xr:uid="{00000000-0005-0000-0000-0000D3310000}"/>
    <cellStyle name="Normal - Style1 3 3 2" xfId="20467" xr:uid="{00000000-0005-0000-0000-0000D4310000}"/>
    <cellStyle name="Normal - Style1 3 3 2 2" xfId="32451" xr:uid="{0574DF5F-B3EC-4829-BB25-FC058FA5018C}"/>
    <cellStyle name="Normal - Style1 3 3 3" xfId="26469" xr:uid="{D22E27BB-9898-4D74-BDB2-503834ED03D9}"/>
    <cellStyle name="Normal - Style1 4" xfId="11924" xr:uid="{00000000-0005-0000-0000-0000D5310000}"/>
    <cellStyle name="Normal - Style1 4 2" xfId="20468" xr:uid="{00000000-0005-0000-0000-0000D6310000}"/>
    <cellStyle name="Normal - Style1 4 2 2" xfId="32452" xr:uid="{DD4B8ABA-8E10-4006-B313-91DD175A0208}"/>
    <cellStyle name="Normal - Style1 4 3" xfId="26470" xr:uid="{83D2C495-95FD-4921-B5A8-BC1BA7A139A1}"/>
    <cellStyle name="Normal - Style1 5" xfId="11925" xr:uid="{00000000-0005-0000-0000-0000D7310000}"/>
    <cellStyle name="Normal - Style1 5 2" xfId="20469" xr:uid="{00000000-0005-0000-0000-0000D8310000}"/>
    <cellStyle name="Normal - Style1 5 2 2" xfId="32453" xr:uid="{FA4171F6-DD4F-43D1-879D-25E199D6A474}"/>
    <cellStyle name="Normal - Style1 5 3" xfId="26471" xr:uid="{62B39AF8-A619-49C9-9C35-791A3F427630}"/>
    <cellStyle name="Normal - Style1 6" xfId="11926" xr:uid="{00000000-0005-0000-0000-0000D9310000}"/>
    <cellStyle name="Normal - Style1 6 2" xfId="20470" xr:uid="{00000000-0005-0000-0000-0000DA310000}"/>
    <cellStyle name="Normal - Style1 6 2 2" xfId="32454" xr:uid="{7C5923B5-0688-4737-BF2C-A21ADB777314}"/>
    <cellStyle name="Normal - Style1 6 3" xfId="26472" xr:uid="{DB7175AE-F70D-45D4-9E07-34B810FAB68B}"/>
    <cellStyle name="Normal - Style1 7" xfId="11927" xr:uid="{00000000-0005-0000-0000-0000DB310000}"/>
    <cellStyle name="Normal - Style1 7 2" xfId="20471" xr:uid="{00000000-0005-0000-0000-0000DC310000}"/>
    <cellStyle name="Normal - Style1 7 2 2" xfId="32455" xr:uid="{1323D587-9B85-4FCF-9F5E-CF5FDA648D57}"/>
    <cellStyle name="Normal - Style1 7 3" xfId="26473" xr:uid="{AC0FB4E5-EFB4-4A75-935E-C1414DBE037F}"/>
    <cellStyle name="Normal - Style1 8" xfId="11928" xr:uid="{00000000-0005-0000-0000-0000DD310000}"/>
    <cellStyle name="Normal - Style1 8 2" xfId="20472" xr:uid="{00000000-0005-0000-0000-0000DE310000}"/>
    <cellStyle name="Normal - Style1 8 2 2" xfId="32456" xr:uid="{1C56F21A-22B0-47C0-8A2D-DA28FF5563C4}"/>
    <cellStyle name="Normal - Style1 8 3" xfId="26474" xr:uid="{E7BB826A-8ED2-4679-AE22-2A2E2BF23895}"/>
    <cellStyle name="Normal - Style1 9" xfId="11929" xr:uid="{00000000-0005-0000-0000-0000DF310000}"/>
    <cellStyle name="Normal - Style2" xfId="11930" xr:uid="{00000000-0005-0000-0000-0000E0310000}"/>
    <cellStyle name="Normal - Style2 2" xfId="11931" xr:uid="{00000000-0005-0000-0000-0000E1310000}"/>
    <cellStyle name="Normal - Style2 2 2" xfId="11932" xr:uid="{00000000-0005-0000-0000-0000E2310000}"/>
    <cellStyle name="Normal - Style2 2 3" xfId="20473" xr:uid="{00000000-0005-0000-0000-0000E3310000}"/>
    <cellStyle name="Normal - Style2 2 3 2" xfId="32457" xr:uid="{55C0E6A4-68AA-41FA-9B53-E48F02D0CA22}"/>
    <cellStyle name="Normal - Style2 2 4" xfId="26475" xr:uid="{A7B8F292-5BD8-498C-A8E9-2148EE09EEDC}"/>
    <cellStyle name="Normal - Style2 3" xfId="11933" xr:uid="{00000000-0005-0000-0000-0000E4310000}"/>
    <cellStyle name="Normal - Style2 3 2" xfId="11934" xr:uid="{00000000-0005-0000-0000-0000E5310000}"/>
    <cellStyle name="Normal - Style2 3 3" xfId="20474" xr:uid="{00000000-0005-0000-0000-0000E6310000}"/>
    <cellStyle name="Normal - Style2 3 3 2" xfId="32458" xr:uid="{B9F1C135-5FC7-447E-AAA9-0FE73A035A8C}"/>
    <cellStyle name="Normal - Style2 3 4" xfId="26476" xr:uid="{D04C3CB8-BECB-4B23-BD48-BC60A24D2565}"/>
    <cellStyle name="Normal - Style2 4" xfId="11935" xr:uid="{00000000-0005-0000-0000-0000E7310000}"/>
    <cellStyle name="Normal - Style3" xfId="11936" xr:uid="{00000000-0005-0000-0000-0000E8310000}"/>
    <cellStyle name="Normal - Style3 2" xfId="11937" xr:uid="{00000000-0005-0000-0000-0000E9310000}"/>
    <cellStyle name="Normal - Style3 2 2" xfId="11938" xr:uid="{00000000-0005-0000-0000-0000EA310000}"/>
    <cellStyle name="Normal - Style3 2 3" xfId="20475" xr:uid="{00000000-0005-0000-0000-0000EB310000}"/>
    <cellStyle name="Normal - Style3 2 3 2" xfId="32459" xr:uid="{12EC5E04-E2A0-4753-AA60-FB548F857C1D}"/>
    <cellStyle name="Normal - Style3 2 4" xfId="26477" xr:uid="{324E3230-00C3-4CE2-9293-680CEC303489}"/>
    <cellStyle name="Normal - Style3 3" xfId="11939" xr:uid="{00000000-0005-0000-0000-0000EC310000}"/>
    <cellStyle name="Normal - Style3 3 2" xfId="11940" xr:uid="{00000000-0005-0000-0000-0000ED310000}"/>
    <cellStyle name="Normal - Style3 3 3" xfId="20476" xr:uid="{00000000-0005-0000-0000-0000EE310000}"/>
    <cellStyle name="Normal - Style3 3 3 2" xfId="32460" xr:uid="{3582F6CE-4CA2-4825-8EBD-E0B259B7DB40}"/>
    <cellStyle name="Normal - Style3 3 4" xfId="26478" xr:uid="{DCDB824A-99BB-4F9D-8C90-5F220F23F43C}"/>
    <cellStyle name="Normal - Style3 4" xfId="11941" xr:uid="{00000000-0005-0000-0000-0000EF310000}"/>
    <cellStyle name="Normal - Style4" xfId="11942" xr:uid="{00000000-0005-0000-0000-0000F0310000}"/>
    <cellStyle name="Normal - Style4 2" xfId="11943" xr:uid="{00000000-0005-0000-0000-0000F1310000}"/>
    <cellStyle name="Normal - Style4 2 2" xfId="11944" xr:uid="{00000000-0005-0000-0000-0000F2310000}"/>
    <cellStyle name="Normal - Style4 2 3" xfId="20477" xr:uid="{00000000-0005-0000-0000-0000F3310000}"/>
    <cellStyle name="Normal - Style4 2 3 2" xfId="32461" xr:uid="{AA984C85-5138-46A7-A85B-D49EA08BEE3E}"/>
    <cellStyle name="Normal - Style4 2 4" xfId="26479" xr:uid="{044DE016-CFC6-4068-A38B-33DA60F760B3}"/>
    <cellStyle name="Normal - Style4 3" xfId="11945" xr:uid="{00000000-0005-0000-0000-0000F4310000}"/>
    <cellStyle name="Normal - Style4 3 2" xfId="11946" xr:uid="{00000000-0005-0000-0000-0000F5310000}"/>
    <cellStyle name="Normal - Style4 3 3" xfId="20478" xr:uid="{00000000-0005-0000-0000-0000F6310000}"/>
    <cellStyle name="Normal - Style4 3 3 2" xfId="32462" xr:uid="{16CC5AEE-B9E5-448D-9B86-133D9AE98EE4}"/>
    <cellStyle name="Normal - Style4 3 4" xfId="26480" xr:uid="{2F965A3C-A552-42C0-A7DF-709775D3D291}"/>
    <cellStyle name="Normal - Style4 4" xfId="11947" xr:uid="{00000000-0005-0000-0000-0000F7310000}"/>
    <cellStyle name="Normal - Style5" xfId="11948" xr:uid="{00000000-0005-0000-0000-0000F8310000}"/>
    <cellStyle name="Normal - Style5 2" xfId="11949" xr:uid="{00000000-0005-0000-0000-0000F9310000}"/>
    <cellStyle name="Normal - Style5 2 2" xfId="11950" xr:uid="{00000000-0005-0000-0000-0000FA310000}"/>
    <cellStyle name="Normal - Style5 2 3" xfId="20479" xr:uid="{00000000-0005-0000-0000-0000FB310000}"/>
    <cellStyle name="Normal - Style5 2 3 2" xfId="32463" xr:uid="{301E24E9-C6E8-491F-BD60-F1A5A21CA0EE}"/>
    <cellStyle name="Normal - Style5 2 4" xfId="26481" xr:uid="{C10A1837-7988-4F3C-AF30-E09FDF421CA7}"/>
    <cellStyle name="Normal - Style5 3" xfId="11951" xr:uid="{00000000-0005-0000-0000-0000FC310000}"/>
    <cellStyle name="Normal - Style5 3 2" xfId="11952" xr:uid="{00000000-0005-0000-0000-0000FD310000}"/>
    <cellStyle name="Normal - Style5 3 3" xfId="20480" xr:uid="{00000000-0005-0000-0000-0000FE310000}"/>
    <cellStyle name="Normal - Style5 3 3 2" xfId="32464" xr:uid="{12334C25-70CC-42A7-BAE4-B4009646C718}"/>
    <cellStyle name="Normal - Style5 3 4" xfId="26482" xr:uid="{EF1C0236-A78B-4B68-920C-90F26D811C52}"/>
    <cellStyle name="Normal - Style5 4" xfId="11953" xr:uid="{00000000-0005-0000-0000-0000FF310000}"/>
    <cellStyle name="Normal - Style6" xfId="11954" xr:uid="{00000000-0005-0000-0000-000000320000}"/>
    <cellStyle name="Normal - Style6 2" xfId="11955" xr:uid="{00000000-0005-0000-0000-000001320000}"/>
    <cellStyle name="Normal - Style6 2 2" xfId="11956" xr:uid="{00000000-0005-0000-0000-000002320000}"/>
    <cellStyle name="Normal - Style6 2 3" xfId="20481" xr:uid="{00000000-0005-0000-0000-000003320000}"/>
    <cellStyle name="Normal - Style6 2 3 2" xfId="32465" xr:uid="{9CBE4497-B532-4A6C-9436-FFF2EBAA822C}"/>
    <cellStyle name="Normal - Style6 2 4" xfId="26483" xr:uid="{6208F433-B21A-46C2-B041-28F75E339B7F}"/>
    <cellStyle name="Normal - Style6 3" xfId="11957" xr:uid="{00000000-0005-0000-0000-000004320000}"/>
    <cellStyle name="Normal - Style6 3 2" xfId="11958" xr:uid="{00000000-0005-0000-0000-000005320000}"/>
    <cellStyle name="Normal - Style6 3 3" xfId="20482" xr:uid="{00000000-0005-0000-0000-000006320000}"/>
    <cellStyle name="Normal - Style6 3 3 2" xfId="32466" xr:uid="{F628BE8C-5EA1-431D-AB7E-ADFBD58D372F}"/>
    <cellStyle name="Normal - Style6 3 4" xfId="26484" xr:uid="{64EBDA0B-FD2B-4CF2-A342-FC273255D808}"/>
    <cellStyle name="Normal - Style6 4" xfId="11959" xr:uid="{00000000-0005-0000-0000-000007320000}"/>
    <cellStyle name="Normal - Style7" xfId="11960" xr:uid="{00000000-0005-0000-0000-000008320000}"/>
    <cellStyle name="Normal - Style7 2" xfId="11961" xr:uid="{00000000-0005-0000-0000-000009320000}"/>
    <cellStyle name="Normal - Style7 2 2" xfId="11962" xr:uid="{00000000-0005-0000-0000-00000A320000}"/>
    <cellStyle name="Normal - Style7 2 3" xfId="20483" xr:uid="{00000000-0005-0000-0000-00000B320000}"/>
    <cellStyle name="Normal - Style7 2 3 2" xfId="32467" xr:uid="{8729FA7E-F829-4AA3-AE24-C1BA04D11BD7}"/>
    <cellStyle name="Normal - Style7 2 4" xfId="26485" xr:uid="{657AA786-B978-4136-9B1D-ABABE9D5AFA2}"/>
    <cellStyle name="Normal - Style7 3" xfId="11963" xr:uid="{00000000-0005-0000-0000-00000C320000}"/>
    <cellStyle name="Normal - Style7 3 2" xfId="11964" xr:uid="{00000000-0005-0000-0000-00000D320000}"/>
    <cellStyle name="Normal - Style7 3 3" xfId="20484" xr:uid="{00000000-0005-0000-0000-00000E320000}"/>
    <cellStyle name="Normal - Style7 3 3 2" xfId="32468" xr:uid="{64421259-A3B8-4CF6-B3EE-33983A90F21E}"/>
    <cellStyle name="Normal - Style7 3 4" xfId="26486" xr:uid="{6BF427CF-43FD-493F-898D-FC9513C0699B}"/>
    <cellStyle name="Normal - Style7 4" xfId="11965" xr:uid="{00000000-0005-0000-0000-00000F320000}"/>
    <cellStyle name="Normal - Style8" xfId="11966" xr:uid="{00000000-0005-0000-0000-000010320000}"/>
    <cellStyle name="Normal - Style8 2" xfId="11967" xr:uid="{00000000-0005-0000-0000-000011320000}"/>
    <cellStyle name="Normal - Style8 2 2" xfId="11968" xr:uid="{00000000-0005-0000-0000-000012320000}"/>
    <cellStyle name="Normal - Style8 2 3" xfId="20485" xr:uid="{00000000-0005-0000-0000-000013320000}"/>
    <cellStyle name="Normal - Style8 2 3 2" xfId="32469" xr:uid="{BD6A186A-85C9-4893-A5BE-FED26449589B}"/>
    <cellStyle name="Normal - Style8 2 4" xfId="26487" xr:uid="{BB53E59C-2994-47A3-BCB3-9C811F65B1A8}"/>
    <cellStyle name="Normal - Style8 3" xfId="11969" xr:uid="{00000000-0005-0000-0000-000014320000}"/>
    <cellStyle name="Normal - Style8 3 2" xfId="11970" xr:uid="{00000000-0005-0000-0000-000015320000}"/>
    <cellStyle name="Normal - Style8 3 3" xfId="20486" xr:uid="{00000000-0005-0000-0000-000016320000}"/>
    <cellStyle name="Normal - Style8 3 3 2" xfId="32470" xr:uid="{0F2B1CC7-A098-40B1-A0AC-6B7800A51258}"/>
    <cellStyle name="Normal - Style8 3 4" xfId="26489" xr:uid="{ECEB0EFF-7648-48D4-BBEE-2AF0B7FDDDE2}"/>
    <cellStyle name="Normal - Style8 4" xfId="11971" xr:uid="{00000000-0005-0000-0000-000017320000}"/>
    <cellStyle name="Normal - Styln" xfId="11972" xr:uid="{00000000-0005-0000-0000-000018320000}"/>
    <cellStyle name="Normal - Styln 2" xfId="20487" xr:uid="{00000000-0005-0000-0000-000019320000}"/>
    <cellStyle name="Normal - Styln 2 2" xfId="32471" xr:uid="{F0F46578-4955-42EC-82EC-8FE3E71E615C}"/>
    <cellStyle name="Normal - Styln 3" xfId="26492" xr:uid="{97A1DA22-0C99-4055-A961-7DED9B810323}"/>
    <cellStyle name="Normal (bottom)" xfId="11973" xr:uid="{00000000-0005-0000-0000-00001A320000}"/>
    <cellStyle name="Normal (bottom) 2" xfId="11974" xr:uid="{00000000-0005-0000-0000-00001B320000}"/>
    <cellStyle name="Normal (bottom) 2 2" xfId="20489" xr:uid="{00000000-0005-0000-0000-00001C320000}"/>
    <cellStyle name="Normal (bottom) 2 2 2" xfId="32473" xr:uid="{F4D57755-10F3-4A34-8FB6-B42A55C7B2A9}"/>
    <cellStyle name="Normal (bottom) 2 3" xfId="26494" xr:uid="{02019135-892E-47B6-9A2C-156AF2FA454D}"/>
    <cellStyle name="Normal (bottom) 3" xfId="11975" xr:uid="{00000000-0005-0000-0000-00001D320000}"/>
    <cellStyle name="Normal (bottom) 3 2" xfId="11976" xr:uid="{00000000-0005-0000-0000-00001E320000}"/>
    <cellStyle name="Normal (bottom) 3 2 2" xfId="20491" xr:uid="{00000000-0005-0000-0000-00001F320000}"/>
    <cellStyle name="Normal (bottom) 3 2 2 2" xfId="32475" xr:uid="{A27157C0-6DCA-4388-827E-A0CB88A77A5D}"/>
    <cellStyle name="Normal (bottom) 3 2 3" xfId="26496" xr:uid="{879D4216-EFEF-4CD1-82C1-0E5BE1934B92}"/>
    <cellStyle name="Normal (bottom) 3 3" xfId="20490" xr:uid="{00000000-0005-0000-0000-000020320000}"/>
    <cellStyle name="Normal (bottom) 3 3 2" xfId="32474" xr:uid="{3731C9A4-0229-4B27-914D-491D488BCE09}"/>
    <cellStyle name="Normal (bottom) 3 4" xfId="26495" xr:uid="{230DF78D-D683-405B-B1F1-67B1AF06B14B}"/>
    <cellStyle name="Normal (bottom) 4" xfId="11977" xr:uid="{00000000-0005-0000-0000-000021320000}"/>
    <cellStyle name="Normal (bottom) 4 2" xfId="11978" xr:uid="{00000000-0005-0000-0000-000022320000}"/>
    <cellStyle name="Normal (bottom) 4 2 2" xfId="20493" xr:uid="{00000000-0005-0000-0000-000023320000}"/>
    <cellStyle name="Normal (bottom) 4 2 2 2" xfId="32477" xr:uid="{0A532CA8-1284-4C7D-91C5-13D8AD51B4AB}"/>
    <cellStyle name="Normal (bottom) 4 2 3" xfId="26498" xr:uid="{E27055A8-FA67-4FF3-9B5F-CBD9EC1DFE6D}"/>
    <cellStyle name="Normal (bottom) 4 3" xfId="20492" xr:uid="{00000000-0005-0000-0000-000024320000}"/>
    <cellStyle name="Normal (bottom) 4 3 2" xfId="32476" xr:uid="{0A1714A3-AA6E-4497-A8F3-EE435271FC98}"/>
    <cellStyle name="Normal (bottom) 4 4" xfId="26497" xr:uid="{95ACC786-EC16-4859-8826-F8EC463FD879}"/>
    <cellStyle name="Normal (bottom) 5" xfId="11979" xr:uid="{00000000-0005-0000-0000-000025320000}"/>
    <cellStyle name="Normal (bottom) 5 2" xfId="11980" xr:uid="{00000000-0005-0000-0000-000026320000}"/>
    <cellStyle name="Normal (bottom) 5 2 2" xfId="20495" xr:uid="{00000000-0005-0000-0000-000027320000}"/>
    <cellStyle name="Normal (bottom) 5 2 2 2" xfId="32479" xr:uid="{2522D3E2-4FBE-477E-BBE1-F4DC74A6AD6C}"/>
    <cellStyle name="Normal (bottom) 5 2 3" xfId="26500" xr:uid="{370BDD77-0B69-4CC7-915C-EA3B1B3540FD}"/>
    <cellStyle name="Normal (bottom) 5 3" xfId="20494" xr:uid="{00000000-0005-0000-0000-000028320000}"/>
    <cellStyle name="Normal (bottom) 5 3 2" xfId="32478" xr:uid="{59C9064E-9A11-413D-AECC-37C0647E2B93}"/>
    <cellStyle name="Normal (bottom) 5 4" xfId="26499" xr:uid="{A9738EC3-727A-43DB-B8C0-C756DBF10E78}"/>
    <cellStyle name="Normal (bottom) 6" xfId="20488" xr:uid="{00000000-0005-0000-0000-000029320000}"/>
    <cellStyle name="Normal (bottom) 6 2" xfId="32472" xr:uid="{BEED2412-80F9-437C-90AE-A5B378A3A08B}"/>
    <cellStyle name="Normal (bottom) 7" xfId="26493" xr:uid="{DEA6FE32-67FA-45BE-9719-62653E4B7848}"/>
    <cellStyle name="Normal (grey)" xfId="11981" xr:uid="{00000000-0005-0000-0000-00002A320000}"/>
    <cellStyle name="Normal (grey) 2" xfId="20496" xr:uid="{00000000-0005-0000-0000-00002B320000}"/>
    <cellStyle name="Normal (grey) 2 2" xfId="32480" xr:uid="{0B23CE0D-34FD-44E1-91FF-F0ED139E6A92}"/>
    <cellStyle name="Normal (grey) 3" xfId="26501" xr:uid="{7E022321-BF69-455E-8E4A-0ACBDFE22484}"/>
    <cellStyle name="Normal (left)" xfId="11982" xr:uid="{00000000-0005-0000-0000-00002C320000}"/>
    <cellStyle name="Normal (left) 2" xfId="11983" xr:uid="{00000000-0005-0000-0000-00002D320000}"/>
    <cellStyle name="Normal (left) 2 2" xfId="20498" xr:uid="{00000000-0005-0000-0000-00002E320000}"/>
    <cellStyle name="Normal (left) 2 2 2" xfId="32482" xr:uid="{42990463-BC1D-47DF-8CB2-A8F08098505B}"/>
    <cellStyle name="Normal (left) 2 3" xfId="26503" xr:uid="{3D963F81-32BE-4C5D-AC0C-4EDDFC61887A}"/>
    <cellStyle name="Normal (left) 3" xfId="11984" xr:uid="{00000000-0005-0000-0000-00002F320000}"/>
    <cellStyle name="Normal (left) 3 2" xfId="11985" xr:uid="{00000000-0005-0000-0000-000030320000}"/>
    <cellStyle name="Normal (left) 3 2 2" xfId="20500" xr:uid="{00000000-0005-0000-0000-000031320000}"/>
    <cellStyle name="Normal (left) 3 2 2 2" xfId="32484" xr:uid="{1C715BFC-52B1-4644-8F7A-637E1EBC7626}"/>
    <cellStyle name="Normal (left) 3 2 3" xfId="26505" xr:uid="{DCB2B674-4520-4932-AFBD-4F15F34A3927}"/>
    <cellStyle name="Normal (left) 3 3" xfId="20499" xr:uid="{00000000-0005-0000-0000-000032320000}"/>
    <cellStyle name="Normal (left) 3 3 2" xfId="32483" xr:uid="{C5DE71E7-CADF-4C87-B904-05FFDEC5A89D}"/>
    <cellStyle name="Normal (left) 3 4" xfId="26504" xr:uid="{C9B9A895-8307-43F6-85CA-428DA1714CA1}"/>
    <cellStyle name="Normal (left) 4" xfId="11986" xr:uid="{00000000-0005-0000-0000-000033320000}"/>
    <cellStyle name="Normal (left) 4 2" xfId="11987" xr:uid="{00000000-0005-0000-0000-000034320000}"/>
    <cellStyle name="Normal (left) 4 2 2" xfId="20502" xr:uid="{00000000-0005-0000-0000-000035320000}"/>
    <cellStyle name="Normal (left) 4 2 2 2" xfId="32486" xr:uid="{1EF99C35-7539-4D7E-AC2D-746169F7B7BA}"/>
    <cellStyle name="Normal (left) 4 2 3" xfId="26507" xr:uid="{6E908D73-7FE7-496F-852A-9413776CF5B9}"/>
    <cellStyle name="Normal (left) 4 3" xfId="20501" xr:uid="{00000000-0005-0000-0000-000036320000}"/>
    <cellStyle name="Normal (left) 4 3 2" xfId="32485" xr:uid="{18A6C4FC-CA1C-4E58-933F-9A893A83C1E8}"/>
    <cellStyle name="Normal (left) 4 4" xfId="26506" xr:uid="{EDA471C7-80D4-4DBA-883E-188057BDCBF6}"/>
    <cellStyle name="Normal (left) 5" xfId="11988" xr:uid="{00000000-0005-0000-0000-000037320000}"/>
    <cellStyle name="Normal (left) 5 2" xfId="11989" xr:uid="{00000000-0005-0000-0000-000038320000}"/>
    <cellStyle name="Normal (left) 5 2 2" xfId="20504" xr:uid="{00000000-0005-0000-0000-000039320000}"/>
    <cellStyle name="Normal (left) 5 2 2 2" xfId="32488" xr:uid="{3854C769-F973-44EE-9466-C1D896CFA8D6}"/>
    <cellStyle name="Normal (left) 5 2 3" xfId="26509" xr:uid="{57E5BFAB-1A68-4AFC-9C96-212134062C1C}"/>
    <cellStyle name="Normal (left) 5 3" xfId="20503" xr:uid="{00000000-0005-0000-0000-00003A320000}"/>
    <cellStyle name="Normal (left) 5 3 2" xfId="32487" xr:uid="{4F05876A-D1ED-471A-965B-AD677F8E6794}"/>
    <cellStyle name="Normal (left) 5 4" xfId="26508" xr:uid="{0CFC4F07-2E97-4888-8EFA-12CE38CBD628}"/>
    <cellStyle name="Normal (left) 6" xfId="20497" xr:uid="{00000000-0005-0000-0000-00003B320000}"/>
    <cellStyle name="Normal (left) 6 2" xfId="32481" xr:uid="{7AD78301-3E75-459E-8F70-5A1855070C43}"/>
    <cellStyle name="Normal (left) 7" xfId="26502" xr:uid="{2BE5B1B8-19F5-4C50-A69A-6066CC7A0838}"/>
    <cellStyle name="Normal (middle)" xfId="11990" xr:uid="{00000000-0005-0000-0000-00003C320000}"/>
    <cellStyle name="Normal (middle) 2" xfId="11991" xr:uid="{00000000-0005-0000-0000-00003D320000}"/>
    <cellStyle name="Normal (middle) 2 2" xfId="20506" xr:uid="{00000000-0005-0000-0000-00003E320000}"/>
    <cellStyle name="Normal (middle) 2 2 2" xfId="32490" xr:uid="{4776F12B-8D13-4999-A6AF-52A035460811}"/>
    <cellStyle name="Normal (middle) 2 3" xfId="26511" xr:uid="{4952E572-DDDB-4543-9BC2-25D26FEF1E76}"/>
    <cellStyle name="Normal (middle) 3" xfId="11992" xr:uid="{00000000-0005-0000-0000-00003F320000}"/>
    <cellStyle name="Normal (middle) 3 2" xfId="11993" xr:uid="{00000000-0005-0000-0000-000040320000}"/>
    <cellStyle name="Normal (middle) 3 2 2" xfId="20508" xr:uid="{00000000-0005-0000-0000-000041320000}"/>
    <cellStyle name="Normal (middle) 3 2 2 2" xfId="32492" xr:uid="{7C1D37F8-D8D0-4472-BDEF-B91FB5A5D9BE}"/>
    <cellStyle name="Normal (middle) 3 2 3" xfId="26513" xr:uid="{9B917B95-D5C2-4ACC-875B-06DB1F1F0EE5}"/>
    <cellStyle name="Normal (middle) 3 3" xfId="20507" xr:uid="{00000000-0005-0000-0000-000042320000}"/>
    <cellStyle name="Normal (middle) 3 3 2" xfId="32491" xr:uid="{03AF642E-9217-4688-9DF2-14EB23FD9871}"/>
    <cellStyle name="Normal (middle) 3 4" xfId="26512" xr:uid="{C1BA1C17-3D0F-418B-94E0-ACFBDA8BBF9C}"/>
    <cellStyle name="Normal (middle) 4" xfId="11994" xr:uid="{00000000-0005-0000-0000-000043320000}"/>
    <cellStyle name="Normal (middle) 4 2" xfId="11995" xr:uid="{00000000-0005-0000-0000-000044320000}"/>
    <cellStyle name="Normal (middle) 4 2 2" xfId="20510" xr:uid="{00000000-0005-0000-0000-000045320000}"/>
    <cellStyle name="Normal (middle) 4 2 2 2" xfId="32494" xr:uid="{EEF3F207-2C8E-4179-BD82-4C1848294DD9}"/>
    <cellStyle name="Normal (middle) 4 2 3" xfId="26515" xr:uid="{430BF538-3DAD-426A-BA81-63E70FDB4064}"/>
    <cellStyle name="Normal (middle) 4 3" xfId="20509" xr:uid="{00000000-0005-0000-0000-000046320000}"/>
    <cellStyle name="Normal (middle) 4 3 2" xfId="32493" xr:uid="{91518444-FB36-427A-9177-2D923187FF2D}"/>
    <cellStyle name="Normal (middle) 4 4" xfId="26514" xr:uid="{959C6DC7-0070-46B7-A18F-60A509890945}"/>
    <cellStyle name="Normal (middle) 5" xfId="11996" xr:uid="{00000000-0005-0000-0000-000047320000}"/>
    <cellStyle name="Normal (middle) 5 2" xfId="11997" xr:uid="{00000000-0005-0000-0000-000048320000}"/>
    <cellStyle name="Normal (middle) 5 2 2" xfId="20512" xr:uid="{00000000-0005-0000-0000-000049320000}"/>
    <cellStyle name="Normal (middle) 5 2 2 2" xfId="32496" xr:uid="{A2987015-FE6D-4828-8B8D-C88BF3C5F001}"/>
    <cellStyle name="Normal (middle) 5 2 3" xfId="26517" xr:uid="{B2DEDB5D-D21E-48BE-9DED-5296580153C5}"/>
    <cellStyle name="Normal (middle) 5 3" xfId="20511" xr:uid="{00000000-0005-0000-0000-00004A320000}"/>
    <cellStyle name="Normal (middle) 5 3 2" xfId="32495" xr:uid="{0DF1421B-93BE-48F9-8372-EF67E47DA9D8}"/>
    <cellStyle name="Normal (middle) 5 4" xfId="26516" xr:uid="{5F27A3C7-3C2C-46BE-AF97-20F28CE755B7}"/>
    <cellStyle name="Normal (middle) 6" xfId="20505" xr:uid="{00000000-0005-0000-0000-00004B320000}"/>
    <cellStyle name="Normal (middle) 6 2" xfId="32489" xr:uid="{32F1DC42-DEBB-47B4-850B-625C04D34CB8}"/>
    <cellStyle name="Normal (middle) 7" xfId="26510" xr:uid="{F8AC73B3-7C1B-4C44-B6D1-C90325F4AEC4}"/>
    <cellStyle name="Normal (right)" xfId="11998" xr:uid="{00000000-0005-0000-0000-00004C320000}"/>
    <cellStyle name="Normal (right) 2" xfId="11999" xr:uid="{00000000-0005-0000-0000-00004D320000}"/>
    <cellStyle name="Normal (right) 2 2" xfId="20514" xr:uid="{00000000-0005-0000-0000-00004E320000}"/>
    <cellStyle name="Normal (right) 2 2 2" xfId="32498" xr:uid="{6ADAF4D9-3612-4E77-9B6D-7E7D948BCDB2}"/>
    <cellStyle name="Normal (right) 2 3" xfId="26519" xr:uid="{01D1158F-03C5-451E-92D5-3D7ADAC375CD}"/>
    <cellStyle name="Normal (right) 3" xfId="12000" xr:uid="{00000000-0005-0000-0000-00004F320000}"/>
    <cellStyle name="Normal (right) 3 2" xfId="12001" xr:uid="{00000000-0005-0000-0000-000050320000}"/>
    <cellStyle name="Normal (right) 3 2 2" xfId="20516" xr:uid="{00000000-0005-0000-0000-000051320000}"/>
    <cellStyle name="Normal (right) 3 2 2 2" xfId="32500" xr:uid="{9D9586C4-6CB9-470C-82A3-7280E813984D}"/>
    <cellStyle name="Normal (right) 3 2 3" xfId="26521" xr:uid="{6B087A11-F0BE-4095-A175-4FB2AB3633CE}"/>
    <cellStyle name="Normal (right) 3 3" xfId="20515" xr:uid="{00000000-0005-0000-0000-000052320000}"/>
    <cellStyle name="Normal (right) 3 3 2" xfId="32499" xr:uid="{5C186F75-7535-4CD6-AFB8-343040157CF5}"/>
    <cellStyle name="Normal (right) 3 4" xfId="26520" xr:uid="{A3714008-595D-418A-A944-A3181D16EC1A}"/>
    <cellStyle name="Normal (right) 4" xfId="12002" xr:uid="{00000000-0005-0000-0000-000053320000}"/>
    <cellStyle name="Normal (right) 4 2" xfId="12003" xr:uid="{00000000-0005-0000-0000-000054320000}"/>
    <cellStyle name="Normal (right) 4 2 2" xfId="20518" xr:uid="{00000000-0005-0000-0000-000055320000}"/>
    <cellStyle name="Normal (right) 4 2 2 2" xfId="32502" xr:uid="{56A6FAAB-5721-4504-85E2-28F97FA75978}"/>
    <cellStyle name="Normal (right) 4 2 3" xfId="26523" xr:uid="{D733EE78-25BD-411F-BA81-539AD95B9FC6}"/>
    <cellStyle name="Normal (right) 4 3" xfId="20517" xr:uid="{00000000-0005-0000-0000-000056320000}"/>
    <cellStyle name="Normal (right) 4 3 2" xfId="32501" xr:uid="{03036739-B77E-46EE-9989-7B8DA55296B5}"/>
    <cellStyle name="Normal (right) 4 4" xfId="26522" xr:uid="{B4F301C7-08F1-4CFC-BFE5-5059004D98F3}"/>
    <cellStyle name="Normal (right) 5" xfId="12004" xr:uid="{00000000-0005-0000-0000-000057320000}"/>
    <cellStyle name="Normal (right) 5 2" xfId="12005" xr:uid="{00000000-0005-0000-0000-000058320000}"/>
    <cellStyle name="Normal (right) 5 2 2" xfId="20520" xr:uid="{00000000-0005-0000-0000-000059320000}"/>
    <cellStyle name="Normal (right) 5 2 2 2" xfId="32504" xr:uid="{97EC7707-427A-4589-BD2C-3EC5EC2ACDB0}"/>
    <cellStyle name="Normal (right) 5 2 3" xfId="26525" xr:uid="{C8EB7187-F5B8-4AB8-85E1-353DCBE336C4}"/>
    <cellStyle name="Normal (right) 5 3" xfId="20519" xr:uid="{00000000-0005-0000-0000-00005A320000}"/>
    <cellStyle name="Normal (right) 5 3 2" xfId="32503" xr:uid="{2EC78697-8E80-4EE8-BBCD-3C163FE6B919}"/>
    <cellStyle name="Normal (right) 5 4" xfId="26524" xr:uid="{D23432FE-FC53-4F18-BEE2-BD1E3C587FD3}"/>
    <cellStyle name="Normal (right) 6" xfId="20513" xr:uid="{00000000-0005-0000-0000-00005B320000}"/>
    <cellStyle name="Normal (right) 6 2" xfId="32497" xr:uid="{AC93CA67-77D3-44D3-A522-25CE1665FC9A}"/>
    <cellStyle name="Normal (right) 7" xfId="26518" xr:uid="{C1887E55-0850-48C7-B84E-081B00798F58}"/>
    <cellStyle name="Normal (top)" xfId="12006" xr:uid="{00000000-0005-0000-0000-00005C320000}"/>
    <cellStyle name="Normal (top) 2" xfId="20521" xr:uid="{00000000-0005-0000-0000-00005D320000}"/>
    <cellStyle name="Normal (top) 2 2" xfId="32505" xr:uid="{443F507E-C1DA-4ADF-8771-1ED892237052}"/>
    <cellStyle name="Normal (top) 3" xfId="26526" xr:uid="{0F901C12-B786-4CCE-B61B-78C8C5414CC8}"/>
    <cellStyle name="Normal (white)" xfId="12007" xr:uid="{00000000-0005-0000-0000-00005E320000}"/>
    <cellStyle name="Normal (white) 2" xfId="12008" xr:uid="{00000000-0005-0000-0000-00005F320000}"/>
    <cellStyle name="Normal (white) 2 2" xfId="20523" xr:uid="{00000000-0005-0000-0000-000060320000}"/>
    <cellStyle name="Normal (white) 2 2 2" xfId="32507" xr:uid="{416AA5F2-B0F2-4492-8A03-E888A7178018}"/>
    <cellStyle name="Normal (white) 2 3" xfId="26528" xr:uid="{A7420E06-D0E0-435F-9300-86574FF365FC}"/>
    <cellStyle name="Normal (white) 3" xfId="12009" xr:uid="{00000000-0005-0000-0000-000061320000}"/>
    <cellStyle name="Normal (white) 3 2" xfId="12010" xr:uid="{00000000-0005-0000-0000-000062320000}"/>
    <cellStyle name="Normal (white) 3 2 2" xfId="20525" xr:uid="{00000000-0005-0000-0000-000063320000}"/>
    <cellStyle name="Normal (white) 3 2 2 2" xfId="32509" xr:uid="{0B960929-7B90-44BB-91CE-8BC911F18F54}"/>
    <cellStyle name="Normal (white) 3 2 3" xfId="26530" xr:uid="{AAF62604-17CB-48FE-B0DF-642E766C0707}"/>
    <cellStyle name="Normal (white) 3 3" xfId="20524" xr:uid="{00000000-0005-0000-0000-000064320000}"/>
    <cellStyle name="Normal (white) 3 3 2" xfId="32508" xr:uid="{79329368-8BEC-440A-BB45-BD9BCDF7E3C2}"/>
    <cellStyle name="Normal (white) 3 4" xfId="26529" xr:uid="{5F850690-F0B5-44EA-A7C4-2FDB7E7B63DE}"/>
    <cellStyle name="Normal (white) 4" xfId="12011" xr:uid="{00000000-0005-0000-0000-000065320000}"/>
    <cellStyle name="Normal (white) 4 2" xfId="12012" xr:uid="{00000000-0005-0000-0000-000066320000}"/>
    <cellStyle name="Normal (white) 4 2 2" xfId="20527" xr:uid="{00000000-0005-0000-0000-000067320000}"/>
    <cellStyle name="Normal (white) 4 2 2 2" xfId="32511" xr:uid="{BAE57636-D5F0-409A-AA66-440522D28583}"/>
    <cellStyle name="Normal (white) 4 2 3" xfId="26532" xr:uid="{EFD8FDEB-8CAB-474E-8A99-3182D6269DCA}"/>
    <cellStyle name="Normal (white) 4 3" xfId="20526" xr:uid="{00000000-0005-0000-0000-000068320000}"/>
    <cellStyle name="Normal (white) 4 3 2" xfId="32510" xr:uid="{53FA0312-BE47-4CED-B66D-AE6129AF714B}"/>
    <cellStyle name="Normal (white) 4 4" xfId="26531" xr:uid="{97C417F1-EE47-43E4-BB65-FC06090BBA48}"/>
    <cellStyle name="Normal (white) 5" xfId="12013" xr:uid="{00000000-0005-0000-0000-000069320000}"/>
    <cellStyle name="Normal (white) 5 2" xfId="12014" xr:uid="{00000000-0005-0000-0000-00006A320000}"/>
    <cellStyle name="Normal (white) 5 2 2" xfId="20529" xr:uid="{00000000-0005-0000-0000-00006B320000}"/>
    <cellStyle name="Normal (white) 5 2 2 2" xfId="32513" xr:uid="{8EDC9E3B-A6DE-4FCA-82F9-8DCBF7EBAEB2}"/>
    <cellStyle name="Normal (white) 5 2 3" xfId="26534" xr:uid="{D2F4E72A-530C-44A3-941E-D5F6D146751A}"/>
    <cellStyle name="Normal (white) 5 3" xfId="20528" xr:uid="{00000000-0005-0000-0000-00006C320000}"/>
    <cellStyle name="Normal (white) 5 3 2" xfId="32512" xr:uid="{A2FB3F5D-9F5C-404C-81A7-F15BB3106093}"/>
    <cellStyle name="Normal (white) 5 4" xfId="26533" xr:uid="{3C7FC039-FC2D-40CD-8A8E-3772DDF12B2A}"/>
    <cellStyle name="Normal (white) 6" xfId="20522" xr:uid="{00000000-0005-0000-0000-00006D320000}"/>
    <cellStyle name="Normal (white) 6 2" xfId="32506" xr:uid="{1F882F21-EFBA-474E-BD5F-3C4BFABB13F0}"/>
    <cellStyle name="Normal (white) 7" xfId="26527" xr:uid="{78428C1F-C8F4-4CC7-9763-9898FDFE0AC3}"/>
    <cellStyle name="Normal 10" xfId="12015" xr:uid="{00000000-0005-0000-0000-00006E320000}"/>
    <cellStyle name="Normal 10 10" xfId="12016" xr:uid="{00000000-0005-0000-0000-00006F320000}"/>
    <cellStyle name="Normal 10 10 2" xfId="12017" xr:uid="{00000000-0005-0000-0000-000070320000}"/>
    <cellStyle name="Normal 10 10 2 2" xfId="20531" xr:uid="{00000000-0005-0000-0000-000071320000}"/>
    <cellStyle name="Normal 10 10 2 2 2" xfId="32515" xr:uid="{F261FB9E-AB4E-44FF-8560-705DA4C8906E}"/>
    <cellStyle name="Normal 10 10 2 3" xfId="26537" xr:uid="{1F6A552C-C95A-4312-8F53-9BC6F9F15228}"/>
    <cellStyle name="Normal 10 10 3" xfId="12018" xr:uid="{00000000-0005-0000-0000-000072320000}"/>
    <cellStyle name="Normal 10 10 3 2" xfId="20532" xr:uid="{00000000-0005-0000-0000-000073320000}"/>
    <cellStyle name="Normal 10 10 3 2 2" xfId="32516" xr:uid="{31BAE7A4-4323-4856-8DF2-861DBC26CAD2}"/>
    <cellStyle name="Normal 10 10 3 3" xfId="26538" xr:uid="{C909C85A-A04B-4B17-88F8-916A1751FF56}"/>
    <cellStyle name="Normal 10 10 4" xfId="12019" xr:uid="{00000000-0005-0000-0000-000074320000}"/>
    <cellStyle name="Normal 10 10 4 2" xfId="20533" xr:uid="{00000000-0005-0000-0000-000075320000}"/>
    <cellStyle name="Normal 10 10 4 2 2" xfId="32517" xr:uid="{68B1C6A5-A5A6-4DC6-A121-F9D7ACF84519}"/>
    <cellStyle name="Normal 10 10 4 3" xfId="26539" xr:uid="{CF634CD1-565E-4A47-AA27-1747C5B1FCE0}"/>
    <cellStyle name="Normal 10 10 5" xfId="12020" xr:uid="{00000000-0005-0000-0000-000076320000}"/>
    <cellStyle name="Normal 10 10 5 2" xfId="20534" xr:uid="{00000000-0005-0000-0000-000077320000}"/>
    <cellStyle name="Normal 10 10 5 2 2" xfId="32518" xr:uid="{E95B99EF-967C-45C9-BE9F-C1F73CF8BF10}"/>
    <cellStyle name="Normal 10 10 5 3" xfId="26540" xr:uid="{54106A6B-074A-4F7A-AAD0-57AE4319DA82}"/>
    <cellStyle name="Normal 10 10 6" xfId="20530" xr:uid="{00000000-0005-0000-0000-000078320000}"/>
    <cellStyle name="Normal 10 10 6 2" xfId="32514" xr:uid="{313409E7-1D74-4BD0-BABD-FD922B7EF3F7}"/>
    <cellStyle name="Normal 10 10 7" xfId="26536" xr:uid="{F459B9B4-0221-4762-B784-DE0D2339C4DB}"/>
    <cellStyle name="Normal 10 11" xfId="12021" xr:uid="{00000000-0005-0000-0000-000079320000}"/>
    <cellStyle name="Normal 10 11 2" xfId="12022" xr:uid="{00000000-0005-0000-0000-00007A320000}"/>
    <cellStyle name="Normal 10 11 2 2" xfId="20536" xr:uid="{00000000-0005-0000-0000-00007B320000}"/>
    <cellStyle name="Normal 10 11 2 2 2" xfId="32520" xr:uid="{A3484B3B-D7CD-4C84-8943-26DF6477FFA8}"/>
    <cellStyle name="Normal 10 11 2 3" xfId="26542" xr:uid="{F30D086E-36A2-4E6C-BCF2-C2679D3F1075}"/>
    <cellStyle name="Normal 10 11 3" xfId="12023" xr:uid="{00000000-0005-0000-0000-00007C320000}"/>
    <cellStyle name="Normal 10 11 3 2" xfId="20537" xr:uid="{00000000-0005-0000-0000-00007D320000}"/>
    <cellStyle name="Normal 10 11 3 2 2" xfId="32521" xr:uid="{E83BFBE3-A51B-4007-A4D6-04146BF025AE}"/>
    <cellStyle name="Normal 10 11 3 3" xfId="26543" xr:uid="{A725A960-42C3-43AD-903F-693A2E69B81B}"/>
    <cellStyle name="Normal 10 11 4" xfId="12024" xr:uid="{00000000-0005-0000-0000-00007E320000}"/>
    <cellStyle name="Normal 10 11 4 2" xfId="20538" xr:uid="{00000000-0005-0000-0000-00007F320000}"/>
    <cellStyle name="Normal 10 11 4 2 2" xfId="32522" xr:uid="{9A943256-858C-4795-B529-84F40FDB97C1}"/>
    <cellStyle name="Normal 10 11 4 3" xfId="26544" xr:uid="{AD0747F9-5255-4675-88DB-B31A343CE1EE}"/>
    <cellStyle name="Normal 10 11 5" xfId="12025" xr:uid="{00000000-0005-0000-0000-000080320000}"/>
    <cellStyle name="Normal 10 11 5 2" xfId="20539" xr:uid="{00000000-0005-0000-0000-000081320000}"/>
    <cellStyle name="Normal 10 11 5 2 2" xfId="32523" xr:uid="{28321770-E7B6-4CCE-B767-BFDE2F0CDA29}"/>
    <cellStyle name="Normal 10 11 5 3" xfId="26545" xr:uid="{A191A061-AF3F-45E6-89A8-83423D926818}"/>
    <cellStyle name="Normal 10 11 6" xfId="20535" xr:uid="{00000000-0005-0000-0000-000082320000}"/>
    <cellStyle name="Normal 10 11 6 2" xfId="32519" xr:uid="{38C4582F-B238-49CC-AB28-9034BA7E3055}"/>
    <cellStyle name="Normal 10 11 7" xfId="26541" xr:uid="{C0996B99-340E-4537-A72F-8EBF286FB3FA}"/>
    <cellStyle name="Normal 10 12" xfId="12026" xr:uid="{00000000-0005-0000-0000-000083320000}"/>
    <cellStyle name="Normal 10 12 2" xfId="12027" xr:uid="{00000000-0005-0000-0000-000084320000}"/>
    <cellStyle name="Normal 10 12 2 2" xfId="20541" xr:uid="{00000000-0005-0000-0000-000085320000}"/>
    <cellStyle name="Normal 10 12 2 2 2" xfId="32525" xr:uid="{42880202-AE52-42AC-AF93-314EEA7A8900}"/>
    <cellStyle name="Normal 10 12 2 3" xfId="26547" xr:uid="{A015D727-EB4F-44A8-BBBA-A7282F58F047}"/>
    <cellStyle name="Normal 10 12 3" xfId="12028" xr:uid="{00000000-0005-0000-0000-000086320000}"/>
    <cellStyle name="Normal 10 12 3 2" xfId="20542" xr:uid="{00000000-0005-0000-0000-000087320000}"/>
    <cellStyle name="Normal 10 12 3 2 2" xfId="32526" xr:uid="{D2D6F480-C8A2-4CC6-BEBE-43203C58DE77}"/>
    <cellStyle name="Normal 10 12 3 3" xfId="26548" xr:uid="{C526663B-B460-4C77-8D3F-FC73BF5A3C3C}"/>
    <cellStyle name="Normal 10 12 4" xfId="12029" xr:uid="{00000000-0005-0000-0000-000088320000}"/>
    <cellStyle name="Normal 10 12 4 2" xfId="20543" xr:uid="{00000000-0005-0000-0000-000089320000}"/>
    <cellStyle name="Normal 10 12 4 2 2" xfId="32527" xr:uid="{2AB526AE-8B73-4F6C-A8FC-CCF3F95A52DA}"/>
    <cellStyle name="Normal 10 12 4 3" xfId="26549" xr:uid="{6198300E-8F9D-4B12-A29D-783BFF3F3259}"/>
    <cellStyle name="Normal 10 12 5" xfId="20540" xr:uid="{00000000-0005-0000-0000-00008A320000}"/>
    <cellStyle name="Normal 10 12 5 2" xfId="32524" xr:uid="{3B837F89-9BD1-4EAC-A091-EBECAEC81DC0}"/>
    <cellStyle name="Normal 10 12 6" xfId="26546" xr:uid="{7E155D1C-F063-4369-96C8-F81CAD62FDF2}"/>
    <cellStyle name="Normal 10 13" xfId="12030" xr:uid="{00000000-0005-0000-0000-00008B320000}"/>
    <cellStyle name="Normal 10 13 2" xfId="12031" xr:uid="{00000000-0005-0000-0000-00008C320000}"/>
    <cellStyle name="Normal 10 13 2 2" xfId="20545" xr:uid="{00000000-0005-0000-0000-00008D320000}"/>
    <cellStyle name="Normal 10 13 2 2 2" xfId="32529" xr:uid="{7522D564-6F2C-4E8D-B64D-F6735DDBE402}"/>
    <cellStyle name="Normal 10 13 2 3" xfId="26551" xr:uid="{6B47B1DE-B930-4041-8F98-F718FBE303AE}"/>
    <cellStyle name="Normal 10 13 3" xfId="12032" xr:uid="{00000000-0005-0000-0000-00008E320000}"/>
    <cellStyle name="Normal 10 13 3 2" xfId="20546" xr:uid="{00000000-0005-0000-0000-00008F320000}"/>
    <cellStyle name="Normal 10 13 3 2 2" xfId="32530" xr:uid="{00DA5E6E-2AE2-4A31-9075-6268B529AFB6}"/>
    <cellStyle name="Normal 10 13 3 3" xfId="26552" xr:uid="{A2D7D3CE-742A-4BFA-8859-45EC6164545B}"/>
    <cellStyle name="Normal 10 13 4" xfId="12033" xr:uid="{00000000-0005-0000-0000-000090320000}"/>
    <cellStyle name="Normal 10 13 4 2" xfId="20547" xr:uid="{00000000-0005-0000-0000-000091320000}"/>
    <cellStyle name="Normal 10 13 4 2 2" xfId="32531" xr:uid="{977C2830-A02F-4AED-89BE-F770B59EB4AD}"/>
    <cellStyle name="Normal 10 13 4 3" xfId="26553" xr:uid="{1D6C274B-C80B-46E2-B6BE-A3928BCEA6C7}"/>
    <cellStyle name="Normal 10 13 5" xfId="20544" xr:uid="{00000000-0005-0000-0000-000092320000}"/>
    <cellStyle name="Normal 10 13 5 2" xfId="32528" xr:uid="{BA5428E2-B29F-4E6D-AA16-A9A7DCDDC1EC}"/>
    <cellStyle name="Normal 10 13 6" xfId="26550" xr:uid="{16270DB0-E049-44FE-8CCE-7BB93FDA25FC}"/>
    <cellStyle name="Normal 10 14" xfId="12034" xr:uid="{00000000-0005-0000-0000-000093320000}"/>
    <cellStyle name="Normal 10 14 2" xfId="12035" xr:uid="{00000000-0005-0000-0000-000094320000}"/>
    <cellStyle name="Normal 10 14 2 2" xfId="20549" xr:uid="{00000000-0005-0000-0000-000095320000}"/>
    <cellStyle name="Normal 10 14 2 2 2" xfId="32533" xr:uid="{9050F31F-CBCB-4BD7-AE3C-4F21635F0FEE}"/>
    <cellStyle name="Normal 10 14 2 3" xfId="26555" xr:uid="{81D53A67-B510-4584-B33E-A357B384E526}"/>
    <cellStyle name="Normal 10 14 3" xfId="12036" xr:uid="{00000000-0005-0000-0000-000096320000}"/>
    <cellStyle name="Normal 10 14 3 2" xfId="20550" xr:uid="{00000000-0005-0000-0000-000097320000}"/>
    <cellStyle name="Normal 10 14 3 2 2" xfId="32534" xr:uid="{8DA082C1-586C-472F-9A30-D5AFC09EC394}"/>
    <cellStyle name="Normal 10 14 3 3" xfId="26556" xr:uid="{BC0C158E-1366-4D78-98FF-DF6F4800C7E3}"/>
    <cellStyle name="Normal 10 14 4" xfId="12037" xr:uid="{00000000-0005-0000-0000-000098320000}"/>
    <cellStyle name="Normal 10 14 4 2" xfId="20551" xr:uid="{00000000-0005-0000-0000-000099320000}"/>
    <cellStyle name="Normal 10 14 4 2 2" xfId="32535" xr:uid="{BA7E57EB-AEC4-46F2-8200-305B43963FCC}"/>
    <cellStyle name="Normal 10 14 4 3" xfId="26557" xr:uid="{D64F4911-FA05-4421-B7A8-6EB4AF64B0BD}"/>
    <cellStyle name="Normal 10 14 5" xfId="20548" xr:uid="{00000000-0005-0000-0000-00009A320000}"/>
    <cellStyle name="Normal 10 14 5 2" xfId="32532" xr:uid="{A3242C7F-E529-44C9-A07E-D62080A43735}"/>
    <cellStyle name="Normal 10 14 6" xfId="26554" xr:uid="{B2E15C93-0B8C-46D3-A594-E599C5AC5C49}"/>
    <cellStyle name="Normal 10 15" xfId="12038" xr:uid="{00000000-0005-0000-0000-00009B320000}"/>
    <cellStyle name="Normal 10 15 2" xfId="12039" xr:uid="{00000000-0005-0000-0000-00009C320000}"/>
    <cellStyle name="Normal 10 15 2 2" xfId="20553" xr:uid="{00000000-0005-0000-0000-00009D320000}"/>
    <cellStyle name="Normal 10 15 2 2 2" xfId="32537" xr:uid="{D2B3A1E9-A58C-4B64-A00F-0AF9D1B7497A}"/>
    <cellStyle name="Normal 10 15 2 3" xfId="26559" xr:uid="{67B299E4-5585-49C7-AE65-CEB31B94FDBA}"/>
    <cellStyle name="Normal 10 15 3" xfId="12040" xr:uid="{00000000-0005-0000-0000-00009E320000}"/>
    <cellStyle name="Normal 10 15 3 2" xfId="20554" xr:uid="{00000000-0005-0000-0000-00009F320000}"/>
    <cellStyle name="Normal 10 15 3 2 2" xfId="32538" xr:uid="{C9ACEA85-44D3-447D-94AC-D0E8534954F9}"/>
    <cellStyle name="Normal 10 15 3 3" xfId="26560" xr:uid="{B30258B5-204A-48B4-8A67-AC3ABD66A941}"/>
    <cellStyle name="Normal 10 15 4" xfId="12041" xr:uid="{00000000-0005-0000-0000-0000A0320000}"/>
    <cellStyle name="Normal 10 15 4 2" xfId="20555" xr:uid="{00000000-0005-0000-0000-0000A1320000}"/>
    <cellStyle name="Normal 10 15 4 2 2" xfId="32539" xr:uid="{199BB427-8666-4475-A8F1-E908EC2892BF}"/>
    <cellStyle name="Normal 10 15 4 3" xfId="26561" xr:uid="{43ABC299-C21A-46C0-ADCE-0822A779D0AD}"/>
    <cellStyle name="Normal 10 15 5" xfId="20552" xr:uid="{00000000-0005-0000-0000-0000A2320000}"/>
    <cellStyle name="Normal 10 15 5 2" xfId="32536" xr:uid="{C17F6F08-EBD1-4092-92A9-D501E0E71697}"/>
    <cellStyle name="Normal 10 15 6" xfId="26558" xr:uid="{79BEC3C8-EC00-4DB1-AEE1-5CB073EF576B}"/>
    <cellStyle name="Normal 10 16" xfId="12042" xr:uid="{00000000-0005-0000-0000-0000A3320000}"/>
    <cellStyle name="Normal 10 16 2" xfId="12043" xr:uid="{00000000-0005-0000-0000-0000A4320000}"/>
    <cellStyle name="Normal 10 16 2 2" xfId="20557" xr:uid="{00000000-0005-0000-0000-0000A5320000}"/>
    <cellStyle name="Normal 10 16 2 2 2" xfId="32541" xr:uid="{0FC358C7-5B14-40B5-9B43-0877E0E18D44}"/>
    <cellStyle name="Normal 10 16 2 3" xfId="26563" xr:uid="{69D82DAC-8096-4D4C-9C7A-B458FBE0F297}"/>
    <cellStyle name="Normal 10 16 3" xfId="12044" xr:uid="{00000000-0005-0000-0000-0000A6320000}"/>
    <cellStyle name="Normal 10 16 3 2" xfId="20558" xr:uid="{00000000-0005-0000-0000-0000A7320000}"/>
    <cellStyle name="Normal 10 16 3 2 2" xfId="32542" xr:uid="{FBF8ECFC-1495-4BC7-9929-A5E46018AC96}"/>
    <cellStyle name="Normal 10 16 3 3" xfId="26564" xr:uid="{8E9F189C-081E-4A25-9A1E-6DCE8B87EA0B}"/>
    <cellStyle name="Normal 10 16 4" xfId="12045" xr:uid="{00000000-0005-0000-0000-0000A8320000}"/>
    <cellStyle name="Normal 10 16 4 2" xfId="20559" xr:uid="{00000000-0005-0000-0000-0000A9320000}"/>
    <cellStyle name="Normal 10 16 4 2 2" xfId="32543" xr:uid="{75D08213-9EC2-4E34-857C-FDF17EA6835D}"/>
    <cellStyle name="Normal 10 16 4 3" xfId="26565" xr:uid="{D9BCB6C8-8F5F-41DD-9C5A-DBF956B4523A}"/>
    <cellStyle name="Normal 10 16 5" xfId="20556" xr:uid="{00000000-0005-0000-0000-0000AA320000}"/>
    <cellStyle name="Normal 10 16 5 2" xfId="32540" xr:uid="{D4512CE0-6AE4-477C-920E-44915A2899C5}"/>
    <cellStyle name="Normal 10 16 6" xfId="26562" xr:uid="{B9F9062B-40F4-44D0-9A2E-D5E17C6DACD5}"/>
    <cellStyle name="Normal 10 17" xfId="12046" xr:uid="{00000000-0005-0000-0000-0000AB320000}"/>
    <cellStyle name="Normal 10 17 2" xfId="12047" xr:uid="{00000000-0005-0000-0000-0000AC320000}"/>
    <cellStyle name="Normal 10 17 2 2" xfId="20561" xr:uid="{00000000-0005-0000-0000-0000AD320000}"/>
    <cellStyle name="Normal 10 17 2 2 2" xfId="32545" xr:uid="{E4A59264-22EE-4113-A761-6CFABCE0CB50}"/>
    <cellStyle name="Normal 10 17 2 3" xfId="26567" xr:uid="{C9089A86-7E2C-4EDE-B512-7AF749FC0808}"/>
    <cellStyle name="Normal 10 17 3" xfId="12048" xr:uid="{00000000-0005-0000-0000-0000AE320000}"/>
    <cellStyle name="Normal 10 17 3 2" xfId="20562" xr:uid="{00000000-0005-0000-0000-0000AF320000}"/>
    <cellStyle name="Normal 10 17 3 2 2" xfId="32546" xr:uid="{CC49E65E-6A6D-4F44-B3A9-814DF50CDB97}"/>
    <cellStyle name="Normal 10 17 3 3" xfId="26568" xr:uid="{113D8D10-D432-4F22-B98F-319018F3573B}"/>
    <cellStyle name="Normal 10 17 4" xfId="12049" xr:uid="{00000000-0005-0000-0000-0000B0320000}"/>
    <cellStyle name="Normal 10 17 4 2" xfId="20563" xr:uid="{00000000-0005-0000-0000-0000B1320000}"/>
    <cellStyle name="Normal 10 17 4 2 2" xfId="32547" xr:uid="{835BAB46-1BAF-4B57-A7F1-50213FD064A1}"/>
    <cellStyle name="Normal 10 17 4 3" xfId="26569" xr:uid="{E8000F09-F9B6-4DBE-9F4A-35FF22B79F64}"/>
    <cellStyle name="Normal 10 17 5" xfId="20560" xr:uid="{00000000-0005-0000-0000-0000B2320000}"/>
    <cellStyle name="Normal 10 17 5 2" xfId="32544" xr:uid="{EBF69662-2C06-491C-A3AD-8AB743809FAA}"/>
    <cellStyle name="Normal 10 17 6" xfId="26566" xr:uid="{A1569FE5-FF4D-46B4-B45F-ED4C883D7859}"/>
    <cellStyle name="Normal 10 18" xfId="12050" xr:uid="{00000000-0005-0000-0000-0000B3320000}"/>
    <cellStyle name="Normal 10 18 2" xfId="12051" xr:uid="{00000000-0005-0000-0000-0000B4320000}"/>
    <cellStyle name="Normal 10 18 2 2" xfId="12052" xr:uid="{00000000-0005-0000-0000-0000B5320000}"/>
    <cellStyle name="Normal 10 18 2 2 2" xfId="12053" xr:uid="{00000000-0005-0000-0000-0000B6320000}"/>
    <cellStyle name="Normal 10 18 2 2 2 2" xfId="20567" xr:uid="{00000000-0005-0000-0000-0000B7320000}"/>
    <cellStyle name="Normal 10 18 2 2 2 2 2" xfId="32551" xr:uid="{9A6BC0C8-C954-4739-8710-E557B421F505}"/>
    <cellStyle name="Normal 10 18 2 2 2 3" xfId="26573" xr:uid="{2E47CF4E-BC99-459C-B27A-1724DDBB00FD}"/>
    <cellStyle name="Normal 10 18 2 2 3" xfId="20566" xr:uid="{00000000-0005-0000-0000-0000B8320000}"/>
    <cellStyle name="Normal 10 18 2 2 3 2" xfId="32550" xr:uid="{11DC9C1C-957F-42FB-AF6F-76D167197767}"/>
    <cellStyle name="Normal 10 18 2 2 4" xfId="26572" xr:uid="{097E7EE2-5C70-4527-BAD9-C97C24860932}"/>
    <cellStyle name="Normal 10 18 2 3" xfId="12054" xr:uid="{00000000-0005-0000-0000-0000B9320000}"/>
    <cellStyle name="Normal 10 18 2 3 2" xfId="20568" xr:uid="{00000000-0005-0000-0000-0000BA320000}"/>
    <cellStyle name="Normal 10 18 2 3 2 2" xfId="32552" xr:uid="{085F2C98-EA65-462F-B052-044703747597}"/>
    <cellStyle name="Normal 10 18 2 3 3" xfId="26574" xr:uid="{FF59939A-3F67-421C-A850-D20593408950}"/>
    <cellStyle name="Normal 10 18 2 4" xfId="20565" xr:uid="{00000000-0005-0000-0000-0000BB320000}"/>
    <cellStyle name="Normal 10 18 2 4 2" xfId="32549" xr:uid="{317330EE-7368-4B00-90AA-8B47BA575A12}"/>
    <cellStyle name="Normal 10 18 2 5" xfId="26571" xr:uid="{83767274-2157-42C5-9BD8-46E8BDC1398E}"/>
    <cellStyle name="Normal 10 18 3" xfId="12055" xr:uid="{00000000-0005-0000-0000-0000BC320000}"/>
    <cellStyle name="Normal 10 18 3 2" xfId="12056" xr:uid="{00000000-0005-0000-0000-0000BD320000}"/>
    <cellStyle name="Normal 10 18 3 2 2" xfId="20570" xr:uid="{00000000-0005-0000-0000-0000BE320000}"/>
    <cellStyle name="Normal 10 18 3 2 2 2" xfId="32554" xr:uid="{766855C5-6196-42E6-9D77-CD3A1E786FCF}"/>
    <cellStyle name="Normal 10 18 3 2 3" xfId="26576" xr:uid="{C6CDC47B-D6FB-49B9-83CD-11AB4291E2CB}"/>
    <cellStyle name="Normal 10 18 3 3" xfId="20569" xr:uid="{00000000-0005-0000-0000-0000BF320000}"/>
    <cellStyle name="Normal 10 18 3 3 2" xfId="32553" xr:uid="{113588F3-EA5F-489E-994A-910411EB25BF}"/>
    <cellStyle name="Normal 10 18 3 4" xfId="26575" xr:uid="{4746EDE9-F997-475C-A5FD-642FF458C12C}"/>
    <cellStyle name="Normal 10 18 4" xfId="12057" xr:uid="{00000000-0005-0000-0000-0000C0320000}"/>
    <cellStyle name="Normal 10 18 4 2" xfId="20571" xr:uid="{00000000-0005-0000-0000-0000C1320000}"/>
    <cellStyle name="Normal 10 18 4 2 2" xfId="32555" xr:uid="{B76B834B-EF69-450F-9AD6-8219CBFA0525}"/>
    <cellStyle name="Normal 10 18 4 3" xfId="26577" xr:uid="{4402CBFF-282B-4AB8-AF9A-D62B07DF99DC}"/>
    <cellStyle name="Normal 10 18 5" xfId="20564" xr:uid="{00000000-0005-0000-0000-0000C2320000}"/>
    <cellStyle name="Normal 10 18 5 2" xfId="32548" xr:uid="{A1E6244A-7056-4B0D-94A7-4E67B1E2E93D}"/>
    <cellStyle name="Normal 10 18 6" xfId="26570" xr:uid="{962E5189-B109-45FC-80FC-8927E1688B59}"/>
    <cellStyle name="Normal 10 19" xfId="12058" xr:uid="{00000000-0005-0000-0000-0000C3320000}"/>
    <cellStyle name="Normal 10 19 2" xfId="20572" xr:uid="{00000000-0005-0000-0000-0000C4320000}"/>
    <cellStyle name="Normal 10 19 2 2" xfId="32556" xr:uid="{6733C5A1-7C34-47D6-8C1F-773240E63D39}"/>
    <cellStyle name="Normal 10 19 3" xfId="26578" xr:uid="{CF0D600A-0B07-45C6-AB89-9AAC9EBC2439}"/>
    <cellStyle name="Normal 10 2" xfId="12059" xr:uid="{00000000-0005-0000-0000-0000C5320000}"/>
    <cellStyle name="Normal 10 2 10" xfId="12060" xr:uid="{00000000-0005-0000-0000-0000C6320000}"/>
    <cellStyle name="Normal 10 2 11" xfId="20573" xr:uid="{00000000-0005-0000-0000-0000C7320000}"/>
    <cellStyle name="Normal 10 2 11 2" xfId="32557" xr:uid="{F3678233-E60E-4DE1-B8F1-2B512B68EFB9}"/>
    <cellStyle name="Normal 10 2 12" xfId="26579" xr:uid="{A3927856-2279-4AF1-A711-DE9AF4A7FE47}"/>
    <cellStyle name="Normal 10 2 2" xfId="12061" xr:uid="{00000000-0005-0000-0000-0000C8320000}"/>
    <cellStyle name="Normal 10 2 2 10" xfId="26581" xr:uid="{9EA3577C-70D8-450A-B55A-C21E1FD94F32}"/>
    <cellStyle name="Normal 10 2 2 2" xfId="12062" xr:uid="{00000000-0005-0000-0000-0000C9320000}"/>
    <cellStyle name="Normal 10 2 2 2 2" xfId="12063" xr:uid="{00000000-0005-0000-0000-0000CA320000}"/>
    <cellStyle name="Normal 10 2 2 2 2 2" xfId="12064" xr:uid="{00000000-0005-0000-0000-0000CB320000}"/>
    <cellStyle name="Normal 10 2 2 2 2 2 2" xfId="20577" xr:uid="{00000000-0005-0000-0000-0000CC320000}"/>
    <cellStyle name="Normal 10 2 2 2 2 2 2 2" xfId="32561" xr:uid="{D025BCB5-EDD0-461C-8B44-954B11F684C8}"/>
    <cellStyle name="Normal 10 2 2 2 2 2 3" xfId="26584" xr:uid="{EE0195EC-752A-4468-9300-C3912CAF9B42}"/>
    <cellStyle name="Normal 10 2 2 2 2 3" xfId="12065" xr:uid="{00000000-0005-0000-0000-0000CD320000}"/>
    <cellStyle name="Normal 10 2 2 2 2 3 2" xfId="20578" xr:uid="{00000000-0005-0000-0000-0000CE320000}"/>
    <cellStyle name="Normal 10 2 2 2 2 3 2 2" xfId="32562" xr:uid="{CE9CD098-BC69-47E8-A343-6C253221CFE3}"/>
    <cellStyle name="Normal 10 2 2 2 2 3 3" xfId="26585" xr:uid="{6A856B97-FFB0-41BA-AFFC-7FBBD7EBD891}"/>
    <cellStyle name="Normal 10 2 2 2 2 4" xfId="20576" xr:uid="{00000000-0005-0000-0000-0000CF320000}"/>
    <cellStyle name="Normal 10 2 2 2 2 4 2" xfId="32560" xr:uid="{58581BD9-FF82-4E79-A2C3-9DD7F3C5BCC2}"/>
    <cellStyle name="Normal 10 2 2 2 2 5" xfId="26583" xr:uid="{4EEAAB09-404C-4805-A91A-EADF5D7C624C}"/>
    <cellStyle name="Normal 10 2 2 2 3" xfId="12066" xr:uid="{00000000-0005-0000-0000-0000D0320000}"/>
    <cellStyle name="Normal 10 2 2 2 3 2" xfId="12067" xr:uid="{00000000-0005-0000-0000-0000D1320000}"/>
    <cellStyle name="Normal 10 2 2 2 3 2 2" xfId="20580" xr:uid="{00000000-0005-0000-0000-0000D2320000}"/>
    <cellStyle name="Normal 10 2 2 2 3 2 2 2" xfId="32564" xr:uid="{78389F43-AB88-4D47-BFCC-0CDF35A74D01}"/>
    <cellStyle name="Normal 10 2 2 2 3 2 3" xfId="26587" xr:uid="{6EDAFC24-8C29-4BCF-BD90-560F2CD72A1E}"/>
    <cellStyle name="Normal 10 2 2 2 3 3" xfId="20579" xr:uid="{00000000-0005-0000-0000-0000D3320000}"/>
    <cellStyle name="Normal 10 2 2 2 3 3 2" xfId="32563" xr:uid="{AA312BD0-5A90-453D-A674-1721EBA411EF}"/>
    <cellStyle name="Normal 10 2 2 2 3 4" xfId="26586" xr:uid="{6D2E3490-6732-46CC-9768-E3132B18CAE2}"/>
    <cellStyle name="Normal 10 2 2 2 4" xfId="12068" xr:uid="{00000000-0005-0000-0000-0000D4320000}"/>
    <cellStyle name="Normal 10 2 2 2 4 2" xfId="20581" xr:uid="{00000000-0005-0000-0000-0000D5320000}"/>
    <cellStyle name="Normal 10 2 2 2 4 2 2" xfId="32565" xr:uid="{58828156-F5E0-4B96-A630-6B87A8A2AE0A}"/>
    <cellStyle name="Normal 10 2 2 2 4 3" xfId="26588" xr:uid="{04AB0546-5BAA-402A-8CE3-DB65353E2DF8}"/>
    <cellStyle name="Normal 10 2 2 2 5" xfId="20575" xr:uid="{00000000-0005-0000-0000-0000D6320000}"/>
    <cellStyle name="Normal 10 2 2 2 5 2" xfId="32559" xr:uid="{3F5F0806-AD9A-4AAB-95EB-83AFDFFF83EB}"/>
    <cellStyle name="Normal 10 2 2 2 6" xfId="26582" xr:uid="{390EACC4-9B3C-4A32-B657-66B26B1822D3}"/>
    <cellStyle name="Normal 10 2 2 3" xfId="12069" xr:uid="{00000000-0005-0000-0000-0000D7320000}"/>
    <cellStyle name="Normal 10 2 2 3 2" xfId="12070" xr:uid="{00000000-0005-0000-0000-0000D8320000}"/>
    <cellStyle name="Normal 10 2 2 3 2 2" xfId="12071" xr:uid="{00000000-0005-0000-0000-0000D9320000}"/>
    <cellStyle name="Normal 10 2 2 3 2 2 2" xfId="20584" xr:uid="{00000000-0005-0000-0000-0000DA320000}"/>
    <cellStyle name="Normal 10 2 2 3 2 2 2 2" xfId="32568" xr:uid="{3A0A4740-8D6D-4F4D-A1DB-97B7CC50CED6}"/>
    <cellStyle name="Normal 10 2 2 3 2 2 3" xfId="26591" xr:uid="{992AD090-4199-4377-BDB3-422345A9A63B}"/>
    <cellStyle name="Normal 10 2 2 3 2 3" xfId="20583" xr:uid="{00000000-0005-0000-0000-0000DB320000}"/>
    <cellStyle name="Normal 10 2 2 3 2 3 2" xfId="32567" xr:uid="{BB3799EC-014E-4CE6-A736-EDF8C066F030}"/>
    <cellStyle name="Normal 10 2 2 3 2 4" xfId="26590" xr:uid="{523878A4-BE6F-41BF-AC19-9557D7112A7A}"/>
    <cellStyle name="Normal 10 2 2 3 3" xfId="12072" xr:uid="{00000000-0005-0000-0000-0000DC320000}"/>
    <cellStyle name="Normal 10 2 2 3 3 2" xfId="20585" xr:uid="{00000000-0005-0000-0000-0000DD320000}"/>
    <cellStyle name="Normal 10 2 2 3 3 2 2" xfId="32569" xr:uid="{478E5AB4-70AD-44B4-AFDF-0ACA680A9FE8}"/>
    <cellStyle name="Normal 10 2 2 3 3 3" xfId="26592" xr:uid="{80719C26-2A78-4556-A42A-858C276F2D95}"/>
    <cellStyle name="Normal 10 2 2 3 4" xfId="20582" xr:uid="{00000000-0005-0000-0000-0000DE320000}"/>
    <cellStyle name="Normal 10 2 2 3 4 2" xfId="32566" xr:uid="{85FA43DF-7B42-4BAB-810E-64EA3ED85B9E}"/>
    <cellStyle name="Normal 10 2 2 3 5" xfId="26589" xr:uid="{6330893F-E042-4224-A4C3-B7786FA0A7FC}"/>
    <cellStyle name="Normal 10 2 2 4" xfId="12073" xr:uid="{00000000-0005-0000-0000-0000DF320000}"/>
    <cellStyle name="Normal 10 2 2 4 2" xfId="12074" xr:uid="{00000000-0005-0000-0000-0000E0320000}"/>
    <cellStyle name="Normal 10 2 2 4 2 2" xfId="20587" xr:uid="{00000000-0005-0000-0000-0000E1320000}"/>
    <cellStyle name="Normal 10 2 2 4 2 2 2" xfId="32571" xr:uid="{D8FF19F7-6B1F-49FA-A944-F106CF171AA6}"/>
    <cellStyle name="Normal 10 2 2 4 2 3" xfId="26594" xr:uid="{CB7B75D1-A0FE-4E51-8C08-E862F3E9AB0D}"/>
    <cellStyle name="Normal 10 2 2 4 3" xfId="20586" xr:uid="{00000000-0005-0000-0000-0000E2320000}"/>
    <cellStyle name="Normal 10 2 2 4 3 2" xfId="32570" xr:uid="{3EACEB46-3987-4EEE-83AC-707ADA688610}"/>
    <cellStyle name="Normal 10 2 2 4 4" xfId="26593" xr:uid="{D596E736-CB11-4539-BA7A-8AB9AE1FA406}"/>
    <cellStyle name="Normal 10 2 2 5" xfId="12075" xr:uid="{00000000-0005-0000-0000-0000E3320000}"/>
    <cellStyle name="Normal 10 2 2 5 2" xfId="20588" xr:uid="{00000000-0005-0000-0000-0000E4320000}"/>
    <cellStyle name="Normal 10 2 2 5 2 2" xfId="32572" xr:uid="{A2CA3554-1B1D-4FAA-B7BB-EF10F927E476}"/>
    <cellStyle name="Normal 10 2 2 5 3" xfId="26595" xr:uid="{0609FADF-C301-406A-8301-291FDA4DD910}"/>
    <cellStyle name="Normal 10 2 2 6" xfId="12076" xr:uid="{00000000-0005-0000-0000-0000E5320000}"/>
    <cellStyle name="Normal 10 2 2 6 2" xfId="20589" xr:uid="{00000000-0005-0000-0000-0000E6320000}"/>
    <cellStyle name="Normal 10 2 2 6 2 2" xfId="32573" xr:uid="{2C9ABA3C-32D8-4BF6-BDA7-5AC3930F5873}"/>
    <cellStyle name="Normal 10 2 2 6 3" xfId="26596" xr:uid="{20A9DE6E-289E-4A6F-8E6B-7C6738366D8E}"/>
    <cellStyle name="Normal 10 2 2 7" xfId="12077" xr:uid="{00000000-0005-0000-0000-0000E7320000}"/>
    <cellStyle name="Normal 10 2 2 7 2" xfId="20590" xr:uid="{00000000-0005-0000-0000-0000E8320000}"/>
    <cellStyle name="Normal 10 2 2 7 2 2" xfId="32574" xr:uid="{6EEBDBCD-3A9E-4E75-AC2F-B0F7D9B0ABAA}"/>
    <cellStyle name="Normal 10 2 2 7 3" xfId="26597" xr:uid="{BAF01DD2-F50B-438D-A091-D6F2A2537A6C}"/>
    <cellStyle name="Normal 10 2 2 8" xfId="12078" xr:uid="{00000000-0005-0000-0000-0000E9320000}"/>
    <cellStyle name="Normal 10 2 2 8 2" xfId="20591" xr:uid="{00000000-0005-0000-0000-0000EA320000}"/>
    <cellStyle name="Normal 10 2 2 8 2 2" xfId="32575" xr:uid="{01A31B76-1288-40D1-AE08-91AA4D7D26D7}"/>
    <cellStyle name="Normal 10 2 2 8 3" xfId="26598" xr:uid="{1A0C9C4E-8ABB-4E05-804B-E9B4917FF6A9}"/>
    <cellStyle name="Normal 10 2 2 9" xfId="20574" xr:uid="{00000000-0005-0000-0000-0000EB320000}"/>
    <cellStyle name="Normal 10 2 2 9 2" xfId="32558" xr:uid="{941A1155-8F77-4FBE-A7B1-781A0498659F}"/>
    <cellStyle name="Normal 10 2 3" xfId="12079" xr:uid="{00000000-0005-0000-0000-0000EC320000}"/>
    <cellStyle name="Normal 10 2 3 2" xfId="12080" xr:uid="{00000000-0005-0000-0000-0000ED320000}"/>
    <cellStyle name="Normal 10 2 3 2 2" xfId="12081" xr:uid="{00000000-0005-0000-0000-0000EE320000}"/>
    <cellStyle name="Normal 10 2 3 2 2 2" xfId="20594" xr:uid="{00000000-0005-0000-0000-0000EF320000}"/>
    <cellStyle name="Normal 10 2 3 2 2 2 2" xfId="32578" xr:uid="{6F34BD23-65BA-4D7A-AB96-82EFEE30F4E6}"/>
    <cellStyle name="Normal 10 2 3 2 2 3" xfId="26601" xr:uid="{643BD1BD-7A9C-4717-A7B9-B0BE7FBF260F}"/>
    <cellStyle name="Normal 10 2 3 2 3" xfId="12082" xr:uid="{00000000-0005-0000-0000-0000F0320000}"/>
    <cellStyle name="Normal 10 2 3 2 3 2" xfId="20595" xr:uid="{00000000-0005-0000-0000-0000F1320000}"/>
    <cellStyle name="Normal 10 2 3 2 3 2 2" xfId="32579" xr:uid="{1BDDC1C7-25AF-4DD4-9DAE-DBDA4F5C81BD}"/>
    <cellStyle name="Normal 10 2 3 2 3 3" xfId="26602" xr:uid="{7EEEE021-5C70-43A5-ABBE-E151B1E87EBC}"/>
    <cellStyle name="Normal 10 2 3 2 4" xfId="20593" xr:uid="{00000000-0005-0000-0000-0000F2320000}"/>
    <cellStyle name="Normal 10 2 3 2 4 2" xfId="32577" xr:uid="{C1CB421D-D289-4256-A83E-8A97F21094B7}"/>
    <cellStyle name="Normal 10 2 3 2 5" xfId="26600" xr:uid="{3E9CC320-D664-4A70-94AB-B506F5E238A4}"/>
    <cellStyle name="Normal 10 2 3 3" xfId="12083" xr:uid="{00000000-0005-0000-0000-0000F3320000}"/>
    <cellStyle name="Normal 10 2 3 3 2" xfId="12084" xr:uid="{00000000-0005-0000-0000-0000F4320000}"/>
    <cellStyle name="Normal 10 2 3 3 2 2" xfId="20597" xr:uid="{00000000-0005-0000-0000-0000F5320000}"/>
    <cellStyle name="Normal 10 2 3 3 2 2 2" xfId="32581" xr:uid="{222F6CEE-FA61-4143-8B95-7ED26208A3A5}"/>
    <cellStyle name="Normal 10 2 3 3 2 3" xfId="26604" xr:uid="{823964FB-A6B0-473E-AF6B-9A84A2126A7A}"/>
    <cellStyle name="Normal 10 2 3 3 3" xfId="20596" xr:uid="{00000000-0005-0000-0000-0000F6320000}"/>
    <cellStyle name="Normal 10 2 3 3 3 2" xfId="32580" xr:uid="{742331EA-86B4-467C-9D3C-0F0654483B99}"/>
    <cellStyle name="Normal 10 2 3 3 4" xfId="26603" xr:uid="{937F7DCF-3F52-4957-AD06-F42F25B46D73}"/>
    <cellStyle name="Normal 10 2 3 4" xfId="12085" xr:uid="{00000000-0005-0000-0000-0000F7320000}"/>
    <cellStyle name="Normal 10 2 3 4 2" xfId="20598" xr:uid="{00000000-0005-0000-0000-0000F8320000}"/>
    <cellStyle name="Normal 10 2 3 4 2 2" xfId="32582" xr:uid="{56D5620D-7A9C-4364-8D29-7920B36D1665}"/>
    <cellStyle name="Normal 10 2 3 4 3" xfId="26605" xr:uid="{628A0B3F-E57F-443E-9C1C-884528B0F429}"/>
    <cellStyle name="Normal 10 2 3 5" xfId="12086" xr:uid="{00000000-0005-0000-0000-0000F9320000}"/>
    <cellStyle name="Normal 10 2 3 5 2" xfId="20599" xr:uid="{00000000-0005-0000-0000-0000FA320000}"/>
    <cellStyle name="Normal 10 2 3 5 2 2" xfId="32583" xr:uid="{4D977C2B-7EF8-432E-9A5F-B0122D89C64E}"/>
    <cellStyle name="Normal 10 2 3 5 3" xfId="26606" xr:uid="{B6570DDD-6973-437F-8138-D75193001D20}"/>
    <cellStyle name="Normal 10 2 3 6" xfId="20592" xr:uid="{00000000-0005-0000-0000-0000FB320000}"/>
    <cellStyle name="Normal 10 2 3 6 2" xfId="32576" xr:uid="{F3C70465-2BB7-45D3-BDB9-D113324D53AD}"/>
    <cellStyle name="Normal 10 2 3 7" xfId="26599" xr:uid="{A5794A8D-02A4-4204-83BD-6D8577958517}"/>
    <cellStyle name="Normal 10 2 4" xfId="12087" xr:uid="{00000000-0005-0000-0000-0000FC320000}"/>
    <cellStyle name="Normal 10 2 4 2" xfId="12088" xr:uid="{00000000-0005-0000-0000-0000FD320000}"/>
    <cellStyle name="Normal 10 2 4 2 2" xfId="12089" xr:uid="{00000000-0005-0000-0000-0000FE320000}"/>
    <cellStyle name="Normal 10 2 4 2 2 2" xfId="20602" xr:uid="{00000000-0005-0000-0000-0000FF320000}"/>
    <cellStyle name="Normal 10 2 4 2 2 2 2" xfId="32586" xr:uid="{B7F6EAD9-B65D-4AEC-95D0-7D039009603E}"/>
    <cellStyle name="Normal 10 2 4 2 2 3" xfId="26609" xr:uid="{55D229A3-708C-4AB8-B0F8-27718402272D}"/>
    <cellStyle name="Normal 10 2 4 2 3" xfId="20601" xr:uid="{00000000-0005-0000-0000-000000330000}"/>
    <cellStyle name="Normal 10 2 4 2 3 2" xfId="32585" xr:uid="{54FE18F6-C8FF-4929-AAA7-23ABF70F600C}"/>
    <cellStyle name="Normal 10 2 4 2 4" xfId="26608" xr:uid="{31C269F1-F920-41CF-AEB9-F233A68DDFFF}"/>
    <cellStyle name="Normal 10 2 4 3" xfId="12090" xr:uid="{00000000-0005-0000-0000-000001330000}"/>
    <cellStyle name="Normal 10 2 4 3 2" xfId="20603" xr:uid="{00000000-0005-0000-0000-000002330000}"/>
    <cellStyle name="Normal 10 2 4 3 2 2" xfId="32587" xr:uid="{7A644828-2E52-4BB4-ADFB-EB3DB0441A97}"/>
    <cellStyle name="Normal 10 2 4 3 3" xfId="26610" xr:uid="{AD7CB670-B6D7-4FAD-A212-E95D621780A9}"/>
    <cellStyle name="Normal 10 2 4 4" xfId="12091" xr:uid="{00000000-0005-0000-0000-000003330000}"/>
    <cellStyle name="Normal 10 2 4 4 2" xfId="20604" xr:uid="{00000000-0005-0000-0000-000004330000}"/>
    <cellStyle name="Normal 10 2 4 4 2 2" xfId="32588" xr:uid="{3924C7D3-C496-4D46-9074-8030A95781AF}"/>
    <cellStyle name="Normal 10 2 4 4 3" xfId="26611" xr:uid="{68B971DC-3083-483D-B7DF-8E9F78604B1A}"/>
    <cellStyle name="Normal 10 2 4 5" xfId="20600" xr:uid="{00000000-0005-0000-0000-000005330000}"/>
    <cellStyle name="Normal 10 2 4 5 2" xfId="32584" xr:uid="{00B3AD2C-CAB4-488E-955B-BB64B57437BA}"/>
    <cellStyle name="Normal 10 2 4 6" xfId="26607" xr:uid="{2BF98A50-47E3-4FAE-BC99-1D37A70FE6AD}"/>
    <cellStyle name="Normal 10 2 5" xfId="12092" xr:uid="{00000000-0005-0000-0000-000006330000}"/>
    <cellStyle name="Normal 10 2 5 2" xfId="12093" xr:uid="{00000000-0005-0000-0000-000007330000}"/>
    <cellStyle name="Normal 10 2 5 2 2" xfId="20606" xr:uid="{00000000-0005-0000-0000-000008330000}"/>
    <cellStyle name="Normal 10 2 5 2 2 2" xfId="32590" xr:uid="{2EDCE94C-1E3C-46B1-85DA-C73FA991A3BC}"/>
    <cellStyle name="Normal 10 2 5 2 3" xfId="26613" xr:uid="{88489685-72F3-47E4-98E0-A3330CB4FF96}"/>
    <cellStyle name="Normal 10 2 5 3" xfId="20605" xr:uid="{00000000-0005-0000-0000-000009330000}"/>
    <cellStyle name="Normal 10 2 5 3 2" xfId="32589" xr:uid="{D80630B6-8714-4CE7-8F37-0FEE0672C7CE}"/>
    <cellStyle name="Normal 10 2 5 4" xfId="26612" xr:uid="{481F5286-50C0-443F-8745-B5FB2D4C1685}"/>
    <cellStyle name="Normal 10 2 6" xfId="12094" xr:uid="{00000000-0005-0000-0000-00000A330000}"/>
    <cellStyle name="Normal 10 2 6 2" xfId="20607" xr:uid="{00000000-0005-0000-0000-00000B330000}"/>
    <cellStyle name="Normal 10 2 6 2 2" xfId="32591" xr:uid="{B551B133-F80C-4271-8B3C-E24FDC9B3EA7}"/>
    <cellStyle name="Normal 10 2 6 3" xfId="26614" xr:uid="{DA278839-638D-49EF-A2A9-D80A8CFB9070}"/>
    <cellStyle name="Normal 10 2 7" xfId="12095" xr:uid="{00000000-0005-0000-0000-00000C330000}"/>
    <cellStyle name="Normal 10 2 7 2" xfId="20608" xr:uid="{00000000-0005-0000-0000-00000D330000}"/>
    <cellStyle name="Normal 10 2 7 2 2" xfId="32592" xr:uid="{3D4660EC-E692-4ACF-8F48-4393A5C403EC}"/>
    <cellStyle name="Normal 10 2 7 3" xfId="26615" xr:uid="{ADF7D72C-7272-4EE5-AA7C-24DC3051E857}"/>
    <cellStyle name="Normal 10 2 8" xfId="12096" xr:uid="{00000000-0005-0000-0000-00000E330000}"/>
    <cellStyle name="Normal 10 2 8 2" xfId="20609" xr:uid="{00000000-0005-0000-0000-00000F330000}"/>
    <cellStyle name="Normal 10 2 8 2 2" xfId="32593" xr:uid="{16D0C604-7A88-4969-8CEA-3E3FB9AFF9D5}"/>
    <cellStyle name="Normal 10 2 8 3" xfId="26616" xr:uid="{98648798-215B-4A8A-8E52-6AD3793BE457}"/>
    <cellStyle name="Normal 10 2 9" xfId="12097" xr:uid="{00000000-0005-0000-0000-000010330000}"/>
    <cellStyle name="Normal 10 2 9 2" xfId="20610" xr:uid="{00000000-0005-0000-0000-000011330000}"/>
    <cellStyle name="Normal 10 2 9 2 2" xfId="32594" xr:uid="{591ED60F-C7F3-49AE-8F7E-3B346220EFD6}"/>
    <cellStyle name="Normal 10 2 9 3" xfId="26617" xr:uid="{74F170F7-5B9F-40D7-A5C7-725B304155E5}"/>
    <cellStyle name="Normal 10 20" xfId="12098" xr:uid="{00000000-0005-0000-0000-000012330000}"/>
    <cellStyle name="Normal 10 20 2" xfId="20611" xr:uid="{00000000-0005-0000-0000-000013330000}"/>
    <cellStyle name="Normal 10 20 2 2" xfId="32595" xr:uid="{10C016F8-3C85-4EF8-B9ED-EC0EF4500E07}"/>
    <cellStyle name="Normal 10 20 3" xfId="26618" xr:uid="{792D3F6E-9B34-44CA-9FCA-5B893558DFDD}"/>
    <cellStyle name="Normal 10 21" xfId="12099" xr:uid="{00000000-0005-0000-0000-000014330000}"/>
    <cellStyle name="Normal 10 21 2" xfId="20612" xr:uid="{00000000-0005-0000-0000-000015330000}"/>
    <cellStyle name="Normal 10 21 2 2" xfId="32596" xr:uid="{CA0ECE64-97FD-4376-A4EE-7CE8E21F7094}"/>
    <cellStyle name="Normal 10 21 3" xfId="26619" xr:uid="{A4CDF3CF-67D0-4898-AA29-06246B800B79}"/>
    <cellStyle name="Normal 10 22" xfId="12100" xr:uid="{00000000-0005-0000-0000-000016330000}"/>
    <cellStyle name="Normal 10 3" xfId="12101" xr:uid="{00000000-0005-0000-0000-000017330000}"/>
    <cellStyle name="Normal 10 3 10" xfId="20613" xr:uid="{00000000-0005-0000-0000-000018330000}"/>
    <cellStyle name="Normal 10 3 10 2" xfId="32597" xr:uid="{6A7AED06-DFF0-4F1F-948D-F19029AD6936}"/>
    <cellStyle name="Normal 10 3 11" xfId="26621" xr:uid="{FDCA2684-9F3D-4B14-B795-3FD10005B2C3}"/>
    <cellStyle name="Normal 10 3 2" xfId="12102" xr:uid="{00000000-0005-0000-0000-000019330000}"/>
    <cellStyle name="Normal 10 3 2 2" xfId="12103" xr:uid="{00000000-0005-0000-0000-00001A330000}"/>
    <cellStyle name="Normal 10 3 2 2 2" xfId="12104" xr:uid="{00000000-0005-0000-0000-00001B330000}"/>
    <cellStyle name="Normal 10 3 2 2 2 2" xfId="20616" xr:uid="{00000000-0005-0000-0000-00001C330000}"/>
    <cellStyle name="Normal 10 3 2 2 2 2 2" xfId="32600" xr:uid="{C552F5B4-2CB5-4B9A-9403-526F07466CE2}"/>
    <cellStyle name="Normal 10 3 2 2 2 3" xfId="26624" xr:uid="{82D505A5-8FC4-412B-AB7F-45ABFC71267A}"/>
    <cellStyle name="Normal 10 3 2 2 3" xfId="12105" xr:uid="{00000000-0005-0000-0000-00001D330000}"/>
    <cellStyle name="Normal 10 3 2 2 3 2" xfId="20617" xr:uid="{00000000-0005-0000-0000-00001E330000}"/>
    <cellStyle name="Normal 10 3 2 2 3 2 2" xfId="32601" xr:uid="{D0409CFB-2C42-44C7-8EC3-0011B6B304AF}"/>
    <cellStyle name="Normal 10 3 2 2 3 3" xfId="26625" xr:uid="{91226386-A1FD-4A1F-85B1-FFE4E826561A}"/>
    <cellStyle name="Normal 10 3 2 2 4" xfId="20615" xr:uid="{00000000-0005-0000-0000-00001F330000}"/>
    <cellStyle name="Normal 10 3 2 2 4 2" xfId="32599" xr:uid="{67B512F1-3208-494B-B554-0045C337712E}"/>
    <cellStyle name="Normal 10 3 2 2 5" xfId="26623" xr:uid="{D01463A7-2E40-4569-96FF-D625B8D7A9EB}"/>
    <cellStyle name="Normal 10 3 2 3" xfId="12106" xr:uid="{00000000-0005-0000-0000-000020330000}"/>
    <cellStyle name="Normal 10 3 2 3 2" xfId="12107" xr:uid="{00000000-0005-0000-0000-000021330000}"/>
    <cellStyle name="Normal 10 3 2 3 2 2" xfId="20619" xr:uid="{00000000-0005-0000-0000-000022330000}"/>
    <cellStyle name="Normal 10 3 2 3 2 2 2" xfId="32603" xr:uid="{F2B2CBB3-EB65-43D5-A50A-559469F4F52B}"/>
    <cellStyle name="Normal 10 3 2 3 2 3" xfId="26627" xr:uid="{D079DE3D-47A5-4C67-B4D5-43E0FE8CBF6D}"/>
    <cellStyle name="Normal 10 3 2 3 3" xfId="20618" xr:uid="{00000000-0005-0000-0000-000023330000}"/>
    <cellStyle name="Normal 10 3 2 3 3 2" xfId="32602" xr:uid="{8E8AE0C6-8DF2-4A50-AFB5-2E1FCE835D74}"/>
    <cellStyle name="Normal 10 3 2 3 4" xfId="26626" xr:uid="{5CE0F44E-925A-4E09-AE31-62B4A5B3429E}"/>
    <cellStyle name="Normal 10 3 2 4" xfId="12108" xr:uid="{00000000-0005-0000-0000-000024330000}"/>
    <cellStyle name="Normal 10 3 2 4 2" xfId="20620" xr:uid="{00000000-0005-0000-0000-000025330000}"/>
    <cellStyle name="Normal 10 3 2 4 2 2" xfId="32604" xr:uid="{631D03CF-BA00-4563-AF3D-F08232B11C76}"/>
    <cellStyle name="Normal 10 3 2 4 3" xfId="26628" xr:uid="{864646AA-37EE-494F-A989-9AF295536208}"/>
    <cellStyle name="Normal 10 3 2 5" xfId="12109" xr:uid="{00000000-0005-0000-0000-000026330000}"/>
    <cellStyle name="Normal 10 3 2 5 2" xfId="20621" xr:uid="{00000000-0005-0000-0000-000027330000}"/>
    <cellStyle name="Normal 10 3 2 5 2 2" xfId="32605" xr:uid="{C3B9DAC2-960C-4698-9E4D-821DF6E9EFFF}"/>
    <cellStyle name="Normal 10 3 2 5 3" xfId="26629" xr:uid="{9731F075-6CFC-4569-B442-FC01EE183948}"/>
    <cellStyle name="Normal 10 3 2 6" xfId="12110" xr:uid="{00000000-0005-0000-0000-000028330000}"/>
    <cellStyle name="Normal 10 3 2 6 2" xfId="20622" xr:uid="{00000000-0005-0000-0000-000029330000}"/>
    <cellStyle name="Normal 10 3 2 6 2 2" xfId="32606" xr:uid="{EBA74AEC-4DCD-4C18-B5A6-45F84B4B7A3B}"/>
    <cellStyle name="Normal 10 3 2 6 3" xfId="26630" xr:uid="{B7F2687E-E116-486D-8BF1-FB091168C335}"/>
    <cellStyle name="Normal 10 3 2 7" xfId="12111" xr:uid="{00000000-0005-0000-0000-00002A330000}"/>
    <cellStyle name="Normal 10 3 2 7 2" xfId="20623" xr:uid="{00000000-0005-0000-0000-00002B330000}"/>
    <cellStyle name="Normal 10 3 2 7 2 2" xfId="32607" xr:uid="{D1B44B54-CE93-4881-8466-F5B1E7350CE3}"/>
    <cellStyle name="Normal 10 3 2 7 3" xfId="26631" xr:uid="{D554FA25-4947-48A2-BADD-CD8534DF7C9E}"/>
    <cellStyle name="Normal 10 3 2 8" xfId="20614" xr:uid="{00000000-0005-0000-0000-00002C330000}"/>
    <cellStyle name="Normal 10 3 2 8 2" xfId="32598" xr:uid="{0890851A-844B-4C76-A7D6-621D9FA82E0F}"/>
    <cellStyle name="Normal 10 3 2 9" xfId="26622" xr:uid="{A2E28D0A-67DE-420D-9EAC-1B558F30E6E9}"/>
    <cellStyle name="Normal 10 3 3" xfId="12112" xr:uid="{00000000-0005-0000-0000-00002D330000}"/>
    <cellStyle name="Normal 10 3 3 2" xfId="12113" xr:uid="{00000000-0005-0000-0000-00002E330000}"/>
    <cellStyle name="Normal 10 3 3 2 2" xfId="12114" xr:uid="{00000000-0005-0000-0000-00002F330000}"/>
    <cellStyle name="Normal 10 3 3 2 2 2" xfId="20626" xr:uid="{00000000-0005-0000-0000-000030330000}"/>
    <cellStyle name="Normal 10 3 3 2 2 2 2" xfId="32610" xr:uid="{6B74E54C-5FFA-4931-A5D0-15443BF562DA}"/>
    <cellStyle name="Normal 10 3 3 2 2 3" xfId="26634" xr:uid="{E52E06FB-95AB-4E1C-9F3C-CB0A2D8DE523}"/>
    <cellStyle name="Normal 10 3 3 2 3" xfId="20625" xr:uid="{00000000-0005-0000-0000-000031330000}"/>
    <cellStyle name="Normal 10 3 3 2 3 2" xfId="32609" xr:uid="{793276CB-F6B1-4929-9631-D7E89343B2E1}"/>
    <cellStyle name="Normal 10 3 3 2 4" xfId="26633" xr:uid="{9AF340F1-1F19-4AD8-BC35-8B5D7CBC7588}"/>
    <cellStyle name="Normal 10 3 3 3" xfId="12115" xr:uid="{00000000-0005-0000-0000-000032330000}"/>
    <cellStyle name="Normal 10 3 3 3 2" xfId="20627" xr:uid="{00000000-0005-0000-0000-000033330000}"/>
    <cellStyle name="Normal 10 3 3 3 2 2" xfId="32611" xr:uid="{2D58C6D9-7B35-409F-942B-3BA307D66BC6}"/>
    <cellStyle name="Normal 10 3 3 3 3" xfId="26635" xr:uid="{2284AF7E-5B85-4452-BA90-08EC68AAE919}"/>
    <cellStyle name="Normal 10 3 3 4" xfId="12116" xr:uid="{00000000-0005-0000-0000-000034330000}"/>
    <cellStyle name="Normal 10 3 3 4 2" xfId="20628" xr:uid="{00000000-0005-0000-0000-000035330000}"/>
    <cellStyle name="Normal 10 3 3 4 2 2" xfId="32612" xr:uid="{E4C991AC-3C50-4370-8813-8E040F0095DC}"/>
    <cellStyle name="Normal 10 3 3 4 3" xfId="26636" xr:uid="{94D802E9-2D44-4652-A2B4-5DFDE579018D}"/>
    <cellStyle name="Normal 10 3 3 5" xfId="20624" xr:uid="{00000000-0005-0000-0000-000036330000}"/>
    <cellStyle name="Normal 10 3 3 5 2" xfId="32608" xr:uid="{44EB0F24-6259-4ACB-8033-2EAFB14D4023}"/>
    <cellStyle name="Normal 10 3 3 6" xfId="26632" xr:uid="{B6ACC1CC-12B7-419E-8B8A-A4758A492E86}"/>
    <cellStyle name="Normal 10 3 4" xfId="12117" xr:uid="{00000000-0005-0000-0000-000037330000}"/>
    <cellStyle name="Normal 10 3 4 2" xfId="12118" xr:uid="{00000000-0005-0000-0000-000038330000}"/>
    <cellStyle name="Normal 10 3 4 2 2" xfId="20630" xr:uid="{00000000-0005-0000-0000-000039330000}"/>
    <cellStyle name="Normal 10 3 4 2 2 2" xfId="32614" xr:uid="{A9A35C7F-FF28-446B-8A3E-BBADFEC18A0B}"/>
    <cellStyle name="Normal 10 3 4 2 3" xfId="26638" xr:uid="{56D3A2AE-7319-4CD0-BD3C-0D0459159978}"/>
    <cellStyle name="Normal 10 3 4 3" xfId="12119" xr:uid="{00000000-0005-0000-0000-00003A330000}"/>
    <cellStyle name="Normal 10 3 4 3 2" xfId="20631" xr:uid="{00000000-0005-0000-0000-00003B330000}"/>
    <cellStyle name="Normal 10 3 4 3 2 2" xfId="32615" xr:uid="{8A285D0F-D333-4CFA-8488-FA775B33410B}"/>
    <cellStyle name="Normal 10 3 4 3 3" xfId="26639" xr:uid="{890936DC-CB65-473C-B35C-4F1E26B8BE1B}"/>
    <cellStyle name="Normal 10 3 4 4" xfId="20629" xr:uid="{00000000-0005-0000-0000-00003C330000}"/>
    <cellStyle name="Normal 10 3 4 4 2" xfId="32613" xr:uid="{61F88513-1F02-49A9-B9E7-22281DF64CC4}"/>
    <cellStyle name="Normal 10 3 4 5" xfId="26637" xr:uid="{9400464C-FF9A-4C92-846A-FB3A4801F50A}"/>
    <cellStyle name="Normal 10 3 5" xfId="12120" xr:uid="{00000000-0005-0000-0000-00003D330000}"/>
    <cellStyle name="Normal 10 3 5 2" xfId="20632" xr:uid="{00000000-0005-0000-0000-00003E330000}"/>
    <cellStyle name="Normal 10 3 5 2 2" xfId="32616" xr:uid="{69F24D8F-F4A1-47C4-8936-22EE0BAA4F9D}"/>
    <cellStyle name="Normal 10 3 5 3" xfId="26640" xr:uid="{8DF28D55-887B-4E79-9F9B-B3DD18092B85}"/>
    <cellStyle name="Normal 10 3 6" xfId="12121" xr:uid="{00000000-0005-0000-0000-00003F330000}"/>
    <cellStyle name="Normal 10 3 6 2" xfId="20633" xr:uid="{00000000-0005-0000-0000-000040330000}"/>
    <cellStyle name="Normal 10 3 6 2 2" xfId="32617" xr:uid="{D149C1C8-E92C-4514-9FE4-2323FC32DC21}"/>
    <cellStyle name="Normal 10 3 6 3" xfId="26641" xr:uid="{DC2F60A0-8D2D-47C2-83A1-110DFE34DBA5}"/>
    <cellStyle name="Normal 10 3 7" xfId="12122" xr:uid="{00000000-0005-0000-0000-000041330000}"/>
    <cellStyle name="Normal 10 3 7 2" xfId="20634" xr:uid="{00000000-0005-0000-0000-000042330000}"/>
    <cellStyle name="Normal 10 3 7 2 2" xfId="32618" xr:uid="{FE7A58BC-90CE-4E4D-B447-7F345F69FC30}"/>
    <cellStyle name="Normal 10 3 7 3" xfId="26642" xr:uid="{7BB4EEFB-6071-43DE-85D3-1EEC6DF13E8C}"/>
    <cellStyle name="Normal 10 3 8" xfId="12123" xr:uid="{00000000-0005-0000-0000-000043330000}"/>
    <cellStyle name="Normal 10 3 8 2" xfId="20635" xr:uid="{00000000-0005-0000-0000-000044330000}"/>
    <cellStyle name="Normal 10 3 8 2 2" xfId="32619" xr:uid="{323B8E71-58D4-4BDA-8CBF-789AAC3FEEF3}"/>
    <cellStyle name="Normal 10 3 8 3" xfId="26643" xr:uid="{C19708FE-3126-4BD2-8D5E-8ECE777DB0A6}"/>
    <cellStyle name="Normal 10 3 9" xfId="12124" xr:uid="{00000000-0005-0000-0000-000045330000}"/>
    <cellStyle name="Normal 10 4" xfId="12125" xr:uid="{00000000-0005-0000-0000-000046330000}"/>
    <cellStyle name="Normal 10 4 10" xfId="20636" xr:uid="{00000000-0005-0000-0000-000047330000}"/>
    <cellStyle name="Normal 10 4 10 2" xfId="32620" xr:uid="{312189B5-754D-4C2D-8000-B6ED6FB9E0DB}"/>
    <cellStyle name="Normal 10 4 11" xfId="26645" xr:uid="{E20212BA-9C42-4E42-96A1-DB13DF10EB57}"/>
    <cellStyle name="Normal 10 4 2" xfId="12126" xr:uid="{00000000-0005-0000-0000-000048330000}"/>
    <cellStyle name="Normal 10 4 2 2" xfId="12127" xr:uid="{00000000-0005-0000-0000-000049330000}"/>
    <cellStyle name="Normal 10 4 2 2 2" xfId="12128" xr:uid="{00000000-0005-0000-0000-00004A330000}"/>
    <cellStyle name="Normal 10 4 2 2 2 2" xfId="20639" xr:uid="{00000000-0005-0000-0000-00004B330000}"/>
    <cellStyle name="Normal 10 4 2 2 2 2 2" xfId="32623" xr:uid="{4B61C785-5E1A-4A6C-8031-F1AA6E58790C}"/>
    <cellStyle name="Normal 10 4 2 2 2 3" xfId="26648" xr:uid="{CA0E3E78-475A-4448-B43F-A7B44A73050D}"/>
    <cellStyle name="Normal 10 4 2 2 3" xfId="12129" xr:uid="{00000000-0005-0000-0000-00004C330000}"/>
    <cellStyle name="Normal 10 4 2 2 3 2" xfId="20640" xr:uid="{00000000-0005-0000-0000-00004D330000}"/>
    <cellStyle name="Normal 10 4 2 2 3 2 2" xfId="32624" xr:uid="{8CC25BDE-910A-4DB3-BFFD-6D2E67822D25}"/>
    <cellStyle name="Normal 10 4 2 2 3 3" xfId="26649" xr:uid="{51BB2E91-8CA2-4305-80D7-D31AA55BE8BF}"/>
    <cellStyle name="Normal 10 4 2 2 4" xfId="20638" xr:uid="{00000000-0005-0000-0000-00004E330000}"/>
    <cellStyle name="Normal 10 4 2 2 4 2" xfId="32622" xr:uid="{413C983B-6C40-406A-86F5-7D5CD52FD638}"/>
    <cellStyle name="Normal 10 4 2 2 5" xfId="26647" xr:uid="{46BF2471-2823-4510-9CAA-13DE37AC090A}"/>
    <cellStyle name="Normal 10 4 2 3" xfId="12130" xr:uid="{00000000-0005-0000-0000-00004F330000}"/>
    <cellStyle name="Normal 10 4 2 3 2" xfId="20641" xr:uid="{00000000-0005-0000-0000-000050330000}"/>
    <cellStyle name="Normal 10 4 2 3 2 2" xfId="32625" xr:uid="{83285093-ED0F-4EF4-8D17-6CC652D57373}"/>
    <cellStyle name="Normal 10 4 2 3 3" xfId="26650" xr:uid="{3474C1D8-07B5-4DD4-8ED9-E0FB57FBF5E6}"/>
    <cellStyle name="Normal 10 4 2 4" xfId="12131" xr:uid="{00000000-0005-0000-0000-000051330000}"/>
    <cellStyle name="Normal 10 4 2 4 2" xfId="20642" xr:uid="{00000000-0005-0000-0000-000052330000}"/>
    <cellStyle name="Normal 10 4 2 4 2 2" xfId="32626" xr:uid="{5C9E64EA-EA11-4B2A-90B3-1F2A727FFD9D}"/>
    <cellStyle name="Normal 10 4 2 4 3" xfId="26651" xr:uid="{C54C41C2-25FA-43B6-9959-EE41971FD357}"/>
    <cellStyle name="Normal 10 4 2 5" xfId="12132" xr:uid="{00000000-0005-0000-0000-000053330000}"/>
    <cellStyle name="Normal 10 4 2 5 2" xfId="20643" xr:uid="{00000000-0005-0000-0000-000054330000}"/>
    <cellStyle name="Normal 10 4 2 5 2 2" xfId="32627" xr:uid="{13754061-E59C-48CA-8232-CF6D373A79E1}"/>
    <cellStyle name="Normal 10 4 2 5 3" xfId="26652" xr:uid="{9BF42844-C943-4DCB-BC8B-31B5EA834B9D}"/>
    <cellStyle name="Normal 10 4 2 6" xfId="12133" xr:uid="{00000000-0005-0000-0000-000055330000}"/>
    <cellStyle name="Normal 10 4 2 6 2" xfId="20644" xr:uid="{00000000-0005-0000-0000-000056330000}"/>
    <cellStyle name="Normal 10 4 2 6 2 2" xfId="32628" xr:uid="{117A74C1-D5BC-4D1E-AD88-6B6649E1753A}"/>
    <cellStyle name="Normal 10 4 2 6 3" xfId="26653" xr:uid="{C7609330-0669-4A1B-B64C-7CA9CA0DE782}"/>
    <cellStyle name="Normal 10 4 2 7" xfId="12134" xr:uid="{00000000-0005-0000-0000-000057330000}"/>
    <cellStyle name="Normal 10 4 2 7 2" xfId="20645" xr:uid="{00000000-0005-0000-0000-000058330000}"/>
    <cellStyle name="Normal 10 4 2 7 2 2" xfId="32629" xr:uid="{A64C188F-F3D7-416F-961A-0DEA06116815}"/>
    <cellStyle name="Normal 10 4 2 7 3" xfId="26654" xr:uid="{13377F65-5899-41B4-BA6C-9BD4BA5544AF}"/>
    <cellStyle name="Normal 10 4 2 8" xfId="20637" xr:uid="{00000000-0005-0000-0000-000059330000}"/>
    <cellStyle name="Normal 10 4 2 8 2" xfId="32621" xr:uid="{1534C243-3034-43AD-A3BD-3F5BA304CEFC}"/>
    <cellStyle name="Normal 10 4 2 9" xfId="26646" xr:uid="{7EBA058B-D28F-4618-B3B4-A1F909FE156D}"/>
    <cellStyle name="Normal 10 4 3" xfId="12135" xr:uid="{00000000-0005-0000-0000-00005A330000}"/>
    <cellStyle name="Normal 10 4 3 2" xfId="12136" xr:uid="{00000000-0005-0000-0000-00005B330000}"/>
    <cellStyle name="Normal 10 4 3 2 2" xfId="20647" xr:uid="{00000000-0005-0000-0000-00005C330000}"/>
    <cellStyle name="Normal 10 4 3 2 2 2" xfId="32631" xr:uid="{81105872-3A8E-4D1C-B4D0-D391F0FE115F}"/>
    <cellStyle name="Normal 10 4 3 2 3" xfId="26656" xr:uid="{36E456FA-3617-49DD-A6F1-94259B2C1EFF}"/>
    <cellStyle name="Normal 10 4 3 3" xfId="12137" xr:uid="{00000000-0005-0000-0000-00005D330000}"/>
    <cellStyle name="Normal 10 4 3 3 2" xfId="20648" xr:uid="{00000000-0005-0000-0000-00005E330000}"/>
    <cellStyle name="Normal 10 4 3 3 2 2" xfId="32632" xr:uid="{99213A32-2376-49EF-B3A1-BF423F9CFDC2}"/>
    <cellStyle name="Normal 10 4 3 3 3" xfId="26657" xr:uid="{CC59F8E0-B7DA-4ED5-817C-3FEE0E9D8888}"/>
    <cellStyle name="Normal 10 4 3 4" xfId="12138" xr:uid="{00000000-0005-0000-0000-00005F330000}"/>
    <cellStyle name="Normal 10 4 3 4 2" xfId="20649" xr:uid="{00000000-0005-0000-0000-000060330000}"/>
    <cellStyle name="Normal 10 4 3 4 2 2" xfId="32633" xr:uid="{2BD1F0C1-A8A7-4FDB-81C1-EA2ABCE19F3A}"/>
    <cellStyle name="Normal 10 4 3 4 3" xfId="26658" xr:uid="{7253B751-E9B7-4F1F-962E-D4D7F646AAFB}"/>
    <cellStyle name="Normal 10 4 3 5" xfId="20646" xr:uid="{00000000-0005-0000-0000-000061330000}"/>
    <cellStyle name="Normal 10 4 3 5 2" xfId="32630" xr:uid="{A76ED3FA-762A-4BC4-99A3-22B5510A225D}"/>
    <cellStyle name="Normal 10 4 3 6" xfId="26655" xr:uid="{E04D863F-A226-499D-9AF7-3B50FEFEE931}"/>
    <cellStyle name="Normal 10 4 4" xfId="12139" xr:uid="{00000000-0005-0000-0000-000062330000}"/>
    <cellStyle name="Normal 10 4 4 2" xfId="12140" xr:uid="{00000000-0005-0000-0000-000063330000}"/>
    <cellStyle name="Normal 10 4 4 2 2" xfId="20651" xr:uid="{00000000-0005-0000-0000-000064330000}"/>
    <cellStyle name="Normal 10 4 4 2 2 2" xfId="32635" xr:uid="{22B210BD-888A-453F-804A-CA748ADEAB15}"/>
    <cellStyle name="Normal 10 4 4 2 3" xfId="26660" xr:uid="{2DA560A5-A1FE-4C54-8162-7EEC1F42616B}"/>
    <cellStyle name="Normal 10 4 4 3" xfId="12141" xr:uid="{00000000-0005-0000-0000-000065330000}"/>
    <cellStyle name="Normal 10 4 4 3 2" xfId="20652" xr:uid="{00000000-0005-0000-0000-000066330000}"/>
    <cellStyle name="Normal 10 4 4 3 2 2" xfId="32636" xr:uid="{03458614-E489-4F66-B632-83396DC7F62A}"/>
    <cellStyle name="Normal 10 4 4 3 3" xfId="26661" xr:uid="{F5E89206-05FB-459A-A87E-06534E6AD580}"/>
    <cellStyle name="Normal 10 4 4 4" xfId="20650" xr:uid="{00000000-0005-0000-0000-000067330000}"/>
    <cellStyle name="Normal 10 4 4 4 2" xfId="32634" xr:uid="{6AD0A169-6827-4D90-AE08-C37D8E953060}"/>
    <cellStyle name="Normal 10 4 4 5" xfId="26659" xr:uid="{A6CE68EE-7584-4207-ABEB-B28B9322EE6F}"/>
    <cellStyle name="Normal 10 4 5" xfId="12142" xr:uid="{00000000-0005-0000-0000-000068330000}"/>
    <cellStyle name="Normal 10 4 5 2" xfId="20653" xr:uid="{00000000-0005-0000-0000-000069330000}"/>
    <cellStyle name="Normal 10 4 5 2 2" xfId="32637" xr:uid="{9AA4EFF6-F051-4B8B-ACFD-FB1797B62355}"/>
    <cellStyle name="Normal 10 4 5 3" xfId="26662" xr:uid="{1B123571-DFC2-407E-BF56-69F59FBC31D4}"/>
    <cellStyle name="Normal 10 4 6" xfId="12143" xr:uid="{00000000-0005-0000-0000-00006A330000}"/>
    <cellStyle name="Normal 10 4 6 2" xfId="20654" xr:uid="{00000000-0005-0000-0000-00006B330000}"/>
    <cellStyle name="Normal 10 4 6 2 2" xfId="32638" xr:uid="{88B7F04F-EB94-4902-8C3B-9EB0CCA6F153}"/>
    <cellStyle name="Normal 10 4 6 3" xfId="26663" xr:uid="{D5DD636F-CD35-4179-A518-67E8BBEFF01E}"/>
    <cellStyle name="Normal 10 4 7" xfId="12144" xr:uid="{00000000-0005-0000-0000-00006C330000}"/>
    <cellStyle name="Normal 10 4 7 2" xfId="20655" xr:uid="{00000000-0005-0000-0000-00006D330000}"/>
    <cellStyle name="Normal 10 4 7 2 2" xfId="32639" xr:uid="{E8664DD7-3B63-4E1C-869A-4CFF9D778899}"/>
    <cellStyle name="Normal 10 4 7 3" xfId="26664" xr:uid="{385A6FAF-7FE4-4349-88C8-E33429711A3C}"/>
    <cellStyle name="Normal 10 4 8" xfId="12145" xr:uid="{00000000-0005-0000-0000-00006E330000}"/>
    <cellStyle name="Normal 10 4 8 2" xfId="20656" xr:uid="{00000000-0005-0000-0000-00006F330000}"/>
    <cellStyle name="Normal 10 4 8 2 2" xfId="32640" xr:uid="{6E2E46C2-E138-4698-8777-4AF0A5C08280}"/>
    <cellStyle name="Normal 10 4 8 3" xfId="26665" xr:uid="{F15AD6CD-3E79-4961-B1A8-5692B5440771}"/>
    <cellStyle name="Normal 10 4 9" xfId="12146" xr:uid="{00000000-0005-0000-0000-000070330000}"/>
    <cellStyle name="Normal 10 5" xfId="12147" xr:uid="{00000000-0005-0000-0000-000071330000}"/>
    <cellStyle name="Normal 10 5 2" xfId="12148" xr:uid="{00000000-0005-0000-0000-000072330000}"/>
    <cellStyle name="Normal 10 5 2 2" xfId="12149" xr:uid="{00000000-0005-0000-0000-000073330000}"/>
    <cellStyle name="Normal 10 5 2 2 2" xfId="20659" xr:uid="{00000000-0005-0000-0000-000074330000}"/>
    <cellStyle name="Normal 10 5 2 2 2 2" xfId="32643" xr:uid="{55CF660B-E072-477E-AF44-3EC149682D61}"/>
    <cellStyle name="Normal 10 5 2 2 3" xfId="26669" xr:uid="{92FCC742-DE96-414F-9918-37084CCE365D}"/>
    <cellStyle name="Normal 10 5 2 3" xfId="12150" xr:uid="{00000000-0005-0000-0000-000075330000}"/>
    <cellStyle name="Normal 10 5 2 3 2" xfId="20660" xr:uid="{00000000-0005-0000-0000-000076330000}"/>
    <cellStyle name="Normal 10 5 2 3 2 2" xfId="32644" xr:uid="{742FF0F9-2A9C-4B11-B970-E234D6802C3A}"/>
    <cellStyle name="Normal 10 5 2 3 3" xfId="26670" xr:uid="{0614B020-ED64-4E44-A0FF-D30F4A6D021C}"/>
    <cellStyle name="Normal 10 5 2 4" xfId="12151" xr:uid="{00000000-0005-0000-0000-000077330000}"/>
    <cellStyle name="Normal 10 5 2 4 2" xfId="20661" xr:uid="{00000000-0005-0000-0000-000078330000}"/>
    <cellStyle name="Normal 10 5 2 4 2 2" xfId="32645" xr:uid="{368E0D81-65A2-424E-AEEA-00CEAE214ADC}"/>
    <cellStyle name="Normal 10 5 2 4 3" xfId="26671" xr:uid="{0E04B8B2-7F44-41F8-9EA4-0ADA79D60C5F}"/>
    <cellStyle name="Normal 10 5 2 5" xfId="12152" xr:uid="{00000000-0005-0000-0000-000079330000}"/>
    <cellStyle name="Normal 10 5 2 5 2" xfId="20662" xr:uid="{00000000-0005-0000-0000-00007A330000}"/>
    <cellStyle name="Normal 10 5 2 5 2 2" xfId="32646" xr:uid="{C87B3269-0A3E-430F-A8C7-E85B70792383}"/>
    <cellStyle name="Normal 10 5 2 5 3" xfId="26672" xr:uid="{4189AB09-2073-44FA-BD66-E0804460C003}"/>
    <cellStyle name="Normal 10 5 2 6" xfId="20658" xr:uid="{00000000-0005-0000-0000-00007B330000}"/>
    <cellStyle name="Normal 10 5 2 6 2" xfId="32642" xr:uid="{38C42B38-F201-40CF-9B09-FBD051A6EA02}"/>
    <cellStyle name="Normal 10 5 2 7" xfId="26668" xr:uid="{47D42C32-1313-43D4-85C5-99E30CEB4534}"/>
    <cellStyle name="Normal 10 5 3" xfId="12153" xr:uid="{00000000-0005-0000-0000-00007C330000}"/>
    <cellStyle name="Normal 10 5 3 2" xfId="12154" xr:uid="{00000000-0005-0000-0000-00007D330000}"/>
    <cellStyle name="Normal 10 5 3 2 2" xfId="20664" xr:uid="{00000000-0005-0000-0000-00007E330000}"/>
    <cellStyle name="Normal 10 5 3 2 2 2" xfId="32648" xr:uid="{5137DA85-BD67-4BEB-AC2A-7DC7BABB212D}"/>
    <cellStyle name="Normal 10 5 3 2 3" xfId="26674" xr:uid="{41E0CE32-F635-418B-8B11-A254319D23FB}"/>
    <cellStyle name="Normal 10 5 3 3" xfId="12155" xr:uid="{00000000-0005-0000-0000-00007F330000}"/>
    <cellStyle name="Normal 10 5 3 3 2" xfId="20665" xr:uid="{00000000-0005-0000-0000-000080330000}"/>
    <cellStyle name="Normal 10 5 3 3 2 2" xfId="32649" xr:uid="{CDEC40D1-42F7-437D-B890-A7CCB0624E3E}"/>
    <cellStyle name="Normal 10 5 3 3 3" xfId="26675" xr:uid="{0827795B-DF92-4C02-AB2F-40D361037AFC}"/>
    <cellStyle name="Normal 10 5 3 4" xfId="12156" xr:uid="{00000000-0005-0000-0000-000081330000}"/>
    <cellStyle name="Normal 10 5 3 4 2" xfId="20666" xr:uid="{00000000-0005-0000-0000-000082330000}"/>
    <cellStyle name="Normal 10 5 3 4 2 2" xfId="32650" xr:uid="{7234B209-9E08-4796-B21D-D2067B6DA14C}"/>
    <cellStyle name="Normal 10 5 3 4 3" xfId="26676" xr:uid="{335D6555-B4BA-4F1D-8567-A87B10FB4F97}"/>
    <cellStyle name="Normal 10 5 3 5" xfId="20663" xr:uid="{00000000-0005-0000-0000-000083330000}"/>
    <cellStyle name="Normal 10 5 3 5 2" xfId="32647" xr:uid="{697CE1A8-C9F3-4DCA-B2D0-93F2CA8E346B}"/>
    <cellStyle name="Normal 10 5 3 6" xfId="26673" xr:uid="{0C180FD2-69CB-4D31-9F8F-B5A53DA8C32B}"/>
    <cellStyle name="Normal 10 5 4" xfId="12157" xr:uid="{00000000-0005-0000-0000-000084330000}"/>
    <cellStyle name="Normal 10 5 4 2" xfId="12158" xr:uid="{00000000-0005-0000-0000-000085330000}"/>
    <cellStyle name="Normal 10 5 4 2 2" xfId="20668" xr:uid="{00000000-0005-0000-0000-000086330000}"/>
    <cellStyle name="Normal 10 5 4 2 2 2" xfId="32652" xr:uid="{E4719DDF-AB98-4B4B-AE09-E52A5B0F6AB2}"/>
    <cellStyle name="Normal 10 5 4 2 3" xfId="26678" xr:uid="{05485468-ACA1-4207-84EE-804BF28C80DB}"/>
    <cellStyle name="Normal 10 5 4 3" xfId="12159" xr:uid="{00000000-0005-0000-0000-000087330000}"/>
    <cellStyle name="Normal 10 5 4 3 2" xfId="20669" xr:uid="{00000000-0005-0000-0000-000088330000}"/>
    <cellStyle name="Normal 10 5 4 3 2 2" xfId="32653" xr:uid="{5756A3D4-A3F5-46BB-AFB0-4B85D9CAD9AD}"/>
    <cellStyle name="Normal 10 5 4 3 3" xfId="26679" xr:uid="{59A27C09-CFC0-42B5-B6BD-1DC74D3056BD}"/>
    <cellStyle name="Normal 10 5 4 4" xfId="20667" xr:uid="{00000000-0005-0000-0000-000089330000}"/>
    <cellStyle name="Normal 10 5 4 4 2" xfId="32651" xr:uid="{3D35F585-7CD0-4BC7-9820-5C9AF818987D}"/>
    <cellStyle name="Normal 10 5 4 5" xfId="26677" xr:uid="{9301CDF3-9194-4BB7-8E54-BDB2E997BD66}"/>
    <cellStyle name="Normal 10 5 5" xfId="12160" xr:uid="{00000000-0005-0000-0000-00008A330000}"/>
    <cellStyle name="Normal 10 5 5 2" xfId="20670" xr:uid="{00000000-0005-0000-0000-00008B330000}"/>
    <cellStyle name="Normal 10 5 5 2 2" xfId="32654" xr:uid="{84008E39-90AD-4A26-BF3C-8929E9AC93EC}"/>
    <cellStyle name="Normal 10 5 5 3" xfId="26680" xr:uid="{25052A7B-B526-41D1-A671-31F1C67E5A60}"/>
    <cellStyle name="Normal 10 5 6" xfId="12161" xr:uid="{00000000-0005-0000-0000-00008C330000}"/>
    <cellStyle name="Normal 10 5 6 2" xfId="20671" xr:uid="{00000000-0005-0000-0000-00008D330000}"/>
    <cellStyle name="Normal 10 5 6 2 2" xfId="32655" xr:uid="{704E696C-625D-43A7-89C2-CE14633D8547}"/>
    <cellStyle name="Normal 10 5 6 3" xfId="26681" xr:uid="{4B8F9391-2BB1-4B1C-872E-FAEB38969CE8}"/>
    <cellStyle name="Normal 10 5 7" xfId="12162" xr:uid="{00000000-0005-0000-0000-00008E330000}"/>
    <cellStyle name="Normal 10 5 8" xfId="20657" xr:uid="{00000000-0005-0000-0000-00008F330000}"/>
    <cellStyle name="Normal 10 5 8 2" xfId="32641" xr:uid="{B3F7299B-D909-4D33-A003-E8F200DADC4E}"/>
    <cellStyle name="Normal 10 5 9" xfId="26667" xr:uid="{8723BAB9-06BC-4E54-B531-BD2585C68C22}"/>
    <cellStyle name="Normal 10 6" xfId="12163" xr:uid="{00000000-0005-0000-0000-000090330000}"/>
    <cellStyle name="Normal 10 6 2" xfId="12164" xr:uid="{00000000-0005-0000-0000-000091330000}"/>
    <cellStyle name="Normal 10 6 2 2" xfId="12165" xr:uid="{00000000-0005-0000-0000-000092330000}"/>
    <cellStyle name="Normal 10 6 2 2 2" xfId="20674" xr:uid="{00000000-0005-0000-0000-000093330000}"/>
    <cellStyle name="Normal 10 6 2 2 2 2" xfId="32658" xr:uid="{9C6DC533-787B-400D-86C7-B2F4EF8D12F2}"/>
    <cellStyle name="Normal 10 6 2 2 3" xfId="26685" xr:uid="{39843F48-5FF5-48CC-89C1-D8D1D78493DE}"/>
    <cellStyle name="Normal 10 6 2 3" xfId="12166" xr:uid="{00000000-0005-0000-0000-000094330000}"/>
    <cellStyle name="Normal 10 6 2 3 2" xfId="20675" xr:uid="{00000000-0005-0000-0000-000095330000}"/>
    <cellStyle name="Normal 10 6 2 3 2 2" xfId="32659" xr:uid="{4AED42E6-E184-4EEA-8EEB-B373DBBF3CE3}"/>
    <cellStyle name="Normal 10 6 2 3 3" xfId="26686" xr:uid="{76FA72F8-0611-4C54-B571-692A8E0E4F8D}"/>
    <cellStyle name="Normal 10 6 2 4" xfId="12167" xr:uid="{00000000-0005-0000-0000-000096330000}"/>
    <cellStyle name="Normal 10 6 2 4 2" xfId="20676" xr:uid="{00000000-0005-0000-0000-000097330000}"/>
    <cellStyle name="Normal 10 6 2 4 2 2" xfId="32660" xr:uid="{146AE782-1F79-4BB9-A37D-D8F930E4B38F}"/>
    <cellStyle name="Normal 10 6 2 4 3" xfId="26687" xr:uid="{F36C83E4-1C92-4455-ADD8-6FF78F76ECDB}"/>
    <cellStyle name="Normal 10 6 2 5" xfId="20673" xr:uid="{00000000-0005-0000-0000-000098330000}"/>
    <cellStyle name="Normal 10 6 2 5 2" xfId="32657" xr:uid="{8E599941-E103-4FE5-90AB-B275DEE88717}"/>
    <cellStyle name="Normal 10 6 2 6" xfId="26684" xr:uid="{B7D3F37F-4CA5-4909-BBED-6CCD065BD321}"/>
    <cellStyle name="Normal 10 6 3" xfId="12168" xr:uid="{00000000-0005-0000-0000-000099330000}"/>
    <cellStyle name="Normal 10 6 3 2" xfId="12169" xr:uid="{00000000-0005-0000-0000-00009A330000}"/>
    <cellStyle name="Normal 10 6 3 2 2" xfId="20678" xr:uid="{00000000-0005-0000-0000-00009B330000}"/>
    <cellStyle name="Normal 10 6 3 2 2 2" xfId="32662" xr:uid="{65E03ED2-8073-4DF7-8204-37463600A78D}"/>
    <cellStyle name="Normal 10 6 3 2 3" xfId="26689" xr:uid="{316E8DAF-8837-4EB5-8E0E-1C4F5D75A374}"/>
    <cellStyle name="Normal 10 6 3 3" xfId="20677" xr:uid="{00000000-0005-0000-0000-00009C330000}"/>
    <cellStyle name="Normal 10 6 3 3 2" xfId="32661" xr:uid="{26934AF8-8634-4802-9CC2-55812ADE71F1}"/>
    <cellStyle name="Normal 10 6 3 4" xfId="26688" xr:uid="{06EAC5C7-A2E9-46DA-BA2A-9E7F78334D5F}"/>
    <cellStyle name="Normal 10 6 4" xfId="12170" xr:uid="{00000000-0005-0000-0000-00009D330000}"/>
    <cellStyle name="Normal 10 6 4 2" xfId="12171" xr:uid="{00000000-0005-0000-0000-00009E330000}"/>
    <cellStyle name="Normal 10 6 4 2 2" xfId="20680" xr:uid="{00000000-0005-0000-0000-00009F330000}"/>
    <cellStyle name="Normal 10 6 4 2 2 2" xfId="32664" xr:uid="{6FC582C0-DB59-443F-86F7-22633959EC6C}"/>
    <cellStyle name="Normal 10 6 4 2 3" xfId="26691" xr:uid="{E24C1D44-7AE3-45EC-976F-81B1FB798BD1}"/>
    <cellStyle name="Normal 10 6 4 3" xfId="20679" xr:uid="{00000000-0005-0000-0000-0000A0330000}"/>
    <cellStyle name="Normal 10 6 4 3 2" xfId="32663" xr:uid="{4FFD327F-41F0-4253-ACF1-793D5778050B}"/>
    <cellStyle name="Normal 10 6 4 4" xfId="26690" xr:uid="{B828EFB4-0579-4203-85DA-A56958DB30D6}"/>
    <cellStyle name="Normal 10 6 5" xfId="12172" xr:uid="{00000000-0005-0000-0000-0000A1330000}"/>
    <cellStyle name="Normal 10 6 5 2" xfId="20681" xr:uid="{00000000-0005-0000-0000-0000A2330000}"/>
    <cellStyle name="Normal 10 6 5 2 2" xfId="32665" xr:uid="{28C75E30-64E5-4B32-8F87-3809F7BCA810}"/>
    <cellStyle name="Normal 10 6 5 3" xfId="26692" xr:uid="{B222E38B-5A10-47B3-9CDF-79D8C5F1C5D7}"/>
    <cellStyle name="Normal 10 6 6" xfId="20672" xr:uid="{00000000-0005-0000-0000-0000A3330000}"/>
    <cellStyle name="Normal 10 6 6 2" xfId="32656" xr:uid="{DBAFD606-3BC6-4D27-958D-F07ADFE98DC4}"/>
    <cellStyle name="Normal 10 6 7" xfId="26683" xr:uid="{2BD6D459-323A-4649-8195-9B5D6E6DB063}"/>
    <cellStyle name="Normal 10 7" xfId="12173" xr:uid="{00000000-0005-0000-0000-0000A4330000}"/>
    <cellStyle name="Normal 10 7 2" xfId="12174" xr:uid="{00000000-0005-0000-0000-0000A5330000}"/>
    <cellStyle name="Normal 10 7 2 2" xfId="12175" xr:uid="{00000000-0005-0000-0000-0000A6330000}"/>
    <cellStyle name="Normal 10 7 2 2 2" xfId="20684" xr:uid="{00000000-0005-0000-0000-0000A7330000}"/>
    <cellStyle name="Normal 10 7 2 2 2 2" xfId="32668" xr:uid="{38C3C8EA-E66A-4F6F-A47F-6DB7E880FB7C}"/>
    <cellStyle name="Normal 10 7 2 2 3" xfId="26695" xr:uid="{9FA66249-B407-4488-BF0E-0B275AA8E401}"/>
    <cellStyle name="Normal 10 7 2 3" xfId="20683" xr:uid="{00000000-0005-0000-0000-0000A8330000}"/>
    <cellStyle name="Normal 10 7 2 3 2" xfId="32667" xr:uid="{D42E7F4F-7019-4A5E-8409-56A4935BFB77}"/>
    <cellStyle name="Normal 10 7 2 4" xfId="26694" xr:uid="{1CD692BC-C0B5-47AD-84D9-3DEAF1496A57}"/>
    <cellStyle name="Normal 10 7 3" xfId="12176" xr:uid="{00000000-0005-0000-0000-0000A9330000}"/>
    <cellStyle name="Normal 10 7 3 2" xfId="20685" xr:uid="{00000000-0005-0000-0000-0000AA330000}"/>
    <cellStyle name="Normal 10 7 3 2 2" xfId="32669" xr:uid="{08AA013C-2CA9-4E28-817C-DA13D75A80DB}"/>
    <cellStyle name="Normal 10 7 3 3" xfId="26696" xr:uid="{3EB27E34-5BE5-4024-A0A4-3885B062F1F7}"/>
    <cellStyle name="Normal 10 7 4" xfId="12177" xr:uid="{00000000-0005-0000-0000-0000AB330000}"/>
    <cellStyle name="Normal 10 7 4 2" xfId="20686" xr:uid="{00000000-0005-0000-0000-0000AC330000}"/>
    <cellStyle name="Normal 10 7 4 2 2" xfId="32670" xr:uid="{C1EFF1D7-8F7B-4450-9870-59C677FD0817}"/>
    <cellStyle name="Normal 10 7 4 3" xfId="26697" xr:uid="{C84119B9-3FA5-430D-A40D-70DC6846D57D}"/>
    <cellStyle name="Normal 10 7 5" xfId="12178" xr:uid="{00000000-0005-0000-0000-0000AD330000}"/>
    <cellStyle name="Normal 10 7 5 2" xfId="20687" xr:uid="{00000000-0005-0000-0000-0000AE330000}"/>
    <cellStyle name="Normal 10 7 5 2 2" xfId="32671" xr:uid="{B1C1A4B6-58C2-4EC5-84EF-BBBFDDE95D24}"/>
    <cellStyle name="Normal 10 7 5 3" xfId="26698" xr:uid="{B83CBED2-70CE-415A-BE7F-545FF1D58093}"/>
    <cellStyle name="Normal 10 7 6" xfId="20682" xr:uid="{00000000-0005-0000-0000-0000AF330000}"/>
    <cellStyle name="Normal 10 7 6 2" xfId="32666" xr:uid="{313C6563-9FAE-4002-B0FB-94484008407D}"/>
    <cellStyle name="Normal 10 7 7" xfId="26693" xr:uid="{4F7A7CD3-336A-4143-B338-1A89546AE853}"/>
    <cellStyle name="Normal 10 8" xfId="12179" xr:uid="{00000000-0005-0000-0000-0000B0330000}"/>
    <cellStyle name="Normal 10 8 2" xfId="12180" xr:uid="{00000000-0005-0000-0000-0000B1330000}"/>
    <cellStyle name="Normal 10 8 2 2" xfId="20689" xr:uid="{00000000-0005-0000-0000-0000B2330000}"/>
    <cellStyle name="Normal 10 8 2 2 2" xfId="32673" xr:uid="{50FB7F9B-3CF3-47AA-A3B9-FA8A731B5137}"/>
    <cellStyle name="Normal 10 8 2 3" xfId="26700" xr:uid="{F7AEA89C-2F8A-45B3-B9DA-F070529FF57B}"/>
    <cellStyle name="Normal 10 8 3" xfId="12181" xr:uid="{00000000-0005-0000-0000-0000B3330000}"/>
    <cellStyle name="Normal 10 8 3 2" xfId="20690" xr:uid="{00000000-0005-0000-0000-0000B4330000}"/>
    <cellStyle name="Normal 10 8 3 2 2" xfId="32674" xr:uid="{50A14B86-BB0D-4F7B-B23F-3530A4E50D0D}"/>
    <cellStyle name="Normal 10 8 3 3" xfId="26701" xr:uid="{9B75FEAB-9B8A-4E05-B823-A23244CBC780}"/>
    <cellStyle name="Normal 10 8 4" xfId="12182" xr:uid="{00000000-0005-0000-0000-0000B5330000}"/>
    <cellStyle name="Normal 10 8 4 2" xfId="20691" xr:uid="{00000000-0005-0000-0000-0000B6330000}"/>
    <cellStyle name="Normal 10 8 4 2 2" xfId="32675" xr:uid="{2039EF3A-522C-42C9-940B-3729D4EFDFCA}"/>
    <cellStyle name="Normal 10 8 4 3" xfId="26702" xr:uid="{2D97C85F-D143-4474-B860-DC488FDBCE01}"/>
    <cellStyle name="Normal 10 8 5" xfId="12183" xr:uid="{00000000-0005-0000-0000-0000B7330000}"/>
    <cellStyle name="Normal 10 8 5 2" xfId="20692" xr:uid="{00000000-0005-0000-0000-0000B8330000}"/>
    <cellStyle name="Normal 10 8 5 2 2" xfId="32676" xr:uid="{D0830EA0-F42C-493A-BF95-1B0C695AE6DD}"/>
    <cellStyle name="Normal 10 8 5 3" xfId="26703" xr:uid="{48C6283E-B5CB-46EB-A513-75FA8CF6DFAE}"/>
    <cellStyle name="Normal 10 8 6" xfId="20688" xr:uid="{00000000-0005-0000-0000-0000B9330000}"/>
    <cellStyle name="Normal 10 8 6 2" xfId="32672" xr:uid="{39D45E27-4386-4CF2-9E37-6AA85B643C9E}"/>
    <cellStyle name="Normal 10 8 7" xfId="26699" xr:uid="{3315064A-4BF2-46AA-B021-EF82ADB9310D}"/>
    <cellStyle name="Normal 10 9" xfId="12184" xr:uid="{00000000-0005-0000-0000-0000BA330000}"/>
    <cellStyle name="Normal 10 9 2" xfId="12185" xr:uid="{00000000-0005-0000-0000-0000BB330000}"/>
    <cellStyle name="Normal 10 9 2 2" xfId="20694" xr:uid="{00000000-0005-0000-0000-0000BC330000}"/>
    <cellStyle name="Normal 10 9 2 2 2" xfId="32678" xr:uid="{F133590C-DEA6-45E5-9688-9877BBF543CF}"/>
    <cellStyle name="Normal 10 9 2 3" xfId="26705" xr:uid="{80730579-F673-4B44-BFBB-A7BC31EBFAB9}"/>
    <cellStyle name="Normal 10 9 3" xfId="12186" xr:uid="{00000000-0005-0000-0000-0000BD330000}"/>
    <cellStyle name="Normal 10 9 3 2" xfId="20695" xr:uid="{00000000-0005-0000-0000-0000BE330000}"/>
    <cellStyle name="Normal 10 9 3 2 2" xfId="32679" xr:uid="{F1DDE1E6-0F1B-4965-B026-39292F632FC6}"/>
    <cellStyle name="Normal 10 9 3 3" xfId="26706" xr:uid="{7D8A0A88-DE9C-4F66-A77C-D205DACECC68}"/>
    <cellStyle name="Normal 10 9 4" xfId="12187" xr:uid="{00000000-0005-0000-0000-0000BF330000}"/>
    <cellStyle name="Normal 10 9 4 2" xfId="20696" xr:uid="{00000000-0005-0000-0000-0000C0330000}"/>
    <cellStyle name="Normal 10 9 4 2 2" xfId="32680" xr:uid="{9195CE30-13F7-41B5-A3D6-A8AD24571410}"/>
    <cellStyle name="Normal 10 9 4 3" xfId="26707" xr:uid="{0B316321-2004-4801-B644-CEFCF68F8742}"/>
    <cellStyle name="Normal 10 9 5" xfId="12188" xr:uid="{00000000-0005-0000-0000-0000C1330000}"/>
    <cellStyle name="Normal 10 9 5 2" xfId="20697" xr:uid="{00000000-0005-0000-0000-0000C2330000}"/>
    <cellStyle name="Normal 10 9 5 2 2" xfId="32681" xr:uid="{E915698C-DB19-4FF4-83F8-9CE93F089AC5}"/>
    <cellStyle name="Normal 10 9 5 3" xfId="26708" xr:uid="{A5432356-4BE8-4C03-AD08-D4244180B1E8}"/>
    <cellStyle name="Normal 10 9 6" xfId="20693" xr:uid="{00000000-0005-0000-0000-0000C3330000}"/>
    <cellStyle name="Normal 10 9 6 2" xfId="32677" xr:uid="{F2B68FA5-B110-4369-BAC7-A183FFBDEBE4}"/>
    <cellStyle name="Normal 10 9 7" xfId="26704" xr:uid="{118B62D9-702D-4D51-BE2F-A6FA137A3919}"/>
    <cellStyle name="Normal 100" xfId="12189" xr:uid="{00000000-0005-0000-0000-0000C4330000}"/>
    <cellStyle name="Normal 100 2" xfId="12190" xr:uid="{00000000-0005-0000-0000-0000C5330000}"/>
    <cellStyle name="Normal 100 2 2" xfId="12191" xr:uid="{00000000-0005-0000-0000-0000C6330000}"/>
    <cellStyle name="Normal 100 3" xfId="12192" xr:uid="{00000000-0005-0000-0000-0000C7330000}"/>
    <cellStyle name="Normal 100 3 2" xfId="20698" xr:uid="{00000000-0005-0000-0000-0000C8330000}"/>
    <cellStyle name="Normal 100 3 2 2" xfId="32682" xr:uid="{ABE5DDE7-8CFB-41AD-9D47-B7742A9B5AAF}"/>
    <cellStyle name="Normal 100 3 3" xfId="26712" xr:uid="{1D831655-53CC-4ED4-ADAC-224053CB8B1F}"/>
    <cellStyle name="Normal 100 4" xfId="12193" xr:uid="{00000000-0005-0000-0000-0000C9330000}"/>
    <cellStyle name="Normal 100 4 2" xfId="20699" xr:uid="{00000000-0005-0000-0000-0000CA330000}"/>
    <cellStyle name="Normal 100 4 2 2" xfId="32683" xr:uid="{9C3FF6AF-D740-42D3-A74B-216F30AB2510}"/>
    <cellStyle name="Normal 100 4 3" xfId="26713" xr:uid="{C04E490C-C995-4AE1-B3F0-E2D3697FD0D8}"/>
    <cellStyle name="Normal 100 5" xfId="12194" xr:uid="{00000000-0005-0000-0000-0000CB330000}"/>
    <cellStyle name="Normal 101" xfId="12195" xr:uid="{00000000-0005-0000-0000-0000CC330000}"/>
    <cellStyle name="Normal 101 2" xfId="12196" xr:uid="{00000000-0005-0000-0000-0000CD330000}"/>
    <cellStyle name="Normal 101 2 2" xfId="12197" xr:uid="{00000000-0005-0000-0000-0000CE330000}"/>
    <cellStyle name="Normal 101 2 3" xfId="20700" xr:uid="{00000000-0005-0000-0000-0000CF330000}"/>
    <cellStyle name="Normal 101 2 3 2" xfId="32684" xr:uid="{4EFA46A7-EAEE-4DAF-860D-AE116880481A}"/>
    <cellStyle name="Normal 101 2 4" xfId="26716" xr:uid="{E4A3FAC6-54BC-4AA2-B06E-68783A0FDF4D}"/>
    <cellStyle name="Normal 101 3" xfId="12198" xr:uid="{00000000-0005-0000-0000-0000D0330000}"/>
    <cellStyle name="Normal 101 3 2" xfId="20701" xr:uid="{00000000-0005-0000-0000-0000D1330000}"/>
    <cellStyle name="Normal 101 3 2 2" xfId="32685" xr:uid="{DF910321-6E61-43D7-9144-909C3FB5B36F}"/>
    <cellStyle name="Normal 101 3 3" xfId="26718" xr:uid="{C7C72B28-31AA-4B3E-A23A-3E2299E047AB}"/>
    <cellStyle name="Normal 101 4" xfId="12199" xr:uid="{00000000-0005-0000-0000-0000D2330000}"/>
    <cellStyle name="Normal 102" xfId="12200" xr:uid="{00000000-0005-0000-0000-0000D3330000}"/>
    <cellStyle name="Normal 102 2" xfId="12201" xr:uid="{00000000-0005-0000-0000-0000D4330000}"/>
    <cellStyle name="Normal 102 3" xfId="12202" xr:uid="{00000000-0005-0000-0000-0000D5330000}"/>
    <cellStyle name="Normal 102 4" xfId="20702" xr:uid="{00000000-0005-0000-0000-0000D6330000}"/>
    <cellStyle name="Normal 102 4 2" xfId="32686" xr:uid="{B21495C2-6B6F-4105-ACD6-AAA8E2413715}"/>
    <cellStyle name="Normal 102 5" xfId="26720" xr:uid="{2EB258EB-B947-4E1A-BC43-6D5297724C78}"/>
    <cellStyle name="Normal 103" xfId="12203" xr:uid="{00000000-0005-0000-0000-0000D7330000}"/>
    <cellStyle name="Normal 103 2" xfId="12204" xr:uid="{00000000-0005-0000-0000-0000D8330000}"/>
    <cellStyle name="Normal 103 3" xfId="12205" xr:uid="{00000000-0005-0000-0000-0000D9330000}"/>
    <cellStyle name="Normal 103 4" xfId="20703" xr:uid="{00000000-0005-0000-0000-0000DA330000}"/>
    <cellStyle name="Normal 103 4 2" xfId="32687" xr:uid="{69C40749-B4B5-4AE0-9D65-758B9AAE0CD3}"/>
    <cellStyle name="Normal 103 5" xfId="26721" xr:uid="{A389AB63-EBF4-4504-A9B1-3F85C19032B2}"/>
    <cellStyle name="Normal 104" xfId="12206" xr:uid="{00000000-0005-0000-0000-0000DB330000}"/>
    <cellStyle name="Normal 104 2" xfId="12207" xr:uid="{00000000-0005-0000-0000-0000DC330000}"/>
    <cellStyle name="Normal 104 3" xfId="12208" xr:uid="{00000000-0005-0000-0000-0000DD330000}"/>
    <cellStyle name="Normal 104 4" xfId="20704" xr:uid="{00000000-0005-0000-0000-0000DE330000}"/>
    <cellStyle name="Normal 104 4 2" xfId="32688" xr:uid="{5E5F07D5-252E-4CD1-9269-D8820F003830}"/>
    <cellStyle name="Normal 104 5" xfId="26722" xr:uid="{341B0E8F-1527-42A7-A7BE-0831FD7971C9}"/>
    <cellStyle name="Normal 105" xfId="12209" xr:uid="{00000000-0005-0000-0000-0000DF330000}"/>
    <cellStyle name="Normal 105 2" xfId="12210" xr:uid="{00000000-0005-0000-0000-0000E0330000}"/>
    <cellStyle name="Normal 105 3" xfId="12211" xr:uid="{00000000-0005-0000-0000-0000E1330000}"/>
    <cellStyle name="Normal 105 4" xfId="20705" xr:uid="{00000000-0005-0000-0000-0000E2330000}"/>
    <cellStyle name="Normal 105 4 2" xfId="32689" xr:uid="{9059D0B7-61A8-450D-AE97-AD2ECE9A8331}"/>
    <cellStyle name="Normal 105 5" xfId="26723" xr:uid="{530CB077-0E16-4B35-9168-0F60154474C1}"/>
    <cellStyle name="Normal 106" xfId="12212" xr:uid="{00000000-0005-0000-0000-0000E3330000}"/>
    <cellStyle name="Normal 106 2" xfId="12213" xr:uid="{00000000-0005-0000-0000-0000E4330000}"/>
    <cellStyle name="Normal 106 3" xfId="12214" xr:uid="{00000000-0005-0000-0000-0000E5330000}"/>
    <cellStyle name="Normal 106 4" xfId="20706" xr:uid="{00000000-0005-0000-0000-0000E6330000}"/>
    <cellStyle name="Normal 106 4 2" xfId="32690" xr:uid="{FB26A366-3561-46C1-BB26-45C859FAF0B5}"/>
    <cellStyle name="Normal 106 5" xfId="26725" xr:uid="{7CCD8DCB-8DC5-412A-A69A-8E3407F34344}"/>
    <cellStyle name="Normal 107" xfId="12215" xr:uid="{00000000-0005-0000-0000-0000E7330000}"/>
    <cellStyle name="Normal 107 2" xfId="12216" xr:uid="{00000000-0005-0000-0000-0000E8330000}"/>
    <cellStyle name="Normal 107 3" xfId="12217" xr:uid="{00000000-0005-0000-0000-0000E9330000}"/>
    <cellStyle name="Normal 107 4" xfId="20707" xr:uid="{00000000-0005-0000-0000-0000EA330000}"/>
    <cellStyle name="Normal 107 4 2" xfId="32691" xr:uid="{DABFE4D7-8FE7-4299-86EC-BB212B52BF2C}"/>
    <cellStyle name="Normal 107 5" xfId="26728" xr:uid="{112934EC-0F94-4FD4-96FF-57977E7C357A}"/>
    <cellStyle name="Normal 108" xfId="12218" xr:uid="{00000000-0005-0000-0000-0000EB330000}"/>
    <cellStyle name="Normal 108 2" xfId="12219" xr:uid="{00000000-0005-0000-0000-0000EC330000}"/>
    <cellStyle name="Normal 108 3" xfId="12220" xr:uid="{00000000-0005-0000-0000-0000ED330000}"/>
    <cellStyle name="Normal 108 4" xfId="20708" xr:uid="{00000000-0005-0000-0000-0000EE330000}"/>
    <cellStyle name="Normal 108 4 2" xfId="32692" xr:uid="{290FAC3B-E5D1-410B-BA9C-A23AE68B14EE}"/>
    <cellStyle name="Normal 108 5" xfId="26730" xr:uid="{71A9A62F-CD3C-4AF6-AD0E-22CD6A74E294}"/>
    <cellStyle name="Normal 109" xfId="12221" xr:uid="{00000000-0005-0000-0000-0000EF330000}"/>
    <cellStyle name="Normal 109 2" xfId="12222" xr:uid="{00000000-0005-0000-0000-0000F0330000}"/>
    <cellStyle name="Normal 109 3" xfId="12223" xr:uid="{00000000-0005-0000-0000-0000F1330000}"/>
    <cellStyle name="Normal 109 4" xfId="20709" xr:uid="{00000000-0005-0000-0000-0000F2330000}"/>
    <cellStyle name="Normal 109 4 2" xfId="32693" xr:uid="{7BF5114D-FDB1-42E8-9862-D94C2EC54102}"/>
    <cellStyle name="Normal 109 5" xfId="26732" xr:uid="{14CAEC17-5534-4081-8457-2608BCCF428F}"/>
    <cellStyle name="Normal 11" xfId="12224" xr:uid="{00000000-0005-0000-0000-0000F3330000}"/>
    <cellStyle name="Normal 11 10" xfId="12225" xr:uid="{00000000-0005-0000-0000-0000F4330000}"/>
    <cellStyle name="Normal 11 10 2" xfId="12226" xr:uid="{00000000-0005-0000-0000-0000F5330000}"/>
    <cellStyle name="Normal 11 10 2 2" xfId="20711" xr:uid="{00000000-0005-0000-0000-0000F6330000}"/>
    <cellStyle name="Normal 11 10 2 2 2" xfId="32695" xr:uid="{3D3B8C18-510E-45E6-82C3-E26D8D529ACE}"/>
    <cellStyle name="Normal 11 10 2 3" xfId="26737" xr:uid="{A354C77A-4DA4-4C53-8A16-0F6D06C77C15}"/>
    <cellStyle name="Normal 11 10 3" xfId="12227" xr:uid="{00000000-0005-0000-0000-0000F7330000}"/>
    <cellStyle name="Normal 11 10 3 2" xfId="20712" xr:uid="{00000000-0005-0000-0000-0000F8330000}"/>
    <cellStyle name="Normal 11 10 3 2 2" xfId="32696" xr:uid="{C966A8E7-F6AD-46F9-8ED1-6A46958EC5C2}"/>
    <cellStyle name="Normal 11 10 3 3" xfId="26738" xr:uid="{DF50A69B-081A-4A52-BB5A-099A8B038E2F}"/>
    <cellStyle name="Normal 11 10 4" xfId="12228" xr:uid="{00000000-0005-0000-0000-0000F9330000}"/>
    <cellStyle name="Normal 11 10 4 2" xfId="20713" xr:uid="{00000000-0005-0000-0000-0000FA330000}"/>
    <cellStyle name="Normal 11 10 4 2 2" xfId="32697" xr:uid="{AFA6E26B-7138-46EE-8D44-67CBD2CD30A1}"/>
    <cellStyle name="Normal 11 10 4 3" xfId="26739" xr:uid="{07CB421D-E533-45B7-9A19-4A81412677B8}"/>
    <cellStyle name="Normal 11 10 5" xfId="12229" xr:uid="{00000000-0005-0000-0000-0000FB330000}"/>
    <cellStyle name="Normal 11 10 5 2" xfId="20714" xr:uid="{00000000-0005-0000-0000-0000FC330000}"/>
    <cellStyle name="Normal 11 10 5 2 2" xfId="32698" xr:uid="{1F5C45C5-80AE-4D99-BF63-380361FDA36F}"/>
    <cellStyle name="Normal 11 10 5 3" xfId="26740" xr:uid="{FFAA5962-E619-4D37-B78E-C3F634E2F12D}"/>
    <cellStyle name="Normal 11 10 6" xfId="20710" xr:uid="{00000000-0005-0000-0000-0000FD330000}"/>
    <cellStyle name="Normal 11 10 6 2" xfId="32694" xr:uid="{D0DF7F5C-F55B-462F-807B-1CF997DE444E}"/>
    <cellStyle name="Normal 11 10 7" xfId="26736" xr:uid="{754F14AB-C493-4C2B-A8A4-98F1BAEAE9F2}"/>
    <cellStyle name="Normal 11 11" xfId="12230" xr:uid="{00000000-0005-0000-0000-0000FE330000}"/>
    <cellStyle name="Normal 11 11 2" xfId="12231" xr:uid="{00000000-0005-0000-0000-0000FF330000}"/>
    <cellStyle name="Normal 11 11 2 2" xfId="20716" xr:uid="{00000000-0005-0000-0000-000000340000}"/>
    <cellStyle name="Normal 11 11 2 2 2" xfId="32700" xr:uid="{4FD5CADE-7640-4D5A-8BBC-7450976EDB3B}"/>
    <cellStyle name="Normal 11 11 2 3" xfId="26742" xr:uid="{422BD743-B434-4397-B013-B436240B611D}"/>
    <cellStyle name="Normal 11 11 3" xfId="12232" xr:uid="{00000000-0005-0000-0000-000001340000}"/>
    <cellStyle name="Normal 11 11 3 2" xfId="20717" xr:uid="{00000000-0005-0000-0000-000002340000}"/>
    <cellStyle name="Normal 11 11 3 2 2" xfId="32701" xr:uid="{DA874435-D9EF-4BBD-B86B-9DF4A43E994A}"/>
    <cellStyle name="Normal 11 11 3 3" xfId="26743" xr:uid="{9FD3E959-8FE5-4307-A02D-22F8A339D960}"/>
    <cellStyle name="Normal 11 11 4" xfId="12233" xr:uid="{00000000-0005-0000-0000-000003340000}"/>
    <cellStyle name="Normal 11 11 4 2" xfId="20718" xr:uid="{00000000-0005-0000-0000-000004340000}"/>
    <cellStyle name="Normal 11 11 4 2 2" xfId="32702" xr:uid="{F28171CD-F152-451D-A363-2A39691765FF}"/>
    <cellStyle name="Normal 11 11 4 3" xfId="26744" xr:uid="{991A4F19-CD1C-4C7C-98AE-8172E9E7BEF0}"/>
    <cellStyle name="Normal 11 11 5" xfId="20715" xr:uid="{00000000-0005-0000-0000-000005340000}"/>
    <cellStyle name="Normal 11 11 5 2" xfId="32699" xr:uid="{D739B055-9B86-4216-98FB-5C7CF610F2BF}"/>
    <cellStyle name="Normal 11 11 6" xfId="26741" xr:uid="{3F7A032C-7AAE-41EA-9D8A-2751358D21A8}"/>
    <cellStyle name="Normal 11 12" xfId="12234" xr:uid="{00000000-0005-0000-0000-000006340000}"/>
    <cellStyle name="Normal 11 12 2" xfId="12235" xr:uid="{00000000-0005-0000-0000-000007340000}"/>
    <cellStyle name="Normal 11 12 2 2" xfId="20720" xr:uid="{00000000-0005-0000-0000-000008340000}"/>
    <cellStyle name="Normal 11 12 2 2 2" xfId="32704" xr:uid="{7AA88A99-5B05-4B02-9561-DEBB19404F32}"/>
    <cellStyle name="Normal 11 12 2 3" xfId="26746" xr:uid="{62EEE042-990F-4849-BCED-2882C7C87B79}"/>
    <cellStyle name="Normal 11 12 3" xfId="12236" xr:uid="{00000000-0005-0000-0000-000009340000}"/>
    <cellStyle name="Normal 11 12 3 2" xfId="20721" xr:uid="{00000000-0005-0000-0000-00000A340000}"/>
    <cellStyle name="Normal 11 12 3 2 2" xfId="32705" xr:uid="{2D567B88-C8C0-4ACB-BF58-2EC605C1B169}"/>
    <cellStyle name="Normal 11 12 3 3" xfId="26747" xr:uid="{B1BD2A2F-FADE-49F9-B99A-178E725D711D}"/>
    <cellStyle name="Normal 11 12 4" xfId="12237" xr:uid="{00000000-0005-0000-0000-00000B340000}"/>
    <cellStyle name="Normal 11 12 4 2" xfId="20722" xr:uid="{00000000-0005-0000-0000-00000C340000}"/>
    <cellStyle name="Normal 11 12 4 2 2" xfId="32706" xr:uid="{4541529C-9558-4A4A-9771-AE84D2123487}"/>
    <cellStyle name="Normal 11 12 4 3" xfId="26748" xr:uid="{0819F8D4-408B-4383-8C39-78A654258EA6}"/>
    <cellStyle name="Normal 11 12 5" xfId="20719" xr:uid="{00000000-0005-0000-0000-00000D340000}"/>
    <cellStyle name="Normal 11 12 5 2" xfId="32703" xr:uid="{D1759048-518B-4E59-8356-FF1A6FFF1E79}"/>
    <cellStyle name="Normal 11 12 6" xfId="26745" xr:uid="{AF2100D3-4836-4A9A-9514-C5FBDD3AF44F}"/>
    <cellStyle name="Normal 11 13" xfId="12238" xr:uid="{00000000-0005-0000-0000-00000E340000}"/>
    <cellStyle name="Normal 11 13 2" xfId="12239" xr:uid="{00000000-0005-0000-0000-00000F340000}"/>
    <cellStyle name="Normal 11 13 2 2" xfId="20724" xr:uid="{00000000-0005-0000-0000-000010340000}"/>
    <cellStyle name="Normal 11 13 2 2 2" xfId="32708" xr:uid="{E11EDF45-E636-471F-A993-57E044D35039}"/>
    <cellStyle name="Normal 11 13 2 3" xfId="26750" xr:uid="{757DABD7-BC0C-48DA-B9C1-2D0B101E7FD5}"/>
    <cellStyle name="Normal 11 13 3" xfId="12240" xr:uid="{00000000-0005-0000-0000-000011340000}"/>
    <cellStyle name="Normal 11 13 3 2" xfId="20725" xr:uid="{00000000-0005-0000-0000-000012340000}"/>
    <cellStyle name="Normal 11 13 3 2 2" xfId="32709" xr:uid="{3B8F6E13-FC02-43BE-9395-9268203FB25B}"/>
    <cellStyle name="Normal 11 13 3 3" xfId="26751" xr:uid="{EE47CE9F-4170-4C51-AC58-DEEC28DAF67C}"/>
    <cellStyle name="Normal 11 13 4" xfId="12241" xr:uid="{00000000-0005-0000-0000-000013340000}"/>
    <cellStyle name="Normal 11 13 4 2" xfId="20726" xr:uid="{00000000-0005-0000-0000-000014340000}"/>
    <cellStyle name="Normal 11 13 4 2 2" xfId="32710" xr:uid="{2C1D4D1B-4012-49E5-B05C-0F9867B22AE7}"/>
    <cellStyle name="Normal 11 13 4 3" xfId="26752" xr:uid="{7775E39C-7C2D-47B1-9662-BAAE04346EE5}"/>
    <cellStyle name="Normal 11 13 5" xfId="20723" xr:uid="{00000000-0005-0000-0000-000015340000}"/>
    <cellStyle name="Normal 11 13 5 2" xfId="32707" xr:uid="{01326478-0833-45B4-83C1-914C437879F4}"/>
    <cellStyle name="Normal 11 13 6" xfId="26749" xr:uid="{20EC870D-AC8A-41E4-80DA-2230CCFD1330}"/>
    <cellStyle name="Normal 11 14" xfId="12242" xr:uid="{00000000-0005-0000-0000-000016340000}"/>
    <cellStyle name="Normal 11 14 2" xfId="12243" xr:uid="{00000000-0005-0000-0000-000017340000}"/>
    <cellStyle name="Normal 11 14 2 2" xfId="20728" xr:uid="{00000000-0005-0000-0000-000018340000}"/>
    <cellStyle name="Normal 11 14 2 2 2" xfId="32712" xr:uid="{9B8CAB2A-D8DC-4C7B-B4D4-977D04D5C57E}"/>
    <cellStyle name="Normal 11 14 2 3" xfId="26754" xr:uid="{76245FC7-4898-45FE-AE5F-39018434102C}"/>
    <cellStyle name="Normal 11 14 3" xfId="12244" xr:uid="{00000000-0005-0000-0000-000019340000}"/>
    <cellStyle name="Normal 11 14 3 2" xfId="20729" xr:uid="{00000000-0005-0000-0000-00001A340000}"/>
    <cellStyle name="Normal 11 14 3 2 2" xfId="32713" xr:uid="{7CCC9C63-F1B0-4A50-A0DC-2745C7AECBD7}"/>
    <cellStyle name="Normal 11 14 3 3" xfId="26755" xr:uid="{1AB1D3FC-61EA-4A7E-BA1A-06B2903A945C}"/>
    <cellStyle name="Normal 11 14 4" xfId="12245" xr:uid="{00000000-0005-0000-0000-00001B340000}"/>
    <cellStyle name="Normal 11 14 4 2" xfId="20730" xr:uid="{00000000-0005-0000-0000-00001C340000}"/>
    <cellStyle name="Normal 11 14 4 2 2" xfId="32714" xr:uid="{0E82FA0A-E99D-450D-A155-456476B7B3CE}"/>
    <cellStyle name="Normal 11 14 4 3" xfId="26756" xr:uid="{0377C7AC-3136-41DD-A9B9-4781FF81617E}"/>
    <cellStyle name="Normal 11 14 5" xfId="20727" xr:uid="{00000000-0005-0000-0000-00001D340000}"/>
    <cellStyle name="Normal 11 14 5 2" xfId="32711" xr:uid="{97B5FB65-92FA-444E-808E-B79137BC77DE}"/>
    <cellStyle name="Normal 11 14 6" xfId="26753" xr:uid="{353EAA99-CB9B-4CB0-8763-E1BC78759A62}"/>
    <cellStyle name="Normal 11 15" xfId="12246" xr:uid="{00000000-0005-0000-0000-00001E340000}"/>
    <cellStyle name="Normal 11 15 2" xfId="12247" xr:uid="{00000000-0005-0000-0000-00001F340000}"/>
    <cellStyle name="Normal 11 15 2 2" xfId="20732" xr:uid="{00000000-0005-0000-0000-000020340000}"/>
    <cellStyle name="Normal 11 15 2 2 2" xfId="32716" xr:uid="{074E1F40-ED1B-4392-B273-0BEFD99D3BE0}"/>
    <cellStyle name="Normal 11 15 2 3" xfId="26758" xr:uid="{D32C0850-175D-49F8-A11E-3B500C54AFD9}"/>
    <cellStyle name="Normal 11 15 3" xfId="12248" xr:uid="{00000000-0005-0000-0000-000021340000}"/>
    <cellStyle name="Normal 11 15 3 2" xfId="20733" xr:uid="{00000000-0005-0000-0000-000022340000}"/>
    <cellStyle name="Normal 11 15 3 2 2" xfId="32717" xr:uid="{92879C27-582D-463B-A81B-00AD319431D4}"/>
    <cellStyle name="Normal 11 15 3 3" xfId="26759" xr:uid="{645ACB4C-6513-4AE8-8DB0-D03A0434394F}"/>
    <cellStyle name="Normal 11 15 4" xfId="12249" xr:uid="{00000000-0005-0000-0000-000023340000}"/>
    <cellStyle name="Normal 11 15 4 2" xfId="20734" xr:uid="{00000000-0005-0000-0000-000024340000}"/>
    <cellStyle name="Normal 11 15 4 2 2" xfId="32718" xr:uid="{14F263DE-A282-4571-AC8F-C347AC61559A}"/>
    <cellStyle name="Normal 11 15 4 3" xfId="26760" xr:uid="{56D08721-DF22-435E-9B00-5BB3314FDC2C}"/>
    <cellStyle name="Normal 11 15 5" xfId="20731" xr:uid="{00000000-0005-0000-0000-000025340000}"/>
    <cellStyle name="Normal 11 15 5 2" xfId="32715" xr:uid="{5237A48F-568A-46F0-A5A3-F9C41B73A27B}"/>
    <cellStyle name="Normal 11 15 6" xfId="26757" xr:uid="{330FA166-43D5-4B88-8CE5-7D48E25A1455}"/>
    <cellStyle name="Normal 11 16" xfId="12250" xr:uid="{00000000-0005-0000-0000-000026340000}"/>
    <cellStyle name="Normal 11 16 2" xfId="12251" xr:uid="{00000000-0005-0000-0000-000027340000}"/>
    <cellStyle name="Normal 11 16 2 2" xfId="20736" xr:uid="{00000000-0005-0000-0000-000028340000}"/>
    <cellStyle name="Normal 11 16 2 2 2" xfId="32720" xr:uid="{2CEE1F4C-8A39-4D0F-9D8F-3CBEA40FC610}"/>
    <cellStyle name="Normal 11 16 2 3" xfId="26762" xr:uid="{E9E5B658-CEF4-4DC6-B9AB-B7849EE6FBED}"/>
    <cellStyle name="Normal 11 16 3" xfId="12252" xr:uid="{00000000-0005-0000-0000-000029340000}"/>
    <cellStyle name="Normal 11 16 3 2" xfId="20737" xr:uid="{00000000-0005-0000-0000-00002A340000}"/>
    <cellStyle name="Normal 11 16 3 2 2" xfId="32721" xr:uid="{6CAA5BEA-5D5B-4389-9EA3-833860B0CBF8}"/>
    <cellStyle name="Normal 11 16 3 3" xfId="26763" xr:uid="{D50BABEE-C7AA-40BD-9EE4-31A5C6F2B940}"/>
    <cellStyle name="Normal 11 16 4" xfId="12253" xr:uid="{00000000-0005-0000-0000-00002B340000}"/>
    <cellStyle name="Normal 11 16 4 2" xfId="20738" xr:uid="{00000000-0005-0000-0000-00002C340000}"/>
    <cellStyle name="Normal 11 16 4 2 2" xfId="32722" xr:uid="{C11020DB-A400-4960-BBA1-B367F3307399}"/>
    <cellStyle name="Normal 11 16 4 3" xfId="26764" xr:uid="{AAE1947A-E50C-41B1-A7D1-D5314FB73DF4}"/>
    <cellStyle name="Normal 11 16 5" xfId="20735" xr:uid="{00000000-0005-0000-0000-00002D340000}"/>
    <cellStyle name="Normal 11 16 5 2" xfId="32719" xr:uid="{A3EE4E34-6E5F-4257-8E0A-BED2066B4BBA}"/>
    <cellStyle name="Normal 11 16 6" xfId="26761" xr:uid="{A3D52AC0-5094-447D-860C-54018F1FF2E6}"/>
    <cellStyle name="Normal 11 17" xfId="12254" xr:uid="{00000000-0005-0000-0000-00002E340000}"/>
    <cellStyle name="Normal 11 17 2" xfId="12255" xr:uid="{00000000-0005-0000-0000-00002F340000}"/>
    <cellStyle name="Normal 11 17 2 2" xfId="20740" xr:uid="{00000000-0005-0000-0000-000030340000}"/>
    <cellStyle name="Normal 11 17 2 2 2" xfId="32724" xr:uid="{F2DB093C-2047-48BE-A16E-687CDD52E71C}"/>
    <cellStyle name="Normal 11 17 2 3" xfId="26766" xr:uid="{536CED4E-715A-4BC3-ACBE-8E2C6E5A8AE9}"/>
    <cellStyle name="Normal 11 17 3" xfId="12256" xr:uid="{00000000-0005-0000-0000-000031340000}"/>
    <cellStyle name="Normal 11 17 3 2" xfId="20741" xr:uid="{00000000-0005-0000-0000-000032340000}"/>
    <cellStyle name="Normal 11 17 3 2 2" xfId="32725" xr:uid="{90C11B47-6C3A-4F95-80A7-288F6327D6B3}"/>
    <cellStyle name="Normal 11 17 3 3" xfId="26767" xr:uid="{53ACB335-75A7-4C55-887F-0639C0F6F878}"/>
    <cellStyle name="Normal 11 17 4" xfId="12257" xr:uid="{00000000-0005-0000-0000-000033340000}"/>
    <cellStyle name="Normal 11 17 4 2" xfId="20742" xr:uid="{00000000-0005-0000-0000-000034340000}"/>
    <cellStyle name="Normal 11 17 4 2 2" xfId="32726" xr:uid="{3612F5F9-B93C-4776-AB89-E207ACF0A7DA}"/>
    <cellStyle name="Normal 11 17 4 3" xfId="26768" xr:uid="{15A82B54-0EE5-42D7-A379-DA0953D6CAA8}"/>
    <cellStyle name="Normal 11 17 5" xfId="20739" xr:uid="{00000000-0005-0000-0000-000035340000}"/>
    <cellStyle name="Normal 11 17 5 2" xfId="32723" xr:uid="{405B2E74-C60C-48DC-A073-B7E19B8F9742}"/>
    <cellStyle name="Normal 11 17 6" xfId="26765" xr:uid="{0B22757B-AB0C-4579-9A88-ABEAD5B2948B}"/>
    <cellStyle name="Normal 11 18" xfId="12258" xr:uid="{00000000-0005-0000-0000-000036340000}"/>
    <cellStyle name="Normal 11 18 2" xfId="12259" xr:uid="{00000000-0005-0000-0000-000037340000}"/>
    <cellStyle name="Normal 11 18 2 2" xfId="12260" xr:uid="{00000000-0005-0000-0000-000038340000}"/>
    <cellStyle name="Normal 11 18 2 2 2" xfId="12261" xr:uid="{00000000-0005-0000-0000-000039340000}"/>
    <cellStyle name="Normal 11 18 2 2 2 2" xfId="20746" xr:uid="{00000000-0005-0000-0000-00003A340000}"/>
    <cellStyle name="Normal 11 18 2 2 2 2 2" xfId="32730" xr:uid="{80DBD70A-894B-444B-AB65-022DAD43F55F}"/>
    <cellStyle name="Normal 11 18 2 2 2 3" xfId="26772" xr:uid="{439BCF2F-0CE7-4366-B53C-0896435A7BD8}"/>
    <cellStyle name="Normal 11 18 2 2 3" xfId="20745" xr:uid="{00000000-0005-0000-0000-00003B340000}"/>
    <cellStyle name="Normal 11 18 2 2 3 2" xfId="32729" xr:uid="{DAC5E1D5-633C-493F-A16E-CFF538DA9CDF}"/>
    <cellStyle name="Normal 11 18 2 2 4" xfId="26771" xr:uid="{8F54E9AA-C9F6-400A-B501-363FDD52938B}"/>
    <cellStyle name="Normal 11 18 2 3" xfId="12262" xr:uid="{00000000-0005-0000-0000-00003C340000}"/>
    <cellStyle name="Normal 11 18 2 3 2" xfId="20747" xr:uid="{00000000-0005-0000-0000-00003D340000}"/>
    <cellStyle name="Normal 11 18 2 3 2 2" xfId="32731" xr:uid="{9D9CF1E3-EF37-45AF-A564-00EB163036B1}"/>
    <cellStyle name="Normal 11 18 2 3 3" xfId="26773" xr:uid="{7E9D9E9E-35D7-4EE2-9D96-517191A73A24}"/>
    <cellStyle name="Normal 11 18 2 4" xfId="20744" xr:uid="{00000000-0005-0000-0000-00003E340000}"/>
    <cellStyle name="Normal 11 18 2 4 2" xfId="32728" xr:uid="{AA45F1E7-50A3-4C6D-B62E-EFB7E381D75D}"/>
    <cellStyle name="Normal 11 18 2 5" xfId="26770" xr:uid="{3D7C91FF-8FB3-4B69-B8EE-CE9E55655073}"/>
    <cellStyle name="Normal 11 18 3" xfId="12263" xr:uid="{00000000-0005-0000-0000-00003F340000}"/>
    <cellStyle name="Normal 11 18 3 2" xfId="12264" xr:uid="{00000000-0005-0000-0000-000040340000}"/>
    <cellStyle name="Normal 11 18 3 2 2" xfId="20749" xr:uid="{00000000-0005-0000-0000-000041340000}"/>
    <cellStyle name="Normal 11 18 3 2 2 2" xfId="32733" xr:uid="{679F1F3D-F31B-43CC-B70F-535315B6BCAF}"/>
    <cellStyle name="Normal 11 18 3 2 3" xfId="26775" xr:uid="{666A69E7-C466-4881-9F7F-E555732D3686}"/>
    <cellStyle name="Normal 11 18 3 3" xfId="20748" xr:uid="{00000000-0005-0000-0000-000042340000}"/>
    <cellStyle name="Normal 11 18 3 3 2" xfId="32732" xr:uid="{FFD09427-1CE4-43CF-B971-7765635E7692}"/>
    <cellStyle name="Normal 11 18 3 4" xfId="26774" xr:uid="{91F60047-761B-4988-83C3-3CF6A0DD3994}"/>
    <cellStyle name="Normal 11 18 4" xfId="12265" xr:uid="{00000000-0005-0000-0000-000043340000}"/>
    <cellStyle name="Normal 11 18 4 2" xfId="20750" xr:uid="{00000000-0005-0000-0000-000044340000}"/>
    <cellStyle name="Normal 11 18 4 2 2" xfId="32734" xr:uid="{903D4419-CE45-4FF7-B5E7-3D634A829DE5}"/>
    <cellStyle name="Normal 11 18 4 3" xfId="26776" xr:uid="{E41469CD-45F1-4112-B6D2-117DD8B2119F}"/>
    <cellStyle name="Normal 11 18 5" xfId="20743" xr:uid="{00000000-0005-0000-0000-000045340000}"/>
    <cellStyle name="Normal 11 18 5 2" xfId="32727" xr:uid="{E60DEF61-5443-4988-B5E6-E3DF1A056BEA}"/>
    <cellStyle name="Normal 11 18 6" xfId="26769" xr:uid="{8B75C594-0CA4-4D03-B1F6-86A535430FA6}"/>
    <cellStyle name="Normal 11 19" xfId="12266" xr:uid="{00000000-0005-0000-0000-000046340000}"/>
    <cellStyle name="Normal 11 19 2" xfId="20751" xr:uid="{00000000-0005-0000-0000-000047340000}"/>
    <cellStyle name="Normal 11 19 2 2" xfId="32735" xr:uid="{76EEF606-5980-4130-AF82-F56ADCDAB7F8}"/>
    <cellStyle name="Normal 11 19 3" xfId="26777" xr:uid="{51F68BD3-9C65-4525-A4B1-B36669698177}"/>
    <cellStyle name="Normal 11 2" xfId="12267" xr:uid="{00000000-0005-0000-0000-000048340000}"/>
    <cellStyle name="Normal 11 2 10" xfId="20752" xr:uid="{00000000-0005-0000-0000-000049340000}"/>
    <cellStyle name="Normal 11 2 10 2" xfId="32736" xr:uid="{EAC8DEB1-B619-45DE-805A-C912A91FC986}"/>
    <cellStyle name="Normal 11 2 11" xfId="26778" xr:uid="{FAD4D483-AF1C-41FD-9C85-EC0D595D5045}"/>
    <cellStyle name="Normal 11 2 2" xfId="12268" xr:uid="{00000000-0005-0000-0000-00004A340000}"/>
    <cellStyle name="Normal 11 2 2 10" xfId="26779" xr:uid="{A033BE19-46FD-4E47-A48F-0A2573FC695E}"/>
    <cellStyle name="Normal 11 2 2 2" xfId="12269" xr:uid="{00000000-0005-0000-0000-00004B340000}"/>
    <cellStyle name="Normal 11 2 2 2 2" xfId="12270" xr:uid="{00000000-0005-0000-0000-00004C340000}"/>
    <cellStyle name="Normal 11 2 2 2 2 2" xfId="20755" xr:uid="{00000000-0005-0000-0000-00004D340000}"/>
    <cellStyle name="Normal 11 2 2 2 2 2 2" xfId="32739" xr:uid="{383A115D-061D-4E2C-ADC6-0D31C0BC68F9}"/>
    <cellStyle name="Normal 11 2 2 2 2 3" xfId="26781" xr:uid="{3B6A6A33-2B5F-4ABE-AB31-557672927F65}"/>
    <cellStyle name="Normal 11 2 2 2 3" xfId="12271" xr:uid="{00000000-0005-0000-0000-00004E340000}"/>
    <cellStyle name="Normal 11 2 2 2 3 2" xfId="20756" xr:uid="{00000000-0005-0000-0000-00004F340000}"/>
    <cellStyle name="Normal 11 2 2 2 3 2 2" xfId="32740" xr:uid="{DE90F914-FD7C-45F0-8F5D-2FFD1272D285}"/>
    <cellStyle name="Normal 11 2 2 2 3 3" xfId="26782" xr:uid="{93247406-703D-4C58-9BA0-550B3348C2E5}"/>
    <cellStyle name="Normal 11 2 2 2 4" xfId="12272" xr:uid="{00000000-0005-0000-0000-000050340000}"/>
    <cellStyle name="Normal 11 2 2 2 5" xfId="20754" xr:uid="{00000000-0005-0000-0000-000051340000}"/>
    <cellStyle name="Normal 11 2 2 2 5 2" xfId="32738" xr:uid="{EDF49976-E1FF-4385-ADD4-8FCFD00E62B2}"/>
    <cellStyle name="Normal 11 2 2 2 6" xfId="26780" xr:uid="{A960A290-0D33-4515-8877-8716F27026E3}"/>
    <cellStyle name="Normal 11 2 2 3" xfId="12273" xr:uid="{00000000-0005-0000-0000-000052340000}"/>
    <cellStyle name="Normal 11 2 2 3 2" xfId="12274" xr:uid="{00000000-0005-0000-0000-000053340000}"/>
    <cellStyle name="Normal 11 2 2 3 2 2" xfId="20758" xr:uid="{00000000-0005-0000-0000-000054340000}"/>
    <cellStyle name="Normal 11 2 2 3 2 2 2" xfId="32742" xr:uid="{7AB350B3-CDCF-4D7B-8608-4F5D395AE94C}"/>
    <cellStyle name="Normal 11 2 2 3 2 3" xfId="26785" xr:uid="{28C65372-F323-4F32-9427-7B6E27F30E7C}"/>
    <cellStyle name="Normal 11 2 2 3 3" xfId="12275" xr:uid="{00000000-0005-0000-0000-000055340000}"/>
    <cellStyle name="Normal 11 2 2 3 4" xfId="20757" xr:uid="{00000000-0005-0000-0000-000056340000}"/>
    <cellStyle name="Normal 11 2 2 3 4 2" xfId="32741" xr:uid="{9C137BB6-0615-4F00-B521-1A74976B5702}"/>
    <cellStyle name="Normal 11 2 2 3 5" xfId="26784" xr:uid="{620D23DE-7C28-4524-8F14-015B40B6EABA}"/>
    <cellStyle name="Normal 11 2 2 4" xfId="12276" xr:uid="{00000000-0005-0000-0000-000057340000}"/>
    <cellStyle name="Normal 11 2 2 4 2" xfId="20759" xr:uid="{00000000-0005-0000-0000-000058340000}"/>
    <cellStyle name="Normal 11 2 2 4 2 2" xfId="32743" xr:uid="{50E2CFFF-9261-4FAC-9F82-C5E2EBB64D5E}"/>
    <cellStyle name="Normal 11 2 2 4 3" xfId="26787" xr:uid="{9FF08581-1C7A-451A-9C79-EB43ABC7AB57}"/>
    <cellStyle name="Normal 11 2 2 5" xfId="12277" xr:uid="{00000000-0005-0000-0000-000059340000}"/>
    <cellStyle name="Normal 11 2 2 5 2" xfId="20760" xr:uid="{00000000-0005-0000-0000-00005A340000}"/>
    <cellStyle name="Normal 11 2 2 5 2 2" xfId="32744" xr:uid="{8494016B-31D4-4E67-A3B3-5F64349F8122}"/>
    <cellStyle name="Normal 11 2 2 5 3" xfId="26788" xr:uid="{481ED494-26C1-40DF-BBC8-D90ED0CDE951}"/>
    <cellStyle name="Normal 11 2 2 6" xfId="12278" xr:uid="{00000000-0005-0000-0000-00005B340000}"/>
    <cellStyle name="Normal 11 2 2 6 2" xfId="20761" xr:uid="{00000000-0005-0000-0000-00005C340000}"/>
    <cellStyle name="Normal 11 2 2 6 2 2" xfId="32745" xr:uid="{299116D6-399F-437B-AA52-9631E8B11CCF}"/>
    <cellStyle name="Normal 11 2 2 6 3" xfId="26789" xr:uid="{96C2D88E-7EB6-49A2-900C-32CA01ACE6A8}"/>
    <cellStyle name="Normal 11 2 2 7" xfId="12279" xr:uid="{00000000-0005-0000-0000-00005D340000}"/>
    <cellStyle name="Normal 11 2 2 7 2" xfId="20762" xr:uid="{00000000-0005-0000-0000-00005E340000}"/>
    <cellStyle name="Normal 11 2 2 7 2 2" xfId="32746" xr:uid="{080131F1-6757-4B73-868D-F9EBC6A34918}"/>
    <cellStyle name="Normal 11 2 2 7 3" xfId="26790" xr:uid="{666978F1-21C5-43AF-A75B-DD4628353600}"/>
    <cellStyle name="Normal 11 2 2 8" xfId="12280" xr:uid="{00000000-0005-0000-0000-00005F340000}"/>
    <cellStyle name="Normal 11 2 2 9" xfId="20753" xr:uid="{00000000-0005-0000-0000-000060340000}"/>
    <cellStyle name="Normal 11 2 2 9 2" xfId="32737" xr:uid="{7846979F-034E-4A3C-A545-2A5A9642DC83}"/>
    <cellStyle name="Normal 11 2 3" xfId="12281" xr:uid="{00000000-0005-0000-0000-000061340000}"/>
    <cellStyle name="Normal 11 2 3 2" xfId="12282" xr:uid="{00000000-0005-0000-0000-000062340000}"/>
    <cellStyle name="Normal 11 2 3 2 2" xfId="12283" xr:uid="{00000000-0005-0000-0000-000063340000}"/>
    <cellStyle name="Normal 11 2 3 2 2 2" xfId="20765" xr:uid="{00000000-0005-0000-0000-000064340000}"/>
    <cellStyle name="Normal 11 2 3 2 2 2 2" xfId="32749" xr:uid="{F822BAD5-DF8B-4913-9D58-0E7E02EC7A28}"/>
    <cellStyle name="Normal 11 2 3 2 2 3" xfId="26793" xr:uid="{B0E39D09-8E54-4203-8D62-95AE45B46E3C}"/>
    <cellStyle name="Normal 11 2 3 2 3" xfId="20764" xr:uid="{00000000-0005-0000-0000-000065340000}"/>
    <cellStyle name="Normal 11 2 3 2 3 2" xfId="32748" xr:uid="{5F2A38ED-9D2B-4798-97CD-C39C38A7FC4D}"/>
    <cellStyle name="Normal 11 2 3 2 4" xfId="26792" xr:uid="{4A5CD4C5-880B-4E4D-8964-99BCAF945D75}"/>
    <cellStyle name="Normal 11 2 3 3" xfId="12284" xr:uid="{00000000-0005-0000-0000-000066340000}"/>
    <cellStyle name="Normal 11 2 3 3 2" xfId="20766" xr:uid="{00000000-0005-0000-0000-000067340000}"/>
    <cellStyle name="Normal 11 2 3 3 2 2" xfId="32750" xr:uid="{5FFC66E4-0577-475E-B480-6696AE66D17C}"/>
    <cellStyle name="Normal 11 2 3 3 3" xfId="26794" xr:uid="{1D73F26F-E95E-47BE-94D8-E230EF2C68A5}"/>
    <cellStyle name="Normal 11 2 3 4" xfId="12285" xr:uid="{00000000-0005-0000-0000-000068340000}"/>
    <cellStyle name="Normal 11 2 3 4 2" xfId="20767" xr:uid="{00000000-0005-0000-0000-000069340000}"/>
    <cellStyle name="Normal 11 2 3 4 2 2" xfId="32751" xr:uid="{0DD9CCD9-A029-45AB-B642-E8FAD0B6350E}"/>
    <cellStyle name="Normal 11 2 3 4 3" xfId="26795" xr:uid="{EA1E5A7F-6EA1-4AF9-B594-3E707DCDC1AD}"/>
    <cellStyle name="Normal 11 2 3 5" xfId="12286" xr:uid="{00000000-0005-0000-0000-00006A340000}"/>
    <cellStyle name="Normal 11 2 3 6" xfId="20763" xr:uid="{00000000-0005-0000-0000-00006B340000}"/>
    <cellStyle name="Normal 11 2 3 6 2" xfId="32747" xr:uid="{4DA108D8-A8AC-4BD4-8AD1-1FC1140F3A0E}"/>
    <cellStyle name="Normal 11 2 3 7" xfId="26791" xr:uid="{D360CF16-8FA9-4422-9AB9-BABB52DFFD1B}"/>
    <cellStyle name="Normal 11 2 4" xfId="12287" xr:uid="{00000000-0005-0000-0000-00006C340000}"/>
    <cellStyle name="Normal 11 2 4 2" xfId="12288" xr:uid="{00000000-0005-0000-0000-00006D340000}"/>
    <cellStyle name="Normal 11 2 4 2 2" xfId="20769" xr:uid="{00000000-0005-0000-0000-00006E340000}"/>
    <cellStyle name="Normal 11 2 4 2 2 2" xfId="32753" xr:uid="{02D0DCFC-C933-4195-B01A-F70864DD42BC}"/>
    <cellStyle name="Normal 11 2 4 2 3" xfId="26797" xr:uid="{E2938B18-B124-44C9-9EDF-CE04411EBC4F}"/>
    <cellStyle name="Normal 11 2 4 3" xfId="12289" xr:uid="{00000000-0005-0000-0000-00006F340000}"/>
    <cellStyle name="Normal 11 2 4 3 2" xfId="20770" xr:uid="{00000000-0005-0000-0000-000070340000}"/>
    <cellStyle name="Normal 11 2 4 3 2 2" xfId="32754" xr:uid="{073064EB-A656-40F5-BEF7-A8A634E70128}"/>
    <cellStyle name="Normal 11 2 4 3 3" xfId="26798" xr:uid="{28DBB9F7-E91D-49A2-89DF-2A4DB887A7AE}"/>
    <cellStyle name="Normal 11 2 4 4" xfId="12290" xr:uid="{00000000-0005-0000-0000-000071340000}"/>
    <cellStyle name="Normal 11 2 4 5" xfId="20768" xr:uid="{00000000-0005-0000-0000-000072340000}"/>
    <cellStyle name="Normal 11 2 4 5 2" xfId="32752" xr:uid="{1C336C80-A817-443B-87C5-C3C0F57F6FAD}"/>
    <cellStyle name="Normal 11 2 4 6" xfId="26796" xr:uid="{BDB4CB8D-7104-4160-A207-DBBCEAF37428}"/>
    <cellStyle name="Normal 11 2 5" xfId="12291" xr:uid="{00000000-0005-0000-0000-000073340000}"/>
    <cellStyle name="Normal 11 2 5 2" xfId="20771" xr:uid="{00000000-0005-0000-0000-000074340000}"/>
    <cellStyle name="Normal 11 2 5 2 2" xfId="32755" xr:uid="{6F044825-25EC-473D-9610-18C55564C68D}"/>
    <cellStyle name="Normal 11 2 5 3" xfId="26799" xr:uid="{9B236C3A-6F7C-498A-A6DA-E1FA9F69F430}"/>
    <cellStyle name="Normal 11 2 6" xfId="12292" xr:uid="{00000000-0005-0000-0000-000075340000}"/>
    <cellStyle name="Normal 11 2 6 2" xfId="20772" xr:uid="{00000000-0005-0000-0000-000076340000}"/>
    <cellStyle name="Normal 11 2 6 2 2" xfId="32756" xr:uid="{02000F30-A439-4C68-8302-257FFDAE33C6}"/>
    <cellStyle name="Normal 11 2 6 3" xfId="26800" xr:uid="{EECF371E-4875-4DDC-A46F-3706DDC1AB06}"/>
    <cellStyle name="Normal 11 2 7" xfId="12293" xr:uid="{00000000-0005-0000-0000-000077340000}"/>
    <cellStyle name="Normal 11 2 7 2" xfId="20773" xr:uid="{00000000-0005-0000-0000-000078340000}"/>
    <cellStyle name="Normal 11 2 7 2 2" xfId="32757" xr:uid="{62AA5F3A-2577-4C2D-AEB8-862F403F1FCA}"/>
    <cellStyle name="Normal 11 2 7 3" xfId="26801" xr:uid="{BE4D6662-F11B-4F25-B8B6-4AF2293EB5F1}"/>
    <cellStyle name="Normal 11 2 8" xfId="12294" xr:uid="{00000000-0005-0000-0000-000079340000}"/>
    <cellStyle name="Normal 11 2 8 2" xfId="20774" xr:uid="{00000000-0005-0000-0000-00007A340000}"/>
    <cellStyle name="Normal 11 2 8 2 2" xfId="32758" xr:uid="{8A51493C-231C-4327-AF5E-BD2FA29AFDC5}"/>
    <cellStyle name="Normal 11 2 8 3" xfId="26802" xr:uid="{4AAF668B-DC9C-42E1-8054-3ADA04E2A9CA}"/>
    <cellStyle name="Normal 11 2 9" xfId="12295" xr:uid="{00000000-0005-0000-0000-00007B340000}"/>
    <cellStyle name="Normal 11 20" xfId="12296" xr:uid="{00000000-0005-0000-0000-00007C340000}"/>
    <cellStyle name="Normal 11 20 2" xfId="20775" xr:uid="{00000000-0005-0000-0000-00007D340000}"/>
    <cellStyle name="Normal 11 20 2 2" xfId="32759" xr:uid="{7C4D1EBC-68E1-4078-BBB2-639000C13623}"/>
    <cellStyle name="Normal 11 20 3" xfId="26804" xr:uid="{8F653EBE-F6D6-42F5-8888-2452E7AEB306}"/>
    <cellStyle name="Normal 11 21" xfId="12297" xr:uid="{00000000-0005-0000-0000-00007E340000}"/>
    <cellStyle name="Normal 11 21 2" xfId="20776" xr:uid="{00000000-0005-0000-0000-00007F340000}"/>
    <cellStyle name="Normal 11 21 2 2" xfId="32760" xr:uid="{9471C509-FF27-4FE4-B057-B24B8A3A6E36}"/>
    <cellStyle name="Normal 11 21 3" xfId="26805" xr:uid="{27EFCD70-C12D-46DE-99C8-D938102E54F3}"/>
    <cellStyle name="Normal 11 22" xfId="12298" xr:uid="{00000000-0005-0000-0000-000080340000}"/>
    <cellStyle name="Normal 11 3" xfId="12299" xr:uid="{00000000-0005-0000-0000-000081340000}"/>
    <cellStyle name="Normal 11 3 2" xfId="12300" xr:uid="{00000000-0005-0000-0000-000082340000}"/>
    <cellStyle name="Normal 11 3 2 2" xfId="12301" xr:uid="{00000000-0005-0000-0000-000083340000}"/>
    <cellStyle name="Normal 11 3 2 2 2" xfId="12302" xr:uid="{00000000-0005-0000-0000-000084340000}"/>
    <cellStyle name="Normal 11 3 2 2 3" xfId="20779" xr:uid="{00000000-0005-0000-0000-000085340000}"/>
    <cellStyle name="Normal 11 3 2 2 3 2" xfId="32763" xr:uid="{EF6EF971-9863-4410-BAEC-5D0891015EF8}"/>
    <cellStyle name="Normal 11 3 2 2 4" xfId="26808" xr:uid="{46323F16-AF18-4F55-AEFD-BBC97D52AD14}"/>
    <cellStyle name="Normal 11 3 2 3" xfId="12303" xr:uid="{00000000-0005-0000-0000-000086340000}"/>
    <cellStyle name="Normal 11 3 2 3 2" xfId="12304" xr:uid="{00000000-0005-0000-0000-000087340000}"/>
    <cellStyle name="Normal 11 3 2 3 3" xfId="20780" xr:uid="{00000000-0005-0000-0000-000088340000}"/>
    <cellStyle name="Normal 11 3 2 3 3 2" xfId="32764" xr:uid="{7AE9DF21-17F6-42D9-AFFD-76B973B81D02}"/>
    <cellStyle name="Normal 11 3 2 3 4" xfId="26809" xr:uid="{77D8A111-12FE-42BA-A471-FD152DB4FAD9}"/>
    <cellStyle name="Normal 11 3 2 4" xfId="12305" xr:uid="{00000000-0005-0000-0000-000089340000}"/>
    <cellStyle name="Normal 11 3 2 4 2" xfId="20781" xr:uid="{00000000-0005-0000-0000-00008A340000}"/>
    <cellStyle name="Normal 11 3 2 4 2 2" xfId="32765" xr:uid="{BC45ED2A-8B58-43FB-B545-89AA45B54232}"/>
    <cellStyle name="Normal 11 3 2 4 3" xfId="26811" xr:uid="{B435E84D-37C6-4C97-881C-F6FD7B9413CB}"/>
    <cellStyle name="Normal 11 3 2 5" xfId="12306" xr:uid="{00000000-0005-0000-0000-00008B340000}"/>
    <cellStyle name="Normal 11 3 2 5 2" xfId="20782" xr:uid="{00000000-0005-0000-0000-00008C340000}"/>
    <cellStyle name="Normal 11 3 2 5 2 2" xfId="32766" xr:uid="{7E5B0112-24F5-49D2-ACBF-5B9E0C5BDACB}"/>
    <cellStyle name="Normal 11 3 2 5 3" xfId="26812" xr:uid="{051B83FF-9181-4694-A5D3-99578F40186E}"/>
    <cellStyle name="Normal 11 3 2 6" xfId="12307" xr:uid="{00000000-0005-0000-0000-00008D340000}"/>
    <cellStyle name="Normal 11 3 2 7" xfId="20778" xr:uid="{00000000-0005-0000-0000-00008E340000}"/>
    <cellStyle name="Normal 11 3 2 7 2" xfId="32762" xr:uid="{62B9B2C6-789B-45B1-B707-FA1AFE46D6DC}"/>
    <cellStyle name="Normal 11 3 2 8" xfId="26807" xr:uid="{A49D2ED7-A7AF-4C63-B2A1-4B095C9AA9D8}"/>
    <cellStyle name="Normal 11 3 3" xfId="12308" xr:uid="{00000000-0005-0000-0000-00008F340000}"/>
    <cellStyle name="Normal 11 3 3 2" xfId="12309" xr:uid="{00000000-0005-0000-0000-000090340000}"/>
    <cellStyle name="Normal 11 3 3 3" xfId="20783" xr:uid="{00000000-0005-0000-0000-000091340000}"/>
    <cellStyle name="Normal 11 3 3 3 2" xfId="32767" xr:uid="{6344C0C2-4808-4016-BB26-0921B8D661C9}"/>
    <cellStyle name="Normal 11 3 3 4" xfId="26813" xr:uid="{CB7CA387-6FA8-47A6-A5AE-6BE95CD6F6CE}"/>
    <cellStyle name="Normal 11 3 4" xfId="12310" xr:uid="{00000000-0005-0000-0000-000092340000}"/>
    <cellStyle name="Normal 11 3 4 2" xfId="12311" xr:uid="{00000000-0005-0000-0000-000093340000}"/>
    <cellStyle name="Normal 11 3 4 3" xfId="20784" xr:uid="{00000000-0005-0000-0000-000094340000}"/>
    <cellStyle name="Normal 11 3 4 3 2" xfId="32768" xr:uid="{279399B9-A3DE-4DE2-A67C-23B3B620EE54}"/>
    <cellStyle name="Normal 11 3 4 4" xfId="26814" xr:uid="{F633F016-1BCF-48B1-9EFE-FDD351FB907F}"/>
    <cellStyle name="Normal 11 3 5" xfId="12312" xr:uid="{00000000-0005-0000-0000-000095340000}"/>
    <cellStyle name="Normal 11 3 5 2" xfId="20785" xr:uid="{00000000-0005-0000-0000-000096340000}"/>
    <cellStyle name="Normal 11 3 5 2 2" xfId="32769" xr:uid="{B94DEF8F-78E6-4C0F-BDEA-663AC602011B}"/>
    <cellStyle name="Normal 11 3 5 3" xfId="26815" xr:uid="{7E521A94-2CF1-4BFB-A76A-937DA7F19DDD}"/>
    <cellStyle name="Normal 11 3 6" xfId="12313" xr:uid="{00000000-0005-0000-0000-000097340000}"/>
    <cellStyle name="Normal 11 3 7" xfId="20777" xr:uid="{00000000-0005-0000-0000-000098340000}"/>
    <cellStyle name="Normal 11 3 7 2" xfId="32761" xr:uid="{39310FAE-91E9-44B2-A03E-CC4D611F46A8}"/>
    <cellStyle name="Normal 11 3 8" xfId="26806" xr:uid="{50B8B918-E788-48E1-AA89-F0458A42A6B9}"/>
    <cellStyle name="Normal 11 4" xfId="12314" xr:uid="{00000000-0005-0000-0000-000099340000}"/>
    <cellStyle name="Normal 11 4 10" xfId="26816" xr:uid="{74D663B3-4EF4-4C94-8E0B-315A09915E47}"/>
    <cellStyle name="Normal 11 4 2" xfId="12315" xr:uid="{00000000-0005-0000-0000-00009A340000}"/>
    <cellStyle name="Normal 11 4 2 2" xfId="12316" xr:uid="{00000000-0005-0000-0000-00009B340000}"/>
    <cellStyle name="Normal 11 4 2 2 2" xfId="20788" xr:uid="{00000000-0005-0000-0000-00009C340000}"/>
    <cellStyle name="Normal 11 4 2 2 2 2" xfId="32772" xr:uid="{A6009E67-67B2-42B3-8742-AE3F5AB2E8DD}"/>
    <cellStyle name="Normal 11 4 2 2 3" xfId="26818" xr:uid="{9D4A019B-928E-435D-BDCB-8A9B74E26857}"/>
    <cellStyle name="Normal 11 4 2 3" xfId="12317" xr:uid="{00000000-0005-0000-0000-00009D340000}"/>
    <cellStyle name="Normal 11 4 2 3 2" xfId="20789" xr:uid="{00000000-0005-0000-0000-00009E340000}"/>
    <cellStyle name="Normal 11 4 2 3 2 2" xfId="32773" xr:uid="{91869D93-AC6B-443B-93F0-75C6DFD6D827}"/>
    <cellStyle name="Normal 11 4 2 3 3" xfId="26819" xr:uid="{9B829F4E-C0E0-49DB-9C1B-7B5F5C323D0C}"/>
    <cellStyle name="Normal 11 4 2 4" xfId="12318" xr:uid="{00000000-0005-0000-0000-00009F340000}"/>
    <cellStyle name="Normal 11 4 2 4 2" xfId="20790" xr:uid="{00000000-0005-0000-0000-0000A0340000}"/>
    <cellStyle name="Normal 11 4 2 4 2 2" xfId="32774" xr:uid="{F811B6EC-BCED-475F-96D9-AC138990CBF6}"/>
    <cellStyle name="Normal 11 4 2 4 3" xfId="26820" xr:uid="{CA813EE0-37F5-4800-B2DC-A798C528E7F2}"/>
    <cellStyle name="Normal 11 4 2 5" xfId="12319" xr:uid="{00000000-0005-0000-0000-0000A1340000}"/>
    <cellStyle name="Normal 11 4 2 5 2" xfId="20791" xr:uid="{00000000-0005-0000-0000-0000A2340000}"/>
    <cellStyle name="Normal 11 4 2 5 2 2" xfId="32775" xr:uid="{BB8F6DB2-ADF9-426C-8130-367FB6C384B7}"/>
    <cellStyle name="Normal 11 4 2 5 3" xfId="26821" xr:uid="{6948938E-C69F-4C56-9BBE-298ABB3BB494}"/>
    <cellStyle name="Normal 11 4 2 6" xfId="12320" xr:uid="{00000000-0005-0000-0000-0000A3340000}"/>
    <cellStyle name="Normal 11 4 2 6 2" xfId="20792" xr:uid="{00000000-0005-0000-0000-0000A4340000}"/>
    <cellStyle name="Normal 11 4 2 6 2 2" xfId="32776" xr:uid="{F3E80680-42C4-4618-92C8-A984BDEECF82}"/>
    <cellStyle name="Normal 11 4 2 6 3" xfId="26822" xr:uid="{6F694474-671B-4BE5-BFB5-7DE2AB37E6CC}"/>
    <cellStyle name="Normal 11 4 2 7" xfId="20787" xr:uid="{00000000-0005-0000-0000-0000A5340000}"/>
    <cellStyle name="Normal 11 4 2 7 2" xfId="32771" xr:uid="{FE421491-EA5D-4B4A-99B6-AE8C782C1463}"/>
    <cellStyle name="Normal 11 4 2 8" xfId="26817" xr:uid="{2EED02CE-584E-48DC-9ADA-C6DB82BADC13}"/>
    <cellStyle name="Normal 11 4 3" xfId="12321" xr:uid="{00000000-0005-0000-0000-0000A6340000}"/>
    <cellStyle name="Normal 11 4 3 2" xfId="12322" xr:uid="{00000000-0005-0000-0000-0000A7340000}"/>
    <cellStyle name="Normal 11 4 3 2 2" xfId="20794" xr:uid="{00000000-0005-0000-0000-0000A8340000}"/>
    <cellStyle name="Normal 11 4 3 2 2 2" xfId="32778" xr:uid="{D4EF534B-35C6-4F05-846D-DFF893BE9ACC}"/>
    <cellStyle name="Normal 11 4 3 2 3" xfId="26824" xr:uid="{8C39534A-F5C3-457F-B03F-3D5B942BD044}"/>
    <cellStyle name="Normal 11 4 3 3" xfId="12323" xr:uid="{00000000-0005-0000-0000-0000A9340000}"/>
    <cellStyle name="Normal 11 4 3 3 2" xfId="20795" xr:uid="{00000000-0005-0000-0000-0000AA340000}"/>
    <cellStyle name="Normal 11 4 3 3 2 2" xfId="32779" xr:uid="{1BEFCBA8-C700-4F30-BCF2-7835B103B577}"/>
    <cellStyle name="Normal 11 4 3 3 3" xfId="26825" xr:uid="{476D12A7-3AFE-49D4-9FA7-A94E18D7F76C}"/>
    <cellStyle name="Normal 11 4 3 4" xfId="20793" xr:uid="{00000000-0005-0000-0000-0000AB340000}"/>
    <cellStyle name="Normal 11 4 3 4 2" xfId="32777" xr:uid="{BE6416D3-C0DC-42C9-B4B5-0550795A5863}"/>
    <cellStyle name="Normal 11 4 3 5" xfId="26823" xr:uid="{6AD5A63D-70B2-450F-82C8-FDEBFCD32DC5}"/>
    <cellStyle name="Normal 11 4 4" xfId="12324" xr:uid="{00000000-0005-0000-0000-0000AC340000}"/>
    <cellStyle name="Normal 11 4 4 2" xfId="12325" xr:uid="{00000000-0005-0000-0000-0000AD340000}"/>
    <cellStyle name="Normal 11 4 4 2 2" xfId="20797" xr:uid="{00000000-0005-0000-0000-0000AE340000}"/>
    <cellStyle name="Normal 11 4 4 2 2 2" xfId="32781" xr:uid="{37A075A4-C208-4BFC-B293-F06BFCDEE029}"/>
    <cellStyle name="Normal 11 4 4 2 3" xfId="26827" xr:uid="{547E7018-E763-4824-A519-4736962220DF}"/>
    <cellStyle name="Normal 11 4 4 3" xfId="20796" xr:uid="{00000000-0005-0000-0000-0000AF340000}"/>
    <cellStyle name="Normal 11 4 4 3 2" xfId="32780" xr:uid="{A65627C0-BAFE-4EFE-A9AA-8DCB6A52777D}"/>
    <cellStyle name="Normal 11 4 4 4" xfId="26826" xr:uid="{3B494DF8-7B47-4300-8E2E-05DF8922BB14}"/>
    <cellStyle name="Normal 11 4 5" xfId="12326" xr:uid="{00000000-0005-0000-0000-0000B0340000}"/>
    <cellStyle name="Normal 11 4 5 2" xfId="20798" xr:uid="{00000000-0005-0000-0000-0000B1340000}"/>
    <cellStyle name="Normal 11 4 5 2 2" xfId="32782" xr:uid="{56C0095B-74C9-4177-A1F3-02250854D60A}"/>
    <cellStyle name="Normal 11 4 5 3" xfId="26828" xr:uid="{369F16D4-6D82-4037-97DE-D7184BCA4177}"/>
    <cellStyle name="Normal 11 4 6" xfId="12327" xr:uid="{00000000-0005-0000-0000-0000B2340000}"/>
    <cellStyle name="Normal 11 4 6 2" xfId="20799" xr:uid="{00000000-0005-0000-0000-0000B3340000}"/>
    <cellStyle name="Normal 11 4 6 2 2" xfId="32783" xr:uid="{6CD67484-06F5-440B-B926-960099A96228}"/>
    <cellStyle name="Normal 11 4 6 3" xfId="26829" xr:uid="{7877B5C3-AB6A-47E2-B9B5-B3136A25F9A5}"/>
    <cellStyle name="Normal 11 4 7" xfId="12328" xr:uid="{00000000-0005-0000-0000-0000B4340000}"/>
    <cellStyle name="Normal 11 4 7 2" xfId="20800" xr:uid="{00000000-0005-0000-0000-0000B5340000}"/>
    <cellStyle name="Normal 11 4 7 2 2" xfId="32784" xr:uid="{3E563D98-B32A-4E3F-8A25-F81B350F9908}"/>
    <cellStyle name="Normal 11 4 7 3" xfId="26830" xr:uid="{AE4CCD57-F3F2-4204-B592-49BCC53E917C}"/>
    <cellStyle name="Normal 11 4 8" xfId="12329" xr:uid="{00000000-0005-0000-0000-0000B6340000}"/>
    <cellStyle name="Normal 11 4 9" xfId="20786" xr:uid="{00000000-0005-0000-0000-0000B7340000}"/>
    <cellStyle name="Normal 11 4 9 2" xfId="32770" xr:uid="{DC8356F3-54DA-410C-BB02-414637402989}"/>
    <cellStyle name="Normal 11 5" xfId="12330" xr:uid="{00000000-0005-0000-0000-0000B8340000}"/>
    <cellStyle name="Normal 11 5 2" xfId="12331" xr:uid="{00000000-0005-0000-0000-0000B9340000}"/>
    <cellStyle name="Normal 11 5 2 2" xfId="12332" xr:uid="{00000000-0005-0000-0000-0000BA340000}"/>
    <cellStyle name="Normal 11 5 2 2 2" xfId="20803" xr:uid="{00000000-0005-0000-0000-0000BB340000}"/>
    <cellStyle name="Normal 11 5 2 2 2 2" xfId="32787" xr:uid="{E754CBB3-D4ED-4D38-89E6-E807183CF823}"/>
    <cellStyle name="Normal 11 5 2 2 3" xfId="26833" xr:uid="{987C629C-21D0-4E7B-AFB7-A30364F0FB83}"/>
    <cellStyle name="Normal 11 5 2 3" xfId="12333" xr:uid="{00000000-0005-0000-0000-0000BC340000}"/>
    <cellStyle name="Normal 11 5 2 3 2" xfId="20804" xr:uid="{00000000-0005-0000-0000-0000BD340000}"/>
    <cellStyle name="Normal 11 5 2 3 2 2" xfId="32788" xr:uid="{E9404CC7-4EBB-4D5F-AF20-E0BC2B318EA6}"/>
    <cellStyle name="Normal 11 5 2 3 3" xfId="26834" xr:uid="{833498F4-0E5D-4144-A581-48E503A79AB1}"/>
    <cellStyle name="Normal 11 5 2 4" xfId="12334" xr:uid="{00000000-0005-0000-0000-0000BE340000}"/>
    <cellStyle name="Normal 11 5 2 4 2" xfId="20805" xr:uid="{00000000-0005-0000-0000-0000BF340000}"/>
    <cellStyle name="Normal 11 5 2 4 2 2" xfId="32789" xr:uid="{A95457EF-454F-41BC-9B17-419D8F5CCD82}"/>
    <cellStyle name="Normal 11 5 2 4 3" xfId="26835" xr:uid="{A75CC831-CE48-47B3-A653-4ED1D8D3AF45}"/>
    <cellStyle name="Normal 11 5 2 5" xfId="12335" xr:uid="{00000000-0005-0000-0000-0000C0340000}"/>
    <cellStyle name="Normal 11 5 2 5 2" xfId="20806" xr:uid="{00000000-0005-0000-0000-0000C1340000}"/>
    <cellStyle name="Normal 11 5 2 5 2 2" xfId="32790" xr:uid="{B9898491-087B-425A-97D6-576083A54616}"/>
    <cellStyle name="Normal 11 5 2 5 3" xfId="26836" xr:uid="{ABF17DFF-6DF1-400A-AC5D-28D8261B4059}"/>
    <cellStyle name="Normal 11 5 2 6" xfId="12336" xr:uid="{00000000-0005-0000-0000-0000C2340000}"/>
    <cellStyle name="Normal 11 5 2 6 2" xfId="20807" xr:uid="{00000000-0005-0000-0000-0000C3340000}"/>
    <cellStyle name="Normal 11 5 2 6 2 2" xfId="32791" xr:uid="{22C852B1-0C55-4F33-9907-E38104B03FDE}"/>
    <cellStyle name="Normal 11 5 2 6 3" xfId="26837" xr:uid="{7B5FBD0D-73D5-4384-A916-6B90229499F9}"/>
    <cellStyle name="Normal 11 5 2 7" xfId="20802" xr:uid="{00000000-0005-0000-0000-0000C4340000}"/>
    <cellStyle name="Normal 11 5 2 7 2" xfId="32786" xr:uid="{7B16B20F-DBC2-4893-815D-493890A6326D}"/>
    <cellStyle name="Normal 11 5 2 8" xfId="26832" xr:uid="{C68B33FC-570D-4743-B486-FBEED8DC6AFE}"/>
    <cellStyle name="Normal 11 5 3" xfId="12337" xr:uid="{00000000-0005-0000-0000-0000C5340000}"/>
    <cellStyle name="Normal 11 5 3 2" xfId="12338" xr:uid="{00000000-0005-0000-0000-0000C6340000}"/>
    <cellStyle name="Normal 11 5 3 2 2" xfId="20809" xr:uid="{00000000-0005-0000-0000-0000C7340000}"/>
    <cellStyle name="Normal 11 5 3 2 2 2" xfId="32793" xr:uid="{EC313898-12AF-433E-94AA-34F624E0B838}"/>
    <cellStyle name="Normal 11 5 3 2 3" xfId="26839" xr:uid="{CA35F0AE-F804-455D-BC2C-CB69D0EC343B}"/>
    <cellStyle name="Normal 11 5 3 3" xfId="20808" xr:uid="{00000000-0005-0000-0000-0000C8340000}"/>
    <cellStyle name="Normal 11 5 3 3 2" xfId="32792" xr:uid="{5AAB0141-1AD1-40B1-9560-1CAE6A638FC1}"/>
    <cellStyle name="Normal 11 5 3 4" xfId="26838" xr:uid="{BC2052BF-E5F2-480F-9ABB-5DE8F990275F}"/>
    <cellStyle name="Normal 11 5 4" xfId="12339" xr:uid="{00000000-0005-0000-0000-0000C9340000}"/>
    <cellStyle name="Normal 11 5 4 2" xfId="12340" xr:uid="{00000000-0005-0000-0000-0000CA340000}"/>
    <cellStyle name="Normal 11 5 4 2 2" xfId="20811" xr:uid="{00000000-0005-0000-0000-0000CB340000}"/>
    <cellStyle name="Normal 11 5 4 2 2 2" xfId="32795" xr:uid="{0B211A9D-7879-476C-BB76-D73434A19400}"/>
    <cellStyle name="Normal 11 5 4 2 3" xfId="26841" xr:uid="{2B3B54CA-C164-4D1B-A6BB-A3E755FA3B35}"/>
    <cellStyle name="Normal 11 5 4 3" xfId="20810" xr:uid="{00000000-0005-0000-0000-0000CC340000}"/>
    <cellStyle name="Normal 11 5 4 3 2" xfId="32794" xr:uid="{B4BB2758-FEE1-4E0B-BBEA-B49EC74A5975}"/>
    <cellStyle name="Normal 11 5 4 4" xfId="26840" xr:uid="{A6F97F90-6A2F-495B-A117-ED3113E2A3B4}"/>
    <cellStyle name="Normal 11 5 5" xfId="12341" xr:uid="{00000000-0005-0000-0000-0000CD340000}"/>
    <cellStyle name="Normal 11 5 5 2" xfId="20812" xr:uid="{00000000-0005-0000-0000-0000CE340000}"/>
    <cellStyle name="Normal 11 5 5 2 2" xfId="32796" xr:uid="{613C7EDF-0747-46C6-B21E-E5890D552D6D}"/>
    <cellStyle name="Normal 11 5 5 3" xfId="26842" xr:uid="{54C90D24-996C-4CD3-9F3F-5938B0803165}"/>
    <cellStyle name="Normal 11 5 6" xfId="12342" xr:uid="{00000000-0005-0000-0000-0000CF340000}"/>
    <cellStyle name="Normal 11 5 6 2" xfId="20813" xr:uid="{00000000-0005-0000-0000-0000D0340000}"/>
    <cellStyle name="Normal 11 5 6 2 2" xfId="32797" xr:uid="{9DA36FB8-2D2C-46BD-89C0-B7CCD3CFEFC2}"/>
    <cellStyle name="Normal 11 5 6 3" xfId="26843" xr:uid="{32164266-4842-4A76-9805-619C76105854}"/>
    <cellStyle name="Normal 11 5 7" xfId="12343" xr:uid="{00000000-0005-0000-0000-0000D1340000}"/>
    <cellStyle name="Normal 11 5 8" xfId="20801" xr:uid="{00000000-0005-0000-0000-0000D2340000}"/>
    <cellStyle name="Normal 11 5 8 2" xfId="32785" xr:uid="{12D8D1F4-E587-42F6-A0CE-22CB2935FE24}"/>
    <cellStyle name="Normal 11 5 9" xfId="26831" xr:uid="{248515A9-DD5C-452F-B2B7-53DC04AF589A}"/>
    <cellStyle name="Normal 11 6" xfId="12344" xr:uid="{00000000-0005-0000-0000-0000D3340000}"/>
    <cellStyle name="Normal 11 6 2" xfId="12345" xr:uid="{00000000-0005-0000-0000-0000D4340000}"/>
    <cellStyle name="Normal 11 6 2 2" xfId="12346" xr:uid="{00000000-0005-0000-0000-0000D5340000}"/>
    <cellStyle name="Normal 11 6 2 2 2" xfId="20816" xr:uid="{00000000-0005-0000-0000-0000D6340000}"/>
    <cellStyle name="Normal 11 6 2 2 2 2" xfId="32800" xr:uid="{88242B2F-D874-4C06-B991-2A30590633B6}"/>
    <cellStyle name="Normal 11 6 2 2 3" xfId="26846" xr:uid="{F670F358-7485-44C3-ACB9-1EF68C9E5E96}"/>
    <cellStyle name="Normal 11 6 2 3" xfId="20815" xr:uid="{00000000-0005-0000-0000-0000D7340000}"/>
    <cellStyle name="Normal 11 6 2 3 2" xfId="32799" xr:uid="{23EF8311-4117-4372-9274-439DA0716F46}"/>
    <cellStyle name="Normal 11 6 2 4" xfId="26845" xr:uid="{B45C1F22-98F2-43C4-8FA0-465ABDBABAF7}"/>
    <cellStyle name="Normal 11 6 3" xfId="12347" xr:uid="{00000000-0005-0000-0000-0000D8340000}"/>
    <cellStyle name="Normal 11 6 3 2" xfId="20817" xr:uid="{00000000-0005-0000-0000-0000D9340000}"/>
    <cellStyle name="Normal 11 6 3 2 2" xfId="32801" xr:uid="{6FCFE398-5C27-478A-B4B4-B13470C96284}"/>
    <cellStyle name="Normal 11 6 3 3" xfId="26847" xr:uid="{B911A50B-9712-45EB-BB04-53FAA6C6F931}"/>
    <cellStyle name="Normal 11 6 4" xfId="12348" xr:uid="{00000000-0005-0000-0000-0000DA340000}"/>
    <cellStyle name="Normal 11 6 4 2" xfId="20818" xr:uid="{00000000-0005-0000-0000-0000DB340000}"/>
    <cellStyle name="Normal 11 6 4 2 2" xfId="32802" xr:uid="{2FF6DA7F-BBD1-4DBC-A198-AD4111140D40}"/>
    <cellStyle name="Normal 11 6 4 3" xfId="26848" xr:uid="{E5981434-6428-46C7-8CE0-38D44F32F74F}"/>
    <cellStyle name="Normal 11 6 5" xfId="12349" xr:uid="{00000000-0005-0000-0000-0000DC340000}"/>
    <cellStyle name="Normal 11 6 5 2" xfId="20819" xr:uid="{00000000-0005-0000-0000-0000DD340000}"/>
    <cellStyle name="Normal 11 6 5 2 2" xfId="32803" xr:uid="{D8305199-3D61-454A-BA8E-5493E0F11A3F}"/>
    <cellStyle name="Normal 11 6 5 3" xfId="26849" xr:uid="{C719B7AC-FA18-44E6-AA7C-90D7EB6A4512}"/>
    <cellStyle name="Normal 11 6 6" xfId="12350" xr:uid="{00000000-0005-0000-0000-0000DE340000}"/>
    <cellStyle name="Normal 11 6 7" xfId="20814" xr:uid="{00000000-0005-0000-0000-0000DF340000}"/>
    <cellStyle name="Normal 11 6 7 2" xfId="32798" xr:uid="{8A69E8C2-8970-44CA-9000-7425A4E640F8}"/>
    <cellStyle name="Normal 11 6 8" xfId="26844" xr:uid="{CA16A62F-0B0A-421A-9B47-49536F59A901}"/>
    <cellStyle name="Normal 11 7" xfId="12351" xr:uid="{00000000-0005-0000-0000-0000E0340000}"/>
    <cellStyle name="Normal 11 7 2" xfId="12352" xr:uid="{00000000-0005-0000-0000-0000E1340000}"/>
    <cellStyle name="Normal 11 7 2 2" xfId="20821" xr:uid="{00000000-0005-0000-0000-0000E2340000}"/>
    <cellStyle name="Normal 11 7 2 2 2" xfId="32805" xr:uid="{8FAE5D05-DD14-47C3-866D-AC4EE16D10D1}"/>
    <cellStyle name="Normal 11 7 2 3" xfId="26851" xr:uid="{565A69D9-04FB-47C4-9DC0-484913428A59}"/>
    <cellStyle name="Normal 11 7 3" xfId="12353" xr:uid="{00000000-0005-0000-0000-0000E3340000}"/>
    <cellStyle name="Normal 11 7 3 2" xfId="20822" xr:uid="{00000000-0005-0000-0000-0000E4340000}"/>
    <cellStyle name="Normal 11 7 3 2 2" xfId="32806" xr:uid="{DC1422C1-C6DA-4324-A65D-00EBC4604CAF}"/>
    <cellStyle name="Normal 11 7 3 3" xfId="26852" xr:uid="{9C229EB3-9B75-4AF6-8677-59159B286E23}"/>
    <cellStyle name="Normal 11 7 4" xfId="12354" xr:uid="{00000000-0005-0000-0000-0000E5340000}"/>
    <cellStyle name="Normal 11 7 4 2" xfId="20823" xr:uid="{00000000-0005-0000-0000-0000E6340000}"/>
    <cellStyle name="Normal 11 7 4 2 2" xfId="32807" xr:uid="{83879567-6275-4B38-9E79-D015E64350E1}"/>
    <cellStyle name="Normal 11 7 4 3" xfId="26853" xr:uid="{D4A0BAC2-F822-4960-B050-3B9D4B1EE11E}"/>
    <cellStyle name="Normal 11 7 5" xfId="12355" xr:uid="{00000000-0005-0000-0000-0000E7340000}"/>
    <cellStyle name="Normal 11 7 5 2" xfId="20824" xr:uid="{00000000-0005-0000-0000-0000E8340000}"/>
    <cellStyle name="Normal 11 7 5 2 2" xfId="32808" xr:uid="{BF582F50-E945-4096-BF69-9F26F8AB8350}"/>
    <cellStyle name="Normal 11 7 5 3" xfId="26854" xr:uid="{487275C4-D531-43AE-8636-1DB3C0FB6AB5}"/>
    <cellStyle name="Normal 11 7 6" xfId="20820" xr:uid="{00000000-0005-0000-0000-0000E9340000}"/>
    <cellStyle name="Normal 11 7 6 2" xfId="32804" xr:uid="{7F81A01A-3F81-45CD-90DE-66DD3E1F87AF}"/>
    <cellStyle name="Normal 11 7 7" xfId="26850" xr:uid="{9EEEE7DE-AB25-4B77-BE0C-71B2EA6AE19C}"/>
    <cellStyle name="Normal 11 8" xfId="12356" xr:uid="{00000000-0005-0000-0000-0000EA340000}"/>
    <cellStyle name="Normal 11 8 2" xfId="12357" xr:uid="{00000000-0005-0000-0000-0000EB340000}"/>
    <cellStyle name="Normal 11 8 2 2" xfId="20826" xr:uid="{00000000-0005-0000-0000-0000EC340000}"/>
    <cellStyle name="Normal 11 8 2 2 2" xfId="32810" xr:uid="{DF853E38-7FC2-4002-AB1A-F4497A6E5DBD}"/>
    <cellStyle name="Normal 11 8 2 3" xfId="26856" xr:uid="{18159443-468C-4170-8EC5-1B7A56592400}"/>
    <cellStyle name="Normal 11 8 3" xfId="12358" xr:uid="{00000000-0005-0000-0000-0000ED340000}"/>
    <cellStyle name="Normal 11 8 3 2" xfId="20827" xr:uid="{00000000-0005-0000-0000-0000EE340000}"/>
    <cellStyle name="Normal 11 8 3 2 2" xfId="32811" xr:uid="{273F11EF-B631-4C95-8B5C-FB7A0AED7DED}"/>
    <cellStyle name="Normal 11 8 3 3" xfId="26857" xr:uid="{44E1D84C-9D9D-4B3D-83BF-672FCB2A1CF4}"/>
    <cellStyle name="Normal 11 8 4" xfId="12359" xr:uid="{00000000-0005-0000-0000-0000EF340000}"/>
    <cellStyle name="Normal 11 8 4 2" xfId="20828" xr:uid="{00000000-0005-0000-0000-0000F0340000}"/>
    <cellStyle name="Normal 11 8 4 2 2" xfId="32812" xr:uid="{2DC7C030-1657-4278-A2F2-4F7A9BCB4706}"/>
    <cellStyle name="Normal 11 8 4 3" xfId="26858" xr:uid="{D7A4B04A-7A0D-4794-AC75-460C67FCE2F5}"/>
    <cellStyle name="Normal 11 8 5" xfId="12360" xr:uid="{00000000-0005-0000-0000-0000F1340000}"/>
    <cellStyle name="Normal 11 8 5 2" xfId="20829" xr:uid="{00000000-0005-0000-0000-0000F2340000}"/>
    <cellStyle name="Normal 11 8 5 2 2" xfId="32813" xr:uid="{CB46D7E0-B6DC-48FF-9EB1-BF54C6A9FB0A}"/>
    <cellStyle name="Normal 11 8 5 3" xfId="26859" xr:uid="{19D0943A-BD72-45E9-A9F5-73507456B7EE}"/>
    <cellStyle name="Normal 11 8 6" xfId="20825" xr:uid="{00000000-0005-0000-0000-0000F3340000}"/>
    <cellStyle name="Normal 11 8 6 2" xfId="32809" xr:uid="{A6FA1E0C-F3A2-486E-8F90-176DC84A6BF1}"/>
    <cellStyle name="Normal 11 8 7" xfId="26855" xr:uid="{DA27D0DF-F1A4-46D8-AD97-BC519D81FA5E}"/>
    <cellStyle name="Normal 11 9" xfId="12361" xr:uid="{00000000-0005-0000-0000-0000F4340000}"/>
    <cellStyle name="Normal 11 9 2" xfId="12362" xr:uid="{00000000-0005-0000-0000-0000F5340000}"/>
    <cellStyle name="Normal 11 9 2 2" xfId="20831" xr:uid="{00000000-0005-0000-0000-0000F6340000}"/>
    <cellStyle name="Normal 11 9 2 2 2" xfId="32815" xr:uid="{0C814D1E-F622-45FF-9CEF-2F9C1053455D}"/>
    <cellStyle name="Normal 11 9 2 3" xfId="26861" xr:uid="{5D5EB6AC-3C1A-4556-B5D9-776C8F7F88BD}"/>
    <cellStyle name="Normal 11 9 3" xfId="12363" xr:uid="{00000000-0005-0000-0000-0000F7340000}"/>
    <cellStyle name="Normal 11 9 3 2" xfId="20832" xr:uid="{00000000-0005-0000-0000-0000F8340000}"/>
    <cellStyle name="Normal 11 9 3 2 2" xfId="32816" xr:uid="{0B387D7A-936F-4C21-AA76-ECEEF4021A5D}"/>
    <cellStyle name="Normal 11 9 3 3" xfId="26862" xr:uid="{151ABEFF-DE73-4D70-9881-B51BC4029FEA}"/>
    <cellStyle name="Normal 11 9 4" xfId="12364" xr:uid="{00000000-0005-0000-0000-0000F9340000}"/>
    <cellStyle name="Normal 11 9 4 2" xfId="20833" xr:uid="{00000000-0005-0000-0000-0000FA340000}"/>
    <cellStyle name="Normal 11 9 4 2 2" xfId="32817" xr:uid="{733EC8F6-2336-497E-9FE4-EBE61E503307}"/>
    <cellStyle name="Normal 11 9 4 3" xfId="26863" xr:uid="{EFE7DB2A-7E7D-4750-A032-3D87423B6BD0}"/>
    <cellStyle name="Normal 11 9 5" xfId="12365" xr:uid="{00000000-0005-0000-0000-0000FB340000}"/>
    <cellStyle name="Normal 11 9 5 2" xfId="20834" xr:uid="{00000000-0005-0000-0000-0000FC340000}"/>
    <cellStyle name="Normal 11 9 5 2 2" xfId="32818" xr:uid="{B68DC199-A019-493E-B523-AEBB145C456D}"/>
    <cellStyle name="Normal 11 9 5 3" xfId="26864" xr:uid="{5BDE9E5C-0B8D-4D14-8747-BE2162CA9156}"/>
    <cellStyle name="Normal 11 9 6" xfId="20830" xr:uid="{00000000-0005-0000-0000-0000FD340000}"/>
    <cellStyle name="Normal 11 9 6 2" xfId="32814" xr:uid="{1136D8E1-0729-42BF-BFDD-149FC1B6FB6E}"/>
    <cellStyle name="Normal 11 9 7" xfId="26860" xr:uid="{EF0E1EDA-9861-42B5-8386-D80633DAC583}"/>
    <cellStyle name="Normal 110" xfId="12366" xr:uid="{00000000-0005-0000-0000-0000FE340000}"/>
    <cellStyle name="Normal 110 2" xfId="12367" xr:uid="{00000000-0005-0000-0000-0000FF340000}"/>
    <cellStyle name="Normal 110 3" xfId="12368" xr:uid="{00000000-0005-0000-0000-000000350000}"/>
    <cellStyle name="Normal 110 4" xfId="20835" xr:uid="{00000000-0005-0000-0000-000001350000}"/>
    <cellStyle name="Normal 110 4 2" xfId="32819" xr:uid="{E4506553-C587-4570-BFDC-4C9541929000}"/>
    <cellStyle name="Normal 110 5" xfId="26865" xr:uid="{BCB5A2BE-E6AA-4377-B591-B98E59629563}"/>
    <cellStyle name="Normal 111" xfId="12369" xr:uid="{00000000-0005-0000-0000-000002350000}"/>
    <cellStyle name="Normal 111 2" xfId="12370" xr:uid="{00000000-0005-0000-0000-000003350000}"/>
    <cellStyle name="Normal 111 3" xfId="12371" xr:uid="{00000000-0005-0000-0000-000004350000}"/>
    <cellStyle name="Normal 111 4" xfId="20836" xr:uid="{00000000-0005-0000-0000-000005350000}"/>
    <cellStyle name="Normal 111 4 2" xfId="32820" xr:uid="{A3FB24AB-0BE5-4DD3-A719-457469669A6F}"/>
    <cellStyle name="Normal 111 5" xfId="26866" xr:uid="{190F1EB0-E9AF-4FA2-8141-ED19EBD5257F}"/>
    <cellStyle name="Normal 112" xfId="12372" xr:uid="{00000000-0005-0000-0000-000006350000}"/>
    <cellStyle name="Normal 112 2" xfId="12373" xr:uid="{00000000-0005-0000-0000-000007350000}"/>
    <cellStyle name="Normal 112 3" xfId="12374" xr:uid="{00000000-0005-0000-0000-000008350000}"/>
    <cellStyle name="Normal 112 4" xfId="20837" xr:uid="{00000000-0005-0000-0000-000009350000}"/>
    <cellStyle name="Normal 112 4 2" xfId="32821" xr:uid="{E1CEA9B8-A636-4800-865C-547A2015CD44}"/>
    <cellStyle name="Normal 112 5" xfId="26867" xr:uid="{3F6D2055-2558-4203-9D22-BB9D751B1A0E}"/>
    <cellStyle name="Normal 113" xfId="12375" xr:uid="{00000000-0005-0000-0000-00000A350000}"/>
    <cellStyle name="Normal 113 2" xfId="12376" xr:uid="{00000000-0005-0000-0000-00000B350000}"/>
    <cellStyle name="Normal 113 3" xfId="12377" xr:uid="{00000000-0005-0000-0000-00000C350000}"/>
    <cellStyle name="Normal 113 4" xfId="20838" xr:uid="{00000000-0005-0000-0000-00000D350000}"/>
    <cellStyle name="Normal 113 4 2" xfId="32822" xr:uid="{797858AB-BB3E-46BF-BF11-71BFE3A9D5A3}"/>
    <cellStyle name="Normal 113 5" xfId="26868" xr:uid="{673B2390-86CA-4E18-AE84-50272CBED9E9}"/>
    <cellStyle name="Normal 114" xfId="12378" xr:uid="{00000000-0005-0000-0000-00000E350000}"/>
    <cellStyle name="Normal 114 2" xfId="12379" xr:uid="{00000000-0005-0000-0000-00000F350000}"/>
    <cellStyle name="Normal 114 3" xfId="12380" xr:uid="{00000000-0005-0000-0000-000010350000}"/>
    <cellStyle name="Normal 114 4" xfId="20839" xr:uid="{00000000-0005-0000-0000-000011350000}"/>
    <cellStyle name="Normal 114 4 2" xfId="32823" xr:uid="{92B3C0C2-CEF5-429E-8D8A-E6E3EBDB6E17}"/>
    <cellStyle name="Normal 114 5" xfId="26869" xr:uid="{6070B246-2B85-4D46-A3EB-81963EA968EA}"/>
    <cellStyle name="Normal 115" xfId="12381" xr:uid="{00000000-0005-0000-0000-000012350000}"/>
    <cellStyle name="Normal 115 2" xfId="12382" xr:uid="{00000000-0005-0000-0000-000013350000}"/>
    <cellStyle name="Normal 115 3" xfId="12383" xr:uid="{00000000-0005-0000-0000-000014350000}"/>
    <cellStyle name="Normal 115 4" xfId="20840" xr:uid="{00000000-0005-0000-0000-000015350000}"/>
    <cellStyle name="Normal 115 4 2" xfId="32824" xr:uid="{141FDEF4-9BF8-478C-ACBB-B3B159F3B18E}"/>
    <cellStyle name="Normal 115 5" xfId="26870" xr:uid="{0FE58F68-1CC6-4661-8713-F42AD796AEB1}"/>
    <cellStyle name="Normal 116" xfId="12384" xr:uid="{00000000-0005-0000-0000-000016350000}"/>
    <cellStyle name="Normal 116 2" xfId="12385" xr:uid="{00000000-0005-0000-0000-000017350000}"/>
    <cellStyle name="Normal 116 3" xfId="12386" xr:uid="{00000000-0005-0000-0000-000018350000}"/>
    <cellStyle name="Normal 116 4" xfId="20841" xr:uid="{00000000-0005-0000-0000-000019350000}"/>
    <cellStyle name="Normal 116 4 2" xfId="32825" xr:uid="{1DDAF44D-8F5A-4669-99D3-F365732984F6}"/>
    <cellStyle name="Normal 116 5" xfId="26871" xr:uid="{B4AE01A4-8172-4CA9-B985-7798414875E9}"/>
    <cellStyle name="Normal 117" xfId="12387" xr:uid="{00000000-0005-0000-0000-00001A350000}"/>
    <cellStyle name="Normal 117 2" xfId="12388" xr:uid="{00000000-0005-0000-0000-00001B350000}"/>
    <cellStyle name="Normal 117 3" xfId="12389" xr:uid="{00000000-0005-0000-0000-00001C350000}"/>
    <cellStyle name="Normal 117 4" xfId="20842" xr:uid="{00000000-0005-0000-0000-00001D350000}"/>
    <cellStyle name="Normal 117 4 2" xfId="32826" xr:uid="{77122BC2-9270-4C2D-BCB1-A5F5E1279025}"/>
    <cellStyle name="Normal 117 5" xfId="26872" xr:uid="{0C76C2A5-CBCC-4829-98E3-9DF270B41FA8}"/>
    <cellStyle name="Normal 118" xfId="12390" xr:uid="{00000000-0005-0000-0000-00001E350000}"/>
    <cellStyle name="Normal 118 2" xfId="12391" xr:uid="{00000000-0005-0000-0000-00001F350000}"/>
    <cellStyle name="Normal 118 3" xfId="12392" xr:uid="{00000000-0005-0000-0000-000020350000}"/>
    <cellStyle name="Normal 118 4" xfId="20843" xr:uid="{00000000-0005-0000-0000-000021350000}"/>
    <cellStyle name="Normal 118 4 2" xfId="32827" xr:uid="{DBC4E84C-00D9-4D96-B263-A966ED4E9E14}"/>
    <cellStyle name="Normal 118 5" xfId="26873" xr:uid="{F7F79362-60B0-48AD-AAA9-15264381C8B2}"/>
    <cellStyle name="Normal 119" xfId="12393" xr:uid="{00000000-0005-0000-0000-000022350000}"/>
    <cellStyle name="Normal 119 2" xfId="12394" xr:uid="{00000000-0005-0000-0000-000023350000}"/>
    <cellStyle name="Normal 119 3" xfId="12395" xr:uid="{00000000-0005-0000-0000-000024350000}"/>
    <cellStyle name="Normal 119 4" xfId="20844" xr:uid="{00000000-0005-0000-0000-000025350000}"/>
    <cellStyle name="Normal 119 4 2" xfId="32828" xr:uid="{45B09F91-5DE5-44DC-B14B-4D24B579E679}"/>
    <cellStyle name="Normal 119 5" xfId="26874" xr:uid="{E12E31D0-ACC5-4CFB-B407-7F457370B1CB}"/>
    <cellStyle name="Normal 12" xfId="12396" xr:uid="{00000000-0005-0000-0000-000026350000}"/>
    <cellStyle name="Normal 12 10" xfId="12397" xr:uid="{00000000-0005-0000-0000-000027350000}"/>
    <cellStyle name="Normal 12 10 2" xfId="12398" xr:uid="{00000000-0005-0000-0000-000028350000}"/>
    <cellStyle name="Normal 12 10 2 2" xfId="20846" xr:uid="{00000000-0005-0000-0000-000029350000}"/>
    <cellStyle name="Normal 12 10 2 2 2" xfId="32830" xr:uid="{D916EFBB-B87A-4D5A-A76E-466C4F3D2E79}"/>
    <cellStyle name="Normal 12 10 2 3" xfId="26876" xr:uid="{F5497480-A446-4D5B-82FC-BAB7BDCCCC95}"/>
    <cellStyle name="Normal 12 10 3" xfId="12399" xr:uid="{00000000-0005-0000-0000-00002A350000}"/>
    <cellStyle name="Normal 12 10 3 2" xfId="20847" xr:uid="{00000000-0005-0000-0000-00002B350000}"/>
    <cellStyle name="Normal 12 10 3 2 2" xfId="32831" xr:uid="{840E856B-190A-4DB8-9552-608FAEDC6481}"/>
    <cellStyle name="Normal 12 10 3 3" xfId="26877" xr:uid="{61970763-E7FC-4E52-A08D-3A14D7AB9887}"/>
    <cellStyle name="Normal 12 10 4" xfId="12400" xr:uid="{00000000-0005-0000-0000-00002C350000}"/>
    <cellStyle name="Normal 12 10 4 2" xfId="20848" xr:uid="{00000000-0005-0000-0000-00002D350000}"/>
    <cellStyle name="Normal 12 10 4 2 2" xfId="32832" xr:uid="{048CE353-187E-450B-A9E5-72EEADAA3C76}"/>
    <cellStyle name="Normal 12 10 4 3" xfId="26878" xr:uid="{1FBB264B-F53C-4CF6-BAEE-B0BEF84FB8F1}"/>
    <cellStyle name="Normal 12 10 5" xfId="20845" xr:uid="{00000000-0005-0000-0000-00002E350000}"/>
    <cellStyle name="Normal 12 10 5 2" xfId="32829" xr:uid="{0A39DCFB-19B6-4F94-8CA8-1883A8C9A8A7}"/>
    <cellStyle name="Normal 12 10 6" xfId="26875" xr:uid="{FABF29DF-DB52-4793-A8FC-C0DADED9BF04}"/>
    <cellStyle name="Normal 12 11" xfId="12401" xr:uid="{00000000-0005-0000-0000-00002F350000}"/>
    <cellStyle name="Normal 12 11 2" xfId="12402" xr:uid="{00000000-0005-0000-0000-000030350000}"/>
    <cellStyle name="Normal 12 11 2 2" xfId="20850" xr:uid="{00000000-0005-0000-0000-000031350000}"/>
    <cellStyle name="Normal 12 11 2 2 2" xfId="32834" xr:uid="{D75600C7-E54F-4D33-AEBC-FD5622FDDB7F}"/>
    <cellStyle name="Normal 12 11 2 3" xfId="26880" xr:uid="{3859BDA6-1DF4-40D7-840D-BF323B9450D4}"/>
    <cellStyle name="Normal 12 11 3" xfId="12403" xr:uid="{00000000-0005-0000-0000-000032350000}"/>
    <cellStyle name="Normal 12 11 3 2" xfId="20851" xr:uid="{00000000-0005-0000-0000-000033350000}"/>
    <cellStyle name="Normal 12 11 3 2 2" xfId="32835" xr:uid="{39BECE17-6B66-40CE-9794-A3ED7B728B52}"/>
    <cellStyle name="Normal 12 11 3 3" xfId="26881" xr:uid="{58E9C059-95B5-44FA-A933-16361C39F9E6}"/>
    <cellStyle name="Normal 12 11 4" xfId="12404" xr:uid="{00000000-0005-0000-0000-000034350000}"/>
    <cellStyle name="Normal 12 11 4 2" xfId="20852" xr:uid="{00000000-0005-0000-0000-000035350000}"/>
    <cellStyle name="Normal 12 11 4 2 2" xfId="32836" xr:uid="{4812F67E-1F67-4B2F-A64C-381741B47844}"/>
    <cellStyle name="Normal 12 11 4 3" xfId="26882" xr:uid="{CD57A513-47BE-40BD-A4D9-F509118896F2}"/>
    <cellStyle name="Normal 12 11 5" xfId="20849" xr:uid="{00000000-0005-0000-0000-000036350000}"/>
    <cellStyle name="Normal 12 11 5 2" xfId="32833" xr:uid="{70F30ECB-C92C-4EE6-A871-9F5A92B508DC}"/>
    <cellStyle name="Normal 12 11 6" xfId="26879" xr:uid="{46324FE2-DF8A-44AA-8D82-78702CC38A08}"/>
    <cellStyle name="Normal 12 12" xfId="12405" xr:uid="{00000000-0005-0000-0000-000037350000}"/>
    <cellStyle name="Normal 12 12 2" xfId="12406" xr:uid="{00000000-0005-0000-0000-000038350000}"/>
    <cellStyle name="Normal 12 12 2 2" xfId="20854" xr:uid="{00000000-0005-0000-0000-000039350000}"/>
    <cellStyle name="Normal 12 12 2 2 2" xfId="32838" xr:uid="{307CF1B9-E8F3-4AAB-AACB-400918D7FEBC}"/>
    <cellStyle name="Normal 12 12 2 3" xfId="26884" xr:uid="{A1BF62DF-4ED4-470A-B999-20FE0DC539D5}"/>
    <cellStyle name="Normal 12 12 3" xfId="12407" xr:uid="{00000000-0005-0000-0000-00003A350000}"/>
    <cellStyle name="Normal 12 12 3 2" xfId="20855" xr:uid="{00000000-0005-0000-0000-00003B350000}"/>
    <cellStyle name="Normal 12 12 3 2 2" xfId="32839" xr:uid="{BCC11988-5EB3-4220-8FF5-D877538CB45D}"/>
    <cellStyle name="Normal 12 12 3 3" xfId="26885" xr:uid="{2CE714C6-C5A0-4470-85DF-24F3F72F580D}"/>
    <cellStyle name="Normal 12 12 4" xfId="12408" xr:uid="{00000000-0005-0000-0000-00003C350000}"/>
    <cellStyle name="Normal 12 12 4 2" xfId="20856" xr:uid="{00000000-0005-0000-0000-00003D350000}"/>
    <cellStyle name="Normal 12 12 4 2 2" xfId="32840" xr:uid="{6AE9BABD-ABA3-42A0-9DB2-04B37079734E}"/>
    <cellStyle name="Normal 12 12 4 3" xfId="26886" xr:uid="{A66FB379-4F30-4784-936B-246ACE3482EF}"/>
    <cellStyle name="Normal 12 12 5" xfId="20853" xr:uid="{00000000-0005-0000-0000-00003E350000}"/>
    <cellStyle name="Normal 12 12 5 2" xfId="32837" xr:uid="{C38EFDD2-3F50-4C58-B1BE-A8D4C50C0415}"/>
    <cellStyle name="Normal 12 12 6" xfId="26883" xr:uid="{E4EFEAD2-5CC3-47D0-82B6-8E86C2FAA799}"/>
    <cellStyle name="Normal 12 13" xfId="12409" xr:uid="{00000000-0005-0000-0000-00003F350000}"/>
    <cellStyle name="Normal 12 13 2" xfId="12410" xr:uid="{00000000-0005-0000-0000-000040350000}"/>
    <cellStyle name="Normal 12 13 2 2" xfId="20858" xr:uid="{00000000-0005-0000-0000-000041350000}"/>
    <cellStyle name="Normal 12 13 2 2 2" xfId="32842" xr:uid="{6A3710DC-E9D2-4A82-BE2F-67FFEBA8ADE6}"/>
    <cellStyle name="Normal 12 13 2 3" xfId="26888" xr:uid="{625F09E5-8150-4918-B027-3011A8484FE5}"/>
    <cellStyle name="Normal 12 13 3" xfId="12411" xr:uid="{00000000-0005-0000-0000-000042350000}"/>
    <cellStyle name="Normal 12 13 3 2" xfId="20859" xr:uid="{00000000-0005-0000-0000-000043350000}"/>
    <cellStyle name="Normal 12 13 3 2 2" xfId="32843" xr:uid="{5B981E2C-EA93-4FBB-8DA8-756C411DE525}"/>
    <cellStyle name="Normal 12 13 3 3" xfId="26889" xr:uid="{0E958637-9A69-4E63-A371-7905F5BF44E6}"/>
    <cellStyle name="Normal 12 13 4" xfId="12412" xr:uid="{00000000-0005-0000-0000-000044350000}"/>
    <cellStyle name="Normal 12 13 4 2" xfId="20860" xr:uid="{00000000-0005-0000-0000-000045350000}"/>
    <cellStyle name="Normal 12 13 4 2 2" xfId="32844" xr:uid="{03923B2E-4921-4CCD-9C6A-278C2FCD166F}"/>
    <cellStyle name="Normal 12 13 4 3" xfId="26890" xr:uid="{67A1994F-E47D-48F6-8E8A-C99D14DC8E66}"/>
    <cellStyle name="Normal 12 13 5" xfId="20857" xr:uid="{00000000-0005-0000-0000-000046350000}"/>
    <cellStyle name="Normal 12 13 5 2" xfId="32841" xr:uid="{954D97D3-7C3C-4D1D-83A1-C945C6CC86B8}"/>
    <cellStyle name="Normal 12 13 6" xfId="26887" xr:uid="{D1027001-D042-451B-AB1A-CCF485863DDE}"/>
    <cellStyle name="Normal 12 14" xfId="12413" xr:uid="{00000000-0005-0000-0000-000047350000}"/>
    <cellStyle name="Normal 12 14 2" xfId="12414" xr:uid="{00000000-0005-0000-0000-000048350000}"/>
    <cellStyle name="Normal 12 14 2 2" xfId="20862" xr:uid="{00000000-0005-0000-0000-000049350000}"/>
    <cellStyle name="Normal 12 14 2 2 2" xfId="32846" xr:uid="{2F3BE96A-540F-4212-A253-060F2CD249FF}"/>
    <cellStyle name="Normal 12 14 2 3" xfId="26892" xr:uid="{BCDEB84C-2038-4B93-AD19-3D483C78055B}"/>
    <cellStyle name="Normal 12 14 3" xfId="12415" xr:uid="{00000000-0005-0000-0000-00004A350000}"/>
    <cellStyle name="Normal 12 14 3 2" xfId="20863" xr:uid="{00000000-0005-0000-0000-00004B350000}"/>
    <cellStyle name="Normal 12 14 3 2 2" xfId="32847" xr:uid="{74821395-E593-4B37-9D1B-00F77DBF86A8}"/>
    <cellStyle name="Normal 12 14 3 3" xfId="26893" xr:uid="{FC5FB9F5-376C-426D-9F8E-D34337ADB25F}"/>
    <cellStyle name="Normal 12 14 4" xfId="12416" xr:uid="{00000000-0005-0000-0000-00004C350000}"/>
    <cellStyle name="Normal 12 14 4 2" xfId="20864" xr:uid="{00000000-0005-0000-0000-00004D350000}"/>
    <cellStyle name="Normal 12 14 4 2 2" xfId="32848" xr:uid="{B95172B5-B97E-4F49-AD69-12DA4E80FAE7}"/>
    <cellStyle name="Normal 12 14 4 3" xfId="26894" xr:uid="{434D9AAF-C462-43AA-B612-9276A9CB604F}"/>
    <cellStyle name="Normal 12 14 5" xfId="20861" xr:uid="{00000000-0005-0000-0000-00004E350000}"/>
    <cellStyle name="Normal 12 14 5 2" xfId="32845" xr:uid="{07021788-8EA4-4ABE-90A4-BB1C7D3B31A5}"/>
    <cellStyle name="Normal 12 14 6" xfId="26891" xr:uid="{ADB1D716-6B04-45C3-A8CA-BF8280F9BAFA}"/>
    <cellStyle name="Normal 12 15" xfId="12417" xr:uid="{00000000-0005-0000-0000-00004F350000}"/>
    <cellStyle name="Normal 12 15 2" xfId="12418" xr:uid="{00000000-0005-0000-0000-000050350000}"/>
    <cellStyle name="Normal 12 15 2 2" xfId="20866" xr:uid="{00000000-0005-0000-0000-000051350000}"/>
    <cellStyle name="Normal 12 15 2 2 2" xfId="32850" xr:uid="{64B522EC-1325-43B6-A0DC-F2C9A1DDB4F2}"/>
    <cellStyle name="Normal 12 15 2 3" xfId="26896" xr:uid="{8D2A2DF2-4711-4A3B-99EC-E470C63D9CFD}"/>
    <cellStyle name="Normal 12 15 3" xfId="12419" xr:uid="{00000000-0005-0000-0000-000052350000}"/>
    <cellStyle name="Normal 12 15 3 2" xfId="20867" xr:uid="{00000000-0005-0000-0000-000053350000}"/>
    <cellStyle name="Normal 12 15 3 2 2" xfId="32851" xr:uid="{75C9DD3C-D482-409C-885E-7033666DFC52}"/>
    <cellStyle name="Normal 12 15 3 3" xfId="26897" xr:uid="{12E31C26-B39F-43FD-B132-59BC91C33139}"/>
    <cellStyle name="Normal 12 15 4" xfId="12420" xr:uid="{00000000-0005-0000-0000-000054350000}"/>
    <cellStyle name="Normal 12 15 4 2" xfId="20868" xr:uid="{00000000-0005-0000-0000-000055350000}"/>
    <cellStyle name="Normal 12 15 4 2 2" xfId="32852" xr:uid="{48242375-E837-424B-98BA-FBC3B1056B13}"/>
    <cellStyle name="Normal 12 15 4 3" xfId="26898" xr:uid="{3833D17E-6BC9-4C99-8652-7DFCC1DB03C9}"/>
    <cellStyle name="Normal 12 15 5" xfId="20865" xr:uid="{00000000-0005-0000-0000-000056350000}"/>
    <cellStyle name="Normal 12 15 5 2" xfId="32849" xr:uid="{96A8D92D-C3C9-473D-AC42-8189841999EF}"/>
    <cellStyle name="Normal 12 15 6" xfId="26895" xr:uid="{FD4E3B93-AA26-4D47-B67C-C70FCA9AEE4D}"/>
    <cellStyle name="Normal 12 16" xfId="12421" xr:uid="{00000000-0005-0000-0000-000057350000}"/>
    <cellStyle name="Normal 12 16 2" xfId="12422" xr:uid="{00000000-0005-0000-0000-000058350000}"/>
    <cellStyle name="Normal 12 16 2 2" xfId="20870" xr:uid="{00000000-0005-0000-0000-000059350000}"/>
    <cellStyle name="Normal 12 16 2 2 2" xfId="32854" xr:uid="{CFA33881-5F08-401F-84FA-3B0D00A2E761}"/>
    <cellStyle name="Normal 12 16 2 3" xfId="26900" xr:uid="{2FA24E88-E9AD-44F1-832B-1503687B62C4}"/>
    <cellStyle name="Normal 12 16 3" xfId="12423" xr:uid="{00000000-0005-0000-0000-00005A350000}"/>
    <cellStyle name="Normal 12 16 3 2" xfId="20871" xr:uid="{00000000-0005-0000-0000-00005B350000}"/>
    <cellStyle name="Normal 12 16 3 2 2" xfId="32855" xr:uid="{5EFA2E3F-6406-45E0-B158-3A04D1A5C2A3}"/>
    <cellStyle name="Normal 12 16 3 3" xfId="26901" xr:uid="{BA0A9642-29E9-4CFF-8F11-1C89EEE4083C}"/>
    <cellStyle name="Normal 12 16 4" xfId="12424" xr:uid="{00000000-0005-0000-0000-00005C350000}"/>
    <cellStyle name="Normal 12 16 4 2" xfId="20872" xr:uid="{00000000-0005-0000-0000-00005D350000}"/>
    <cellStyle name="Normal 12 16 4 2 2" xfId="32856" xr:uid="{45724B3D-4623-4B28-BF6D-E11B18C13593}"/>
    <cellStyle name="Normal 12 16 4 3" xfId="26902" xr:uid="{B21C6052-0FE8-4099-851C-6F9BD51128EE}"/>
    <cellStyle name="Normal 12 16 5" xfId="20869" xr:uid="{00000000-0005-0000-0000-00005E350000}"/>
    <cellStyle name="Normal 12 16 5 2" xfId="32853" xr:uid="{0655EAB6-CB41-424C-9489-D52D1C1B52F7}"/>
    <cellStyle name="Normal 12 16 6" xfId="26899" xr:uid="{1AB0B928-747C-489E-9057-B920F48FDECC}"/>
    <cellStyle name="Normal 12 17" xfId="12425" xr:uid="{00000000-0005-0000-0000-00005F350000}"/>
    <cellStyle name="Normal 12 17 2" xfId="12426" xr:uid="{00000000-0005-0000-0000-000060350000}"/>
    <cellStyle name="Normal 12 17 2 2" xfId="20874" xr:uid="{00000000-0005-0000-0000-000061350000}"/>
    <cellStyle name="Normal 12 17 2 2 2" xfId="32858" xr:uid="{17F43D8D-D8F8-414C-855E-73EB58E2837A}"/>
    <cellStyle name="Normal 12 17 2 3" xfId="26904" xr:uid="{34F4259B-0077-4BE4-A5C7-C3AC703672C2}"/>
    <cellStyle name="Normal 12 17 3" xfId="12427" xr:uid="{00000000-0005-0000-0000-000062350000}"/>
    <cellStyle name="Normal 12 17 3 2" xfId="20875" xr:uid="{00000000-0005-0000-0000-000063350000}"/>
    <cellStyle name="Normal 12 17 3 2 2" xfId="32859" xr:uid="{D64D614B-6F89-4DB4-B726-53E55203A0DD}"/>
    <cellStyle name="Normal 12 17 3 3" xfId="26905" xr:uid="{145D4AB0-9AE5-4F1A-8077-02634B1CFA97}"/>
    <cellStyle name="Normal 12 17 4" xfId="12428" xr:uid="{00000000-0005-0000-0000-000064350000}"/>
    <cellStyle name="Normal 12 17 4 2" xfId="20876" xr:uid="{00000000-0005-0000-0000-000065350000}"/>
    <cellStyle name="Normal 12 17 4 2 2" xfId="32860" xr:uid="{7B326915-4F0B-45C7-935C-84443517C989}"/>
    <cellStyle name="Normal 12 17 4 3" xfId="26906" xr:uid="{9EDDFB98-4533-4768-BB88-ECC02B8F704B}"/>
    <cellStyle name="Normal 12 17 5" xfId="20873" xr:uid="{00000000-0005-0000-0000-000066350000}"/>
    <cellStyle name="Normal 12 17 5 2" xfId="32857" xr:uid="{C89F780B-BD6F-4C4D-ACB5-F56E2B854290}"/>
    <cellStyle name="Normal 12 17 6" xfId="26903" xr:uid="{8B6F9B2F-15A1-4CFA-947E-9F46203296B7}"/>
    <cellStyle name="Normal 12 18" xfId="12429" xr:uid="{00000000-0005-0000-0000-000067350000}"/>
    <cellStyle name="Normal 12 18 2" xfId="12430" xr:uid="{00000000-0005-0000-0000-000068350000}"/>
    <cellStyle name="Normal 12 18 2 2" xfId="12431" xr:uid="{00000000-0005-0000-0000-000069350000}"/>
    <cellStyle name="Normal 12 18 2 2 2" xfId="12432" xr:uid="{00000000-0005-0000-0000-00006A350000}"/>
    <cellStyle name="Normal 12 18 2 2 2 2" xfId="20880" xr:uid="{00000000-0005-0000-0000-00006B350000}"/>
    <cellStyle name="Normal 12 18 2 2 2 2 2" xfId="32864" xr:uid="{6D8193F4-FBAF-4251-B635-B3314F0ADB20}"/>
    <cellStyle name="Normal 12 18 2 2 2 3" xfId="26910" xr:uid="{B17D3932-B289-46B1-B6F3-B0BF8CADAE7A}"/>
    <cellStyle name="Normal 12 18 2 2 3" xfId="20879" xr:uid="{00000000-0005-0000-0000-00006C350000}"/>
    <cellStyle name="Normal 12 18 2 2 3 2" xfId="32863" xr:uid="{CD7939B0-76FD-447E-BE6F-42B84308ED42}"/>
    <cellStyle name="Normal 12 18 2 2 4" xfId="26909" xr:uid="{E928DBDE-6A7E-4CBC-BDB5-F39CF46B203A}"/>
    <cellStyle name="Normal 12 18 2 3" xfId="12433" xr:uid="{00000000-0005-0000-0000-00006D350000}"/>
    <cellStyle name="Normal 12 18 2 3 2" xfId="20881" xr:uid="{00000000-0005-0000-0000-00006E350000}"/>
    <cellStyle name="Normal 12 18 2 3 2 2" xfId="32865" xr:uid="{06DC18C7-F919-437B-91AA-92383DAD9265}"/>
    <cellStyle name="Normal 12 18 2 3 3" xfId="26911" xr:uid="{8B62F054-48BF-40E1-8B89-779A897A13ED}"/>
    <cellStyle name="Normal 12 18 2 4" xfId="20878" xr:uid="{00000000-0005-0000-0000-00006F350000}"/>
    <cellStyle name="Normal 12 18 2 4 2" xfId="32862" xr:uid="{D795FDB4-6533-4B37-A84C-941C29CD2AD8}"/>
    <cellStyle name="Normal 12 18 2 5" xfId="26908" xr:uid="{ED96A734-944E-444C-B1F6-B740CF416F20}"/>
    <cellStyle name="Normal 12 18 3" xfId="12434" xr:uid="{00000000-0005-0000-0000-000070350000}"/>
    <cellStyle name="Normal 12 18 3 2" xfId="12435" xr:uid="{00000000-0005-0000-0000-000071350000}"/>
    <cellStyle name="Normal 12 18 3 2 2" xfId="20883" xr:uid="{00000000-0005-0000-0000-000072350000}"/>
    <cellStyle name="Normal 12 18 3 2 2 2" xfId="32867" xr:uid="{344A7622-FB88-403E-8B81-CF8743258D7C}"/>
    <cellStyle name="Normal 12 18 3 2 3" xfId="26913" xr:uid="{949A33B9-0CD7-4A65-8AD6-32F2401BB2FF}"/>
    <cellStyle name="Normal 12 18 3 3" xfId="20882" xr:uid="{00000000-0005-0000-0000-000073350000}"/>
    <cellStyle name="Normal 12 18 3 3 2" xfId="32866" xr:uid="{3C7385BA-9239-4012-9850-E52ED8A47BCC}"/>
    <cellStyle name="Normal 12 18 3 4" xfId="26912" xr:uid="{A46E7B11-01B1-44CA-8BD4-060E50382EAD}"/>
    <cellStyle name="Normal 12 18 4" xfId="12436" xr:uid="{00000000-0005-0000-0000-000074350000}"/>
    <cellStyle name="Normal 12 18 4 2" xfId="20884" xr:uid="{00000000-0005-0000-0000-000075350000}"/>
    <cellStyle name="Normal 12 18 4 2 2" xfId="32868" xr:uid="{0DF08673-0217-4485-9F45-5374BED3F262}"/>
    <cellStyle name="Normal 12 18 4 3" xfId="26914" xr:uid="{60B3FC78-E7B9-4AE8-A8C7-23831CBF6723}"/>
    <cellStyle name="Normal 12 18 5" xfId="20877" xr:uid="{00000000-0005-0000-0000-000076350000}"/>
    <cellStyle name="Normal 12 18 5 2" xfId="32861" xr:uid="{720CE5A0-AC9D-4658-9BF0-DF5D02780396}"/>
    <cellStyle name="Normal 12 18 6" xfId="26907" xr:uid="{B129C2EA-5F6A-4A5F-95B0-B4CFDBDBEBA2}"/>
    <cellStyle name="Normal 12 19" xfId="12437" xr:uid="{00000000-0005-0000-0000-000077350000}"/>
    <cellStyle name="Normal 12 19 2" xfId="20885" xr:uid="{00000000-0005-0000-0000-000078350000}"/>
    <cellStyle name="Normal 12 19 2 2" xfId="32869" xr:uid="{DB5C88BD-EDCC-404C-856C-6BCCA84183EC}"/>
    <cellStyle name="Normal 12 19 3" xfId="26915" xr:uid="{E75FEED9-9525-4805-B0DD-247480F96177}"/>
    <cellStyle name="Normal 12 2" xfId="12438" xr:uid="{00000000-0005-0000-0000-000079350000}"/>
    <cellStyle name="Normal 12 2 10" xfId="26916" xr:uid="{F5E0C331-619C-4112-97DE-00F7D50B2D02}"/>
    <cellStyle name="Normal 12 2 2" xfId="12439" xr:uid="{00000000-0005-0000-0000-00007A350000}"/>
    <cellStyle name="Normal 12 2 2 2" xfId="12440" xr:uid="{00000000-0005-0000-0000-00007B350000}"/>
    <cellStyle name="Normal 12 2 2 2 2" xfId="12441" xr:uid="{00000000-0005-0000-0000-00007C350000}"/>
    <cellStyle name="Normal 12 2 2 2 2 2" xfId="20889" xr:uid="{00000000-0005-0000-0000-00007D350000}"/>
    <cellStyle name="Normal 12 2 2 2 2 2 2" xfId="32873" xr:uid="{3493F60C-3654-4080-BF93-58FF08DD6BDE}"/>
    <cellStyle name="Normal 12 2 2 2 2 3" xfId="26919" xr:uid="{ED0950A1-1933-4B69-8E5F-E46AC4F38018}"/>
    <cellStyle name="Normal 12 2 2 2 3" xfId="12442" xr:uid="{00000000-0005-0000-0000-00007E350000}"/>
    <cellStyle name="Normal 12 2 2 2 3 2" xfId="20890" xr:uid="{00000000-0005-0000-0000-00007F350000}"/>
    <cellStyle name="Normal 12 2 2 2 3 2 2" xfId="32874" xr:uid="{702BE2FD-B4A1-4ECC-AA75-8A1003512012}"/>
    <cellStyle name="Normal 12 2 2 2 3 3" xfId="26920" xr:uid="{2BE83EC0-37D2-4B8A-B566-C79ADEE234E0}"/>
    <cellStyle name="Normal 12 2 2 2 4" xfId="20888" xr:uid="{00000000-0005-0000-0000-000080350000}"/>
    <cellStyle name="Normal 12 2 2 2 4 2" xfId="32872" xr:uid="{70FA4C23-D1BA-4635-87C9-8A12835B50DF}"/>
    <cellStyle name="Normal 12 2 2 2 5" xfId="26918" xr:uid="{F7628E96-372C-4809-92AC-74A12D3131CA}"/>
    <cellStyle name="Normal 12 2 2 3" xfId="12443" xr:uid="{00000000-0005-0000-0000-000081350000}"/>
    <cellStyle name="Normal 12 2 2 3 2" xfId="12444" xr:uid="{00000000-0005-0000-0000-000082350000}"/>
    <cellStyle name="Normal 12 2 2 3 2 2" xfId="20892" xr:uid="{00000000-0005-0000-0000-000083350000}"/>
    <cellStyle name="Normal 12 2 2 3 2 2 2" xfId="32876" xr:uid="{4A1EC722-F5A0-48F3-9A41-0C3D2FD8A7C5}"/>
    <cellStyle name="Normal 12 2 2 3 2 3" xfId="26922" xr:uid="{954D2DB8-2079-4002-BD34-758EF26CDC91}"/>
    <cellStyle name="Normal 12 2 2 3 3" xfId="20891" xr:uid="{00000000-0005-0000-0000-000084350000}"/>
    <cellStyle name="Normal 12 2 2 3 3 2" xfId="32875" xr:uid="{209558D8-C7B7-43D4-A446-D7DCA0CCA7FC}"/>
    <cellStyle name="Normal 12 2 2 3 4" xfId="26921" xr:uid="{C3F42AFB-B97C-430B-82EC-167AD38271DD}"/>
    <cellStyle name="Normal 12 2 2 4" xfId="12445" xr:uid="{00000000-0005-0000-0000-000085350000}"/>
    <cellStyle name="Normal 12 2 2 4 2" xfId="20893" xr:uid="{00000000-0005-0000-0000-000086350000}"/>
    <cellStyle name="Normal 12 2 2 4 2 2" xfId="32877" xr:uid="{FE16B4BB-15EA-4904-BF11-81E29F897FC5}"/>
    <cellStyle name="Normal 12 2 2 4 3" xfId="26923" xr:uid="{57509D21-CE10-4008-AD22-1D8EDDC27AD9}"/>
    <cellStyle name="Normal 12 2 2 5" xfId="12446" xr:uid="{00000000-0005-0000-0000-000087350000}"/>
    <cellStyle name="Normal 12 2 2 5 2" xfId="20894" xr:uid="{00000000-0005-0000-0000-000088350000}"/>
    <cellStyle name="Normal 12 2 2 5 2 2" xfId="32878" xr:uid="{11A4CF2F-EA02-4C8E-B7F6-077F25CB744F}"/>
    <cellStyle name="Normal 12 2 2 5 3" xfId="26924" xr:uid="{C17C302C-7866-4762-ACD1-C9BB54576F7E}"/>
    <cellStyle name="Normal 12 2 2 6" xfId="12447" xr:uid="{00000000-0005-0000-0000-000089350000}"/>
    <cellStyle name="Normal 12 2 2 6 2" xfId="20895" xr:uid="{00000000-0005-0000-0000-00008A350000}"/>
    <cellStyle name="Normal 12 2 2 6 2 2" xfId="32879" xr:uid="{16F4884E-3346-419C-AD27-6BC0D692E22B}"/>
    <cellStyle name="Normal 12 2 2 6 3" xfId="26925" xr:uid="{89D76D2C-EA80-4F94-A1DD-E20A0DEF973D}"/>
    <cellStyle name="Normal 12 2 2 7" xfId="12448" xr:uid="{00000000-0005-0000-0000-00008B350000}"/>
    <cellStyle name="Normal 12 2 2 7 2" xfId="20896" xr:uid="{00000000-0005-0000-0000-00008C350000}"/>
    <cellStyle name="Normal 12 2 2 7 2 2" xfId="32880" xr:uid="{00A7EE5E-1473-4036-9FA9-E0A26E7BB2D9}"/>
    <cellStyle name="Normal 12 2 2 7 3" xfId="26926" xr:uid="{B0E768A5-6CAE-4D43-8367-233A0F716694}"/>
    <cellStyle name="Normal 12 2 2 8" xfId="20887" xr:uid="{00000000-0005-0000-0000-00008D350000}"/>
    <cellStyle name="Normal 12 2 2 8 2" xfId="32871" xr:uid="{0696F313-D649-4D3C-AD83-083832F438B0}"/>
    <cellStyle name="Normal 12 2 2 9" xfId="26917" xr:uid="{AA1D3FD3-5364-4A41-AE74-4EE49DC4E6D0}"/>
    <cellStyle name="Normal 12 2 3" xfId="12449" xr:uid="{00000000-0005-0000-0000-00008E350000}"/>
    <cellStyle name="Normal 12 2 3 2" xfId="12450" xr:uid="{00000000-0005-0000-0000-00008F350000}"/>
    <cellStyle name="Normal 12 2 3 2 2" xfId="12451" xr:uid="{00000000-0005-0000-0000-000090350000}"/>
    <cellStyle name="Normal 12 2 3 2 2 2" xfId="12452" xr:uid="{00000000-0005-0000-0000-000091350000}"/>
    <cellStyle name="Normal 12 2 3 2 2 3" xfId="20899" xr:uid="{00000000-0005-0000-0000-000092350000}"/>
    <cellStyle name="Normal 12 2 3 2 2 3 2" xfId="32883" xr:uid="{E5BFEE7F-DC38-48B7-AAA6-D8073274D0F5}"/>
    <cellStyle name="Normal 12 2 3 2 2 4" xfId="26929" xr:uid="{6B56D69E-CA6C-427D-93F2-91FB4BC72B98}"/>
    <cellStyle name="Normal 12 2 3 2 3" xfId="12453" xr:uid="{00000000-0005-0000-0000-000093350000}"/>
    <cellStyle name="Normal 12 2 3 2 4" xfId="12454" xr:uid="{00000000-0005-0000-0000-000094350000}"/>
    <cellStyle name="Normal 12 2 3 2 5" xfId="20898" xr:uid="{00000000-0005-0000-0000-000095350000}"/>
    <cellStyle name="Normal 12 2 3 2 5 2" xfId="32882" xr:uid="{0D32CFAE-5BB9-4C7B-95DE-0D621CB57503}"/>
    <cellStyle name="Normal 12 2 3 2 6" xfId="26928" xr:uid="{0B675694-A62E-48AC-8AA1-E48406F37F6E}"/>
    <cellStyle name="Normal 12 2 3 3" xfId="12455" xr:uid="{00000000-0005-0000-0000-000096350000}"/>
    <cellStyle name="Normal 12 2 3 3 2" xfId="12456" xr:uid="{00000000-0005-0000-0000-000097350000}"/>
    <cellStyle name="Normal 12 2 3 3 3" xfId="20900" xr:uid="{00000000-0005-0000-0000-000098350000}"/>
    <cellStyle name="Normal 12 2 3 3 3 2" xfId="32884" xr:uid="{B5AFFC53-513E-4173-A964-6998F3563BE1}"/>
    <cellStyle name="Normal 12 2 3 3 4" xfId="26930" xr:uid="{84134199-D636-4049-BA90-4EACC592B68F}"/>
    <cellStyle name="Normal 12 2 3 4" xfId="12457" xr:uid="{00000000-0005-0000-0000-000099350000}"/>
    <cellStyle name="Normal 12 2 3 4 2" xfId="12458" xr:uid="{00000000-0005-0000-0000-00009A350000}"/>
    <cellStyle name="Normal 12 2 3 4 3" xfId="20901" xr:uid="{00000000-0005-0000-0000-00009B350000}"/>
    <cellStyle name="Normal 12 2 3 4 3 2" xfId="32885" xr:uid="{796E8737-FEEF-4F43-A893-2AF65966BF2D}"/>
    <cellStyle name="Normal 12 2 3 4 4" xfId="26931" xr:uid="{AC1761F6-E882-48A3-8C9B-9BBEB19E4574}"/>
    <cellStyle name="Normal 12 2 3 5" xfId="12459" xr:uid="{00000000-0005-0000-0000-00009C350000}"/>
    <cellStyle name="Normal 12 2 3 6" xfId="20897" xr:uid="{00000000-0005-0000-0000-00009D350000}"/>
    <cellStyle name="Normal 12 2 3 6 2" xfId="32881" xr:uid="{9471F154-1F66-49B8-A6D0-9D2FAE91F8DC}"/>
    <cellStyle name="Normal 12 2 3 7" xfId="26927" xr:uid="{B748DB0B-7241-47A1-8252-70F0DAFD4693}"/>
    <cellStyle name="Normal 12 2 4" xfId="12460" xr:uid="{00000000-0005-0000-0000-00009E350000}"/>
    <cellStyle name="Normal 12 2 4 2" xfId="12461" xr:uid="{00000000-0005-0000-0000-00009F350000}"/>
    <cellStyle name="Normal 12 2 4 2 2" xfId="20903" xr:uid="{00000000-0005-0000-0000-0000A0350000}"/>
    <cellStyle name="Normal 12 2 4 2 2 2" xfId="32887" xr:uid="{301ADFF2-BDEE-4F5E-B59C-95B28F897549}"/>
    <cellStyle name="Normal 12 2 4 2 3" xfId="26933" xr:uid="{9B4184C2-1568-49ED-BE5F-27105ADB3DE6}"/>
    <cellStyle name="Normal 12 2 4 3" xfId="12462" xr:uid="{00000000-0005-0000-0000-0000A1350000}"/>
    <cellStyle name="Normal 12 2 4 3 2" xfId="20904" xr:uid="{00000000-0005-0000-0000-0000A2350000}"/>
    <cellStyle name="Normal 12 2 4 3 2 2" xfId="32888" xr:uid="{5E81B649-4A37-46A5-8EA7-FFA3C9CAD430}"/>
    <cellStyle name="Normal 12 2 4 3 3" xfId="26934" xr:uid="{95E36026-C6B9-48FA-830B-9B59EDF10AAB}"/>
    <cellStyle name="Normal 12 2 4 4" xfId="20902" xr:uid="{00000000-0005-0000-0000-0000A3350000}"/>
    <cellStyle name="Normal 12 2 4 4 2" xfId="32886" xr:uid="{98D1C172-99BB-4E89-AAC4-A5163D7C5E4F}"/>
    <cellStyle name="Normal 12 2 4 5" xfId="26932" xr:uid="{A7CAA7BE-C845-4B29-807F-788BD27FDC0E}"/>
    <cellStyle name="Normal 12 2 5" xfId="12463" xr:uid="{00000000-0005-0000-0000-0000A4350000}"/>
    <cellStyle name="Normal 12 2 5 2" xfId="12464" xr:uid="{00000000-0005-0000-0000-0000A5350000}"/>
    <cellStyle name="Normal 12 2 5 3" xfId="20905" xr:uid="{00000000-0005-0000-0000-0000A6350000}"/>
    <cellStyle name="Normal 12 2 5 3 2" xfId="32889" xr:uid="{55B64204-2E69-416E-ADDB-D3D5E1F3F66E}"/>
    <cellStyle name="Normal 12 2 5 4" xfId="26935" xr:uid="{3CEDEE36-5DE8-4426-BCAA-092F4E527060}"/>
    <cellStyle name="Normal 12 2 6" xfId="12465" xr:uid="{00000000-0005-0000-0000-0000A7350000}"/>
    <cellStyle name="Normal 12 2 6 2" xfId="12466" xr:uid="{00000000-0005-0000-0000-0000A8350000}"/>
    <cellStyle name="Normal 12 2 6 3" xfId="20906" xr:uid="{00000000-0005-0000-0000-0000A9350000}"/>
    <cellStyle name="Normal 12 2 6 3 2" xfId="32890" xr:uid="{5E2058AF-C7C3-4C73-A96E-6799DAFD01F1}"/>
    <cellStyle name="Normal 12 2 6 4" xfId="26936" xr:uid="{00F13271-84DF-47C9-A53D-30BC449233FC}"/>
    <cellStyle name="Normal 12 2 7" xfId="12467" xr:uid="{00000000-0005-0000-0000-0000AA350000}"/>
    <cellStyle name="Normal 12 2 7 2" xfId="20907" xr:uid="{00000000-0005-0000-0000-0000AB350000}"/>
    <cellStyle name="Normal 12 2 7 2 2" xfId="32891" xr:uid="{6D1E8F34-FACA-4804-BDCB-EFCC050B3CE0}"/>
    <cellStyle name="Normal 12 2 7 3" xfId="26937" xr:uid="{34F3A40B-736D-41A3-9F16-F4737D32DD2A}"/>
    <cellStyle name="Normal 12 2 8" xfId="12468" xr:uid="{00000000-0005-0000-0000-0000AC350000}"/>
    <cellStyle name="Normal 12 2 8 2" xfId="20908" xr:uid="{00000000-0005-0000-0000-0000AD350000}"/>
    <cellStyle name="Normal 12 2 8 2 2" xfId="32892" xr:uid="{EBFE4D28-5F73-4D05-B1CB-17C2E1C675DA}"/>
    <cellStyle name="Normal 12 2 8 3" xfId="26938" xr:uid="{C9D64255-98ED-447C-A54E-4DFB81044E47}"/>
    <cellStyle name="Normal 12 2 9" xfId="20886" xr:uid="{00000000-0005-0000-0000-0000AE350000}"/>
    <cellStyle name="Normal 12 2 9 2" xfId="32870" xr:uid="{2EB8262D-D4FE-4B59-859B-D89B58DCED4A}"/>
    <cellStyle name="Normal 12 20" xfId="12469" xr:uid="{00000000-0005-0000-0000-0000AF350000}"/>
    <cellStyle name="Normal 12 20 2" xfId="20909" xr:uid="{00000000-0005-0000-0000-0000B0350000}"/>
    <cellStyle name="Normal 12 20 2 2" xfId="32893" xr:uid="{C8E5E8F4-A086-4C2C-8870-BA0856627815}"/>
    <cellStyle name="Normal 12 20 3" xfId="26939" xr:uid="{A11C468C-5189-416E-BF73-118F75452DCB}"/>
    <cellStyle name="Normal 12 21" xfId="12470" xr:uid="{00000000-0005-0000-0000-0000B1350000}"/>
    <cellStyle name="Normal 12 21 2" xfId="20910" xr:uid="{00000000-0005-0000-0000-0000B2350000}"/>
    <cellStyle name="Normal 12 21 2 2" xfId="32894" xr:uid="{82AA6194-9C2C-4C13-964C-1967C6C6C57C}"/>
    <cellStyle name="Normal 12 21 3" xfId="26940" xr:uid="{5FF326F0-59C5-457B-AB72-C58745F26209}"/>
    <cellStyle name="Normal 12 3" xfId="12471" xr:uid="{00000000-0005-0000-0000-0000B3350000}"/>
    <cellStyle name="Normal 12 3 2" xfId="12472" xr:uid="{00000000-0005-0000-0000-0000B4350000}"/>
    <cellStyle name="Normal 12 3 2 2" xfId="12473" xr:uid="{00000000-0005-0000-0000-0000B5350000}"/>
    <cellStyle name="Normal 12 3 2 2 2" xfId="20913" xr:uid="{00000000-0005-0000-0000-0000B6350000}"/>
    <cellStyle name="Normal 12 3 2 2 2 2" xfId="32897" xr:uid="{121C612B-9F9F-4796-88A0-6C97A83BF5F5}"/>
    <cellStyle name="Normal 12 3 2 2 3" xfId="26943" xr:uid="{13DB96D1-2540-41BC-B8B2-1E565742989B}"/>
    <cellStyle name="Normal 12 3 2 3" xfId="12474" xr:uid="{00000000-0005-0000-0000-0000B7350000}"/>
    <cellStyle name="Normal 12 3 2 3 2" xfId="20914" xr:uid="{00000000-0005-0000-0000-0000B8350000}"/>
    <cellStyle name="Normal 12 3 2 3 2 2" xfId="32898" xr:uid="{60D99282-F67D-4D0E-9033-90E4ECFC625F}"/>
    <cellStyle name="Normal 12 3 2 3 3" xfId="26944" xr:uid="{F8439C74-4EFE-466A-89F4-0A02326A3B1B}"/>
    <cellStyle name="Normal 12 3 2 4" xfId="12475" xr:uid="{00000000-0005-0000-0000-0000B9350000}"/>
    <cellStyle name="Normal 12 3 2 4 2" xfId="20915" xr:uid="{00000000-0005-0000-0000-0000BA350000}"/>
    <cellStyle name="Normal 12 3 2 4 2 2" xfId="32899" xr:uid="{08DDDE8D-EBD3-4471-886D-48A0C88C28D9}"/>
    <cellStyle name="Normal 12 3 2 4 3" xfId="26945" xr:uid="{12F47C8C-2751-435D-B8C0-9C58FE9364A4}"/>
    <cellStyle name="Normal 12 3 2 5" xfId="12476" xr:uid="{00000000-0005-0000-0000-0000BB350000}"/>
    <cellStyle name="Normal 12 3 2 5 2" xfId="20916" xr:uid="{00000000-0005-0000-0000-0000BC350000}"/>
    <cellStyle name="Normal 12 3 2 5 2 2" xfId="32900" xr:uid="{4E3FA936-1175-436F-9E43-1A6F11C0A269}"/>
    <cellStyle name="Normal 12 3 2 5 3" xfId="26946" xr:uid="{D5EDC95A-8767-4B29-91A6-75F074BCE38F}"/>
    <cellStyle name="Normal 12 3 2 6" xfId="12477" xr:uid="{00000000-0005-0000-0000-0000BD350000}"/>
    <cellStyle name="Normal 12 3 2 6 2" xfId="20917" xr:uid="{00000000-0005-0000-0000-0000BE350000}"/>
    <cellStyle name="Normal 12 3 2 6 2 2" xfId="32901" xr:uid="{51FE6FBC-2F5E-4252-AB2A-38AFED9B517C}"/>
    <cellStyle name="Normal 12 3 2 6 3" xfId="26947" xr:uid="{66405B2F-C545-40DF-A4A8-2B83954F1CFC}"/>
    <cellStyle name="Normal 12 3 2 7" xfId="20912" xr:uid="{00000000-0005-0000-0000-0000BF350000}"/>
    <cellStyle name="Normal 12 3 2 7 2" xfId="32896" xr:uid="{E05BB90C-B785-4FDE-B4CF-04759CD40C70}"/>
    <cellStyle name="Normal 12 3 2 8" xfId="26942" xr:uid="{A7230805-B912-4A95-80C4-CE6A04A1C84D}"/>
    <cellStyle name="Normal 12 3 3" xfId="12478" xr:uid="{00000000-0005-0000-0000-0000C0350000}"/>
    <cellStyle name="Normal 12 3 3 2" xfId="12479" xr:uid="{00000000-0005-0000-0000-0000C1350000}"/>
    <cellStyle name="Normal 12 3 3 2 2" xfId="20919" xr:uid="{00000000-0005-0000-0000-0000C2350000}"/>
    <cellStyle name="Normal 12 3 3 2 2 2" xfId="32903" xr:uid="{5861F5F9-3631-48EC-9CCC-025924EE072B}"/>
    <cellStyle name="Normal 12 3 3 2 3" xfId="26949" xr:uid="{D080FAE4-CAAE-4D4B-9575-51651C782555}"/>
    <cellStyle name="Normal 12 3 3 3" xfId="12480" xr:uid="{00000000-0005-0000-0000-0000C3350000}"/>
    <cellStyle name="Normal 12 3 3 3 2" xfId="20920" xr:uid="{00000000-0005-0000-0000-0000C4350000}"/>
    <cellStyle name="Normal 12 3 3 3 2 2" xfId="32904" xr:uid="{725A6FF9-8B42-4768-9C27-CA261EC7F273}"/>
    <cellStyle name="Normal 12 3 3 3 3" xfId="26950" xr:uid="{75B16236-98E5-46BE-B3A2-C3F595C4488C}"/>
    <cellStyle name="Normal 12 3 3 4" xfId="20918" xr:uid="{00000000-0005-0000-0000-0000C5350000}"/>
    <cellStyle name="Normal 12 3 3 4 2" xfId="32902" xr:uid="{F6DED766-7DDD-48E2-A568-84C467B05AB1}"/>
    <cellStyle name="Normal 12 3 3 5" xfId="26948" xr:uid="{12602195-6344-4E2E-B658-3CB194D8CDF8}"/>
    <cellStyle name="Normal 12 3 4" xfId="12481" xr:uid="{00000000-0005-0000-0000-0000C6350000}"/>
    <cellStyle name="Normal 12 3 4 2" xfId="12482" xr:uid="{00000000-0005-0000-0000-0000C7350000}"/>
    <cellStyle name="Normal 12 3 4 2 2" xfId="20922" xr:uid="{00000000-0005-0000-0000-0000C8350000}"/>
    <cellStyle name="Normal 12 3 4 2 2 2" xfId="32906" xr:uid="{8BCA3C76-C271-4907-8040-DCDEF7C24DB5}"/>
    <cellStyle name="Normal 12 3 4 2 3" xfId="26952" xr:uid="{F0D1E080-94D8-481B-A7B8-ABA3935DE8EB}"/>
    <cellStyle name="Normal 12 3 4 3" xfId="20921" xr:uid="{00000000-0005-0000-0000-0000C9350000}"/>
    <cellStyle name="Normal 12 3 4 3 2" xfId="32905" xr:uid="{1F4160D6-C31F-4C4E-B21B-AECF17AA1813}"/>
    <cellStyle name="Normal 12 3 4 4" xfId="26951" xr:uid="{41A564DF-E179-4159-8677-91AB720E1E74}"/>
    <cellStyle name="Normal 12 3 5" xfId="12483" xr:uid="{00000000-0005-0000-0000-0000CA350000}"/>
    <cellStyle name="Normal 12 3 5 2" xfId="20923" xr:uid="{00000000-0005-0000-0000-0000CB350000}"/>
    <cellStyle name="Normal 12 3 5 2 2" xfId="32907" xr:uid="{4D6D89EE-B2D9-407C-AFAD-F7D993980B4E}"/>
    <cellStyle name="Normal 12 3 5 3" xfId="26953" xr:uid="{09736039-98EF-46E5-B404-C5055E8A8989}"/>
    <cellStyle name="Normal 12 3 6" xfId="12484" xr:uid="{00000000-0005-0000-0000-0000CC350000}"/>
    <cellStyle name="Normal 12 3 6 2" xfId="20924" xr:uid="{00000000-0005-0000-0000-0000CD350000}"/>
    <cellStyle name="Normal 12 3 6 2 2" xfId="32908" xr:uid="{16460C4B-11E2-453C-B81A-05F8804574F5}"/>
    <cellStyle name="Normal 12 3 6 3" xfId="26954" xr:uid="{3721B975-8565-4BA4-81A0-0705B4C9B59B}"/>
    <cellStyle name="Normal 12 3 7" xfId="12485" xr:uid="{00000000-0005-0000-0000-0000CE350000}"/>
    <cellStyle name="Normal 12 3 7 2" xfId="20925" xr:uid="{00000000-0005-0000-0000-0000CF350000}"/>
    <cellStyle name="Normal 12 3 7 2 2" xfId="32909" xr:uid="{1241FC2F-2392-47A9-854D-CB9B0E2960CB}"/>
    <cellStyle name="Normal 12 3 7 3" xfId="26955" xr:uid="{5CC01514-98F1-4572-BF11-2FFFE422ACAC}"/>
    <cellStyle name="Normal 12 3 8" xfId="20911" xr:uid="{00000000-0005-0000-0000-0000D0350000}"/>
    <cellStyle name="Normal 12 3 8 2" xfId="32895" xr:uid="{5D5A328A-9554-418D-8BE8-BFA0C0F18B94}"/>
    <cellStyle name="Normal 12 3 9" xfId="26941" xr:uid="{21AFFB04-870E-4A71-BD23-9891C63EFF94}"/>
    <cellStyle name="Normal 12 4" xfId="12486" xr:uid="{00000000-0005-0000-0000-0000D1350000}"/>
    <cellStyle name="Normal 12 4 2" xfId="12487" xr:uid="{00000000-0005-0000-0000-0000D2350000}"/>
    <cellStyle name="Normal 12 4 2 2" xfId="12488" xr:uid="{00000000-0005-0000-0000-0000D3350000}"/>
    <cellStyle name="Normal 12 4 2 2 2" xfId="12489" xr:uid="{00000000-0005-0000-0000-0000D4350000}"/>
    <cellStyle name="Normal 12 4 2 2 3" xfId="20928" xr:uid="{00000000-0005-0000-0000-0000D5350000}"/>
    <cellStyle name="Normal 12 4 2 2 3 2" xfId="32912" xr:uid="{78DEF324-4187-4D48-8F12-D0096BF3FB01}"/>
    <cellStyle name="Normal 12 4 2 2 4" xfId="26958" xr:uid="{70447CDB-BF67-4095-8651-B3544C4DBA37}"/>
    <cellStyle name="Normal 12 4 2 3" xfId="12490" xr:uid="{00000000-0005-0000-0000-0000D6350000}"/>
    <cellStyle name="Normal 12 4 2 3 2" xfId="12491" xr:uid="{00000000-0005-0000-0000-0000D7350000}"/>
    <cellStyle name="Normal 12 4 2 3 3" xfId="20929" xr:uid="{00000000-0005-0000-0000-0000D8350000}"/>
    <cellStyle name="Normal 12 4 2 3 3 2" xfId="32913" xr:uid="{2E8D03E3-C1F3-4DE0-ACE6-B90CFC5623A0}"/>
    <cellStyle name="Normal 12 4 2 3 4" xfId="26959" xr:uid="{74756CF8-7468-401F-BD15-C6DF22DA3E00}"/>
    <cellStyle name="Normal 12 4 2 4" xfId="12492" xr:uid="{00000000-0005-0000-0000-0000D9350000}"/>
    <cellStyle name="Normal 12 4 2 4 2" xfId="20930" xr:uid="{00000000-0005-0000-0000-0000DA350000}"/>
    <cellStyle name="Normal 12 4 2 4 2 2" xfId="32914" xr:uid="{930DC1E6-EAC8-4EE1-BC34-6717B8D4A2A8}"/>
    <cellStyle name="Normal 12 4 2 4 3" xfId="26960" xr:uid="{04D3CD45-1AE2-4CB4-B56A-661FC42F4419}"/>
    <cellStyle name="Normal 12 4 2 5" xfId="12493" xr:uid="{00000000-0005-0000-0000-0000DB350000}"/>
    <cellStyle name="Normal 12 4 2 5 2" xfId="20931" xr:uid="{00000000-0005-0000-0000-0000DC350000}"/>
    <cellStyle name="Normal 12 4 2 5 2 2" xfId="32915" xr:uid="{3F4F9B13-6182-4894-85ED-CAA996806325}"/>
    <cellStyle name="Normal 12 4 2 5 3" xfId="26961" xr:uid="{E4BC0AC4-485B-4C07-9F59-01270E9F410B}"/>
    <cellStyle name="Normal 12 4 2 6" xfId="12494" xr:uid="{00000000-0005-0000-0000-0000DD350000}"/>
    <cellStyle name="Normal 12 4 2 6 2" xfId="20932" xr:uid="{00000000-0005-0000-0000-0000DE350000}"/>
    <cellStyle name="Normal 12 4 2 6 2 2" xfId="32916" xr:uid="{278FE52C-7096-4DDD-A9B7-9EDA94E2B515}"/>
    <cellStyle name="Normal 12 4 2 6 3" xfId="26962" xr:uid="{59F5BB4C-D6B0-4FB4-9F81-03BDE280171F}"/>
    <cellStyle name="Normal 12 4 2 7" xfId="12495" xr:uid="{00000000-0005-0000-0000-0000DF350000}"/>
    <cellStyle name="Normal 12 4 2 8" xfId="20927" xr:uid="{00000000-0005-0000-0000-0000E0350000}"/>
    <cellStyle name="Normal 12 4 2 8 2" xfId="32911" xr:uid="{5C60E2F9-5241-439F-A2C1-1EBEAFE58681}"/>
    <cellStyle name="Normal 12 4 2 9" xfId="26957" xr:uid="{F716FFBA-DFB4-4D13-9680-E589F1EC6320}"/>
    <cellStyle name="Normal 12 4 3" xfId="12496" xr:uid="{00000000-0005-0000-0000-0000E1350000}"/>
    <cellStyle name="Normal 12 4 3 2" xfId="12497" xr:uid="{00000000-0005-0000-0000-0000E2350000}"/>
    <cellStyle name="Normal 12 4 3 2 2" xfId="20934" xr:uid="{00000000-0005-0000-0000-0000E3350000}"/>
    <cellStyle name="Normal 12 4 3 2 2 2" xfId="32918" xr:uid="{72B60E56-1AAE-4513-9139-FEFAF462C4E1}"/>
    <cellStyle name="Normal 12 4 3 2 3" xfId="26964" xr:uid="{2C2E5E60-D09D-46B5-B3A8-11DE8426F6D4}"/>
    <cellStyle name="Normal 12 4 3 3" xfId="12498" xr:uid="{00000000-0005-0000-0000-0000E4350000}"/>
    <cellStyle name="Normal 12 4 3 4" xfId="20933" xr:uid="{00000000-0005-0000-0000-0000E5350000}"/>
    <cellStyle name="Normal 12 4 3 4 2" xfId="32917" xr:uid="{6957F549-39BF-4518-9CC8-9CE616F8513C}"/>
    <cellStyle name="Normal 12 4 3 5" xfId="26963" xr:uid="{AE583936-983F-425E-AF75-B037CCDA10B3}"/>
    <cellStyle name="Normal 12 4 4" xfId="12499" xr:uid="{00000000-0005-0000-0000-0000E6350000}"/>
    <cellStyle name="Normal 12 4 4 2" xfId="12500" xr:uid="{00000000-0005-0000-0000-0000E7350000}"/>
    <cellStyle name="Normal 12 4 4 2 2" xfId="20936" xr:uid="{00000000-0005-0000-0000-0000E8350000}"/>
    <cellStyle name="Normal 12 4 4 2 2 2" xfId="32920" xr:uid="{65EB87D5-1B0D-4344-87C3-3F4F6E51F632}"/>
    <cellStyle name="Normal 12 4 4 2 3" xfId="26966" xr:uid="{9CC051F6-1957-4ED9-A6EC-513D01BA205A}"/>
    <cellStyle name="Normal 12 4 4 3" xfId="12501" xr:uid="{00000000-0005-0000-0000-0000E9350000}"/>
    <cellStyle name="Normal 12 4 4 4" xfId="20935" xr:uid="{00000000-0005-0000-0000-0000EA350000}"/>
    <cellStyle name="Normal 12 4 4 4 2" xfId="32919" xr:uid="{380D3B3D-E305-4681-AA23-FB77DD8E1F93}"/>
    <cellStyle name="Normal 12 4 4 5" xfId="26965" xr:uid="{15B78D0C-DD3C-4991-882D-D116F4073B2D}"/>
    <cellStyle name="Normal 12 4 5" xfId="12502" xr:uid="{00000000-0005-0000-0000-0000EB350000}"/>
    <cellStyle name="Normal 12 4 5 2" xfId="20937" xr:uid="{00000000-0005-0000-0000-0000EC350000}"/>
    <cellStyle name="Normal 12 4 5 2 2" xfId="32921" xr:uid="{15D883A6-A323-4CC0-8661-8041D3B9DD28}"/>
    <cellStyle name="Normal 12 4 5 3" xfId="26967" xr:uid="{6A2A0065-B7D8-4B51-9B8D-B2D1CB4DE44F}"/>
    <cellStyle name="Normal 12 4 6" xfId="12503" xr:uid="{00000000-0005-0000-0000-0000ED350000}"/>
    <cellStyle name="Normal 12 4 6 2" xfId="20938" xr:uid="{00000000-0005-0000-0000-0000EE350000}"/>
    <cellStyle name="Normal 12 4 6 2 2" xfId="32922" xr:uid="{70D69B21-0B07-4287-9226-AC1213544E62}"/>
    <cellStyle name="Normal 12 4 6 3" xfId="26968" xr:uid="{7FF4BC94-18E4-4EFD-9BC8-20FBC6FA4C57}"/>
    <cellStyle name="Normal 12 4 7" xfId="12504" xr:uid="{00000000-0005-0000-0000-0000EF350000}"/>
    <cellStyle name="Normal 12 4 8" xfId="20926" xr:uid="{00000000-0005-0000-0000-0000F0350000}"/>
    <cellStyle name="Normal 12 4 8 2" xfId="32910" xr:uid="{764C39A1-15D9-4018-AB73-CA61400B9282}"/>
    <cellStyle name="Normal 12 4 9" xfId="26956" xr:uid="{5A831D43-56C5-4491-8884-0D0C7CDCE344}"/>
    <cellStyle name="Normal 12 5" xfId="12505" xr:uid="{00000000-0005-0000-0000-0000F1350000}"/>
    <cellStyle name="Normal 12 5 2" xfId="12506" xr:uid="{00000000-0005-0000-0000-0000F2350000}"/>
    <cellStyle name="Normal 12 5 2 2" xfId="12507" xr:uid="{00000000-0005-0000-0000-0000F3350000}"/>
    <cellStyle name="Normal 12 5 2 2 2" xfId="20941" xr:uid="{00000000-0005-0000-0000-0000F4350000}"/>
    <cellStyle name="Normal 12 5 2 2 2 2" xfId="32925" xr:uid="{D4560063-D3BD-4548-828B-F76FFA737C39}"/>
    <cellStyle name="Normal 12 5 2 2 3" xfId="26971" xr:uid="{F96816C6-5E94-40EF-B526-143754D6FE89}"/>
    <cellStyle name="Normal 12 5 2 3" xfId="12508" xr:uid="{00000000-0005-0000-0000-0000F5350000}"/>
    <cellStyle name="Normal 12 5 2 3 2" xfId="20942" xr:uid="{00000000-0005-0000-0000-0000F6350000}"/>
    <cellStyle name="Normal 12 5 2 3 2 2" xfId="32926" xr:uid="{D0430641-7070-4ECD-BAEE-C76B63468762}"/>
    <cellStyle name="Normal 12 5 2 3 3" xfId="26972" xr:uid="{5D14449A-12CD-4A3E-A657-2B828DCF54B2}"/>
    <cellStyle name="Normal 12 5 2 4" xfId="12509" xr:uid="{00000000-0005-0000-0000-0000F7350000}"/>
    <cellStyle name="Normal 12 5 2 4 2" xfId="20943" xr:uid="{00000000-0005-0000-0000-0000F8350000}"/>
    <cellStyle name="Normal 12 5 2 4 2 2" xfId="32927" xr:uid="{C9A8049F-5325-48B3-85ED-16BB1C75D0F7}"/>
    <cellStyle name="Normal 12 5 2 4 3" xfId="26973" xr:uid="{4F9F573D-3AFF-4168-A03D-08BF87787B71}"/>
    <cellStyle name="Normal 12 5 2 5" xfId="12510" xr:uid="{00000000-0005-0000-0000-0000F9350000}"/>
    <cellStyle name="Normal 12 5 2 5 2" xfId="20944" xr:uid="{00000000-0005-0000-0000-0000FA350000}"/>
    <cellStyle name="Normal 12 5 2 5 2 2" xfId="32928" xr:uid="{318EEB4A-D5F9-4792-A2F9-4E4201DB08A7}"/>
    <cellStyle name="Normal 12 5 2 5 3" xfId="26974" xr:uid="{C0E9FC21-8E35-4C36-B0CE-F462C9EE0FCE}"/>
    <cellStyle name="Normal 12 5 2 6" xfId="20940" xr:uid="{00000000-0005-0000-0000-0000FB350000}"/>
    <cellStyle name="Normal 12 5 2 6 2" xfId="32924" xr:uid="{641EC73C-3B1F-49BC-8E02-81B589CC5A8F}"/>
    <cellStyle name="Normal 12 5 2 7" xfId="26970" xr:uid="{246E096E-2A4B-400D-B155-9BB02E8A6850}"/>
    <cellStyle name="Normal 12 5 3" xfId="12511" xr:uid="{00000000-0005-0000-0000-0000FC350000}"/>
    <cellStyle name="Normal 12 5 3 2" xfId="12512" xr:uid="{00000000-0005-0000-0000-0000FD350000}"/>
    <cellStyle name="Normal 12 5 3 2 2" xfId="20946" xr:uid="{00000000-0005-0000-0000-0000FE350000}"/>
    <cellStyle name="Normal 12 5 3 2 2 2" xfId="32930" xr:uid="{968159EF-C905-4B28-90EA-B5A4120F143A}"/>
    <cellStyle name="Normal 12 5 3 2 3" xfId="26976" xr:uid="{C61BF139-A3EF-4F96-AE06-28093931AF0C}"/>
    <cellStyle name="Normal 12 5 3 3" xfId="20945" xr:uid="{00000000-0005-0000-0000-0000FF350000}"/>
    <cellStyle name="Normal 12 5 3 3 2" xfId="32929" xr:uid="{D9DFE767-C337-4952-B94B-89C8F84AC6A2}"/>
    <cellStyle name="Normal 12 5 3 4" xfId="26975" xr:uid="{8EDFE964-47BD-4CD1-98C4-E78D3016473F}"/>
    <cellStyle name="Normal 12 5 4" xfId="12513" xr:uid="{00000000-0005-0000-0000-000000360000}"/>
    <cellStyle name="Normal 12 5 4 2" xfId="12514" xr:uid="{00000000-0005-0000-0000-000001360000}"/>
    <cellStyle name="Normal 12 5 4 2 2" xfId="20948" xr:uid="{00000000-0005-0000-0000-000002360000}"/>
    <cellStyle name="Normal 12 5 4 2 2 2" xfId="32932" xr:uid="{5F73DEB8-2A6D-405F-B0DB-3891D28EA81A}"/>
    <cellStyle name="Normal 12 5 4 2 3" xfId="26978" xr:uid="{CE22B900-6B0E-4273-BAEE-DE2DDD721776}"/>
    <cellStyle name="Normal 12 5 4 3" xfId="20947" xr:uid="{00000000-0005-0000-0000-000003360000}"/>
    <cellStyle name="Normal 12 5 4 3 2" xfId="32931" xr:uid="{D64EEF7C-4E96-435D-9988-BA09281D3E82}"/>
    <cellStyle name="Normal 12 5 4 4" xfId="26977" xr:uid="{C0FBC677-E5BE-4FA5-A892-41274985A006}"/>
    <cellStyle name="Normal 12 5 5" xfId="12515" xr:uid="{00000000-0005-0000-0000-000004360000}"/>
    <cellStyle name="Normal 12 5 5 2" xfId="20949" xr:uid="{00000000-0005-0000-0000-000005360000}"/>
    <cellStyle name="Normal 12 5 5 2 2" xfId="32933" xr:uid="{A466BB28-FF1F-4B17-AD00-BE57C9EA3E0D}"/>
    <cellStyle name="Normal 12 5 5 3" xfId="26979" xr:uid="{D43F0ADB-2944-4855-AA8D-E1E933DA2189}"/>
    <cellStyle name="Normal 12 5 6" xfId="12516" xr:uid="{00000000-0005-0000-0000-000006360000}"/>
    <cellStyle name="Normal 12 5 6 2" xfId="20950" xr:uid="{00000000-0005-0000-0000-000007360000}"/>
    <cellStyle name="Normal 12 5 6 2 2" xfId="32934" xr:uid="{9146C248-7019-46C1-9A0F-07BA3EF606E1}"/>
    <cellStyle name="Normal 12 5 6 3" xfId="26980" xr:uid="{9FC05E62-BCEB-433C-960C-55C9BA39ADC9}"/>
    <cellStyle name="Normal 12 5 7" xfId="20939" xr:uid="{00000000-0005-0000-0000-000008360000}"/>
    <cellStyle name="Normal 12 5 7 2" xfId="32923" xr:uid="{CD282238-BB52-444E-A119-D53DB1B16569}"/>
    <cellStyle name="Normal 12 5 8" xfId="26969" xr:uid="{064EC999-DB12-4602-8E2C-3848CEA5E83E}"/>
    <cellStyle name="Normal 12 6" xfId="12517" xr:uid="{00000000-0005-0000-0000-000009360000}"/>
    <cellStyle name="Normal 12 6 2" xfId="12518" xr:uid="{00000000-0005-0000-0000-00000A360000}"/>
    <cellStyle name="Normal 12 6 2 2" xfId="20952" xr:uid="{00000000-0005-0000-0000-00000B360000}"/>
    <cellStyle name="Normal 12 6 2 2 2" xfId="32936" xr:uid="{6B2818B8-ADFB-4396-9438-D36D8748F5E6}"/>
    <cellStyle name="Normal 12 6 2 3" xfId="26982" xr:uid="{0CEF8FD6-4979-4FE2-B693-4E462D189B1D}"/>
    <cellStyle name="Normal 12 6 3" xfId="12519" xr:uid="{00000000-0005-0000-0000-00000C360000}"/>
    <cellStyle name="Normal 12 6 3 2" xfId="20953" xr:uid="{00000000-0005-0000-0000-00000D360000}"/>
    <cellStyle name="Normal 12 6 3 2 2" xfId="32937" xr:uid="{5A19BFCA-69AF-46EA-A429-EA6AAA9B1F62}"/>
    <cellStyle name="Normal 12 6 3 3" xfId="26983" xr:uid="{8B67D315-0246-4CBB-B55D-8C5F384C5249}"/>
    <cellStyle name="Normal 12 6 4" xfId="12520" xr:uid="{00000000-0005-0000-0000-00000E360000}"/>
    <cellStyle name="Normal 12 6 4 2" xfId="20954" xr:uid="{00000000-0005-0000-0000-00000F360000}"/>
    <cellStyle name="Normal 12 6 4 2 2" xfId="32938" xr:uid="{A3EF8B5A-BCA7-4AF8-9B85-4F6DCB305E6F}"/>
    <cellStyle name="Normal 12 6 4 3" xfId="26984" xr:uid="{BCEBC262-6459-4D47-B5BD-93904B729B7E}"/>
    <cellStyle name="Normal 12 6 5" xfId="12521" xr:uid="{00000000-0005-0000-0000-000010360000}"/>
    <cellStyle name="Normal 12 6 5 2" xfId="20955" xr:uid="{00000000-0005-0000-0000-000011360000}"/>
    <cellStyle name="Normal 12 6 5 2 2" xfId="32939" xr:uid="{05DA2208-3209-4385-A507-0C21AEDC872B}"/>
    <cellStyle name="Normal 12 6 5 3" xfId="26985" xr:uid="{DF75E2CF-0212-41B0-8B7F-941143B2393E}"/>
    <cellStyle name="Normal 12 6 6" xfId="12522" xr:uid="{00000000-0005-0000-0000-000012360000}"/>
    <cellStyle name="Normal 12 6 7" xfId="20951" xr:uid="{00000000-0005-0000-0000-000013360000}"/>
    <cellStyle name="Normal 12 6 7 2" xfId="32935" xr:uid="{E443E27A-ADCE-40A4-9AD4-100B03F504F6}"/>
    <cellStyle name="Normal 12 6 8" xfId="26981" xr:uid="{7FD0505B-342F-4AED-90D4-9682DFEC1469}"/>
    <cellStyle name="Normal 12 7" xfId="12523" xr:uid="{00000000-0005-0000-0000-000014360000}"/>
    <cellStyle name="Normal 12 7 2" xfId="12524" xr:uid="{00000000-0005-0000-0000-000015360000}"/>
    <cellStyle name="Normal 12 7 2 2" xfId="20957" xr:uid="{00000000-0005-0000-0000-000016360000}"/>
    <cellStyle name="Normal 12 7 2 2 2" xfId="32941" xr:uid="{4D565F12-9A95-46A4-87DB-41CFB829A7B8}"/>
    <cellStyle name="Normal 12 7 2 3" xfId="26987" xr:uid="{A9E9BA71-60F5-4ED2-87A2-B0138A5DFFCA}"/>
    <cellStyle name="Normal 12 7 3" xfId="12525" xr:uid="{00000000-0005-0000-0000-000017360000}"/>
    <cellStyle name="Normal 12 7 3 2" xfId="20958" xr:uid="{00000000-0005-0000-0000-000018360000}"/>
    <cellStyle name="Normal 12 7 3 2 2" xfId="32942" xr:uid="{4DDDC186-6BD3-4F42-926E-04E459921DF2}"/>
    <cellStyle name="Normal 12 7 3 3" xfId="26988" xr:uid="{BA20CB1C-7E3B-4BA7-9A57-BED25344455F}"/>
    <cellStyle name="Normal 12 7 4" xfId="12526" xr:uid="{00000000-0005-0000-0000-000019360000}"/>
    <cellStyle name="Normal 12 7 4 2" xfId="20959" xr:uid="{00000000-0005-0000-0000-00001A360000}"/>
    <cellStyle name="Normal 12 7 4 2 2" xfId="32943" xr:uid="{7FD5DD14-ED78-45B1-89CF-77CF239CA56C}"/>
    <cellStyle name="Normal 12 7 4 3" xfId="26989" xr:uid="{93893B62-95E5-4EC2-B77C-09FC5A8437FC}"/>
    <cellStyle name="Normal 12 7 5" xfId="12527" xr:uid="{00000000-0005-0000-0000-00001B360000}"/>
    <cellStyle name="Normal 12 7 5 2" xfId="20960" xr:uid="{00000000-0005-0000-0000-00001C360000}"/>
    <cellStyle name="Normal 12 7 5 2 2" xfId="32944" xr:uid="{3C8ADC85-AFA1-4A2E-84F2-1D1C6122E6F6}"/>
    <cellStyle name="Normal 12 7 5 3" xfId="26990" xr:uid="{BD8AC971-B854-459E-9B38-E5D5DF9E4B8F}"/>
    <cellStyle name="Normal 12 7 6" xfId="12528" xr:uid="{00000000-0005-0000-0000-00001D360000}"/>
    <cellStyle name="Normal 12 7 7" xfId="20956" xr:uid="{00000000-0005-0000-0000-00001E360000}"/>
    <cellStyle name="Normal 12 7 7 2" xfId="32940" xr:uid="{637A4409-261C-4EEC-8434-7A1613819C22}"/>
    <cellStyle name="Normal 12 7 8" xfId="26986" xr:uid="{34B826E4-1721-4FD0-9BA4-C827E3D48787}"/>
    <cellStyle name="Normal 12 8" xfId="12529" xr:uid="{00000000-0005-0000-0000-00001F360000}"/>
    <cellStyle name="Normal 12 8 2" xfId="12530" xr:uid="{00000000-0005-0000-0000-000020360000}"/>
    <cellStyle name="Normal 12 8 2 2" xfId="20962" xr:uid="{00000000-0005-0000-0000-000021360000}"/>
    <cellStyle name="Normal 12 8 2 2 2" xfId="32946" xr:uid="{106C2025-FA08-4FDE-9B16-BF3AFBCA56E9}"/>
    <cellStyle name="Normal 12 8 2 3" xfId="26992" xr:uid="{64FCC9F0-AF08-46E5-B80A-AF65EACA12EC}"/>
    <cellStyle name="Normal 12 8 3" xfId="12531" xr:uid="{00000000-0005-0000-0000-000022360000}"/>
    <cellStyle name="Normal 12 8 3 2" xfId="20963" xr:uid="{00000000-0005-0000-0000-000023360000}"/>
    <cellStyle name="Normal 12 8 3 2 2" xfId="32947" xr:uid="{D7518395-972F-4F5B-97D5-E3DDD44E29E7}"/>
    <cellStyle name="Normal 12 8 3 3" xfId="26993" xr:uid="{4DFE9EA3-FA65-491F-933B-F236DAD0197C}"/>
    <cellStyle name="Normal 12 8 4" xfId="12532" xr:uid="{00000000-0005-0000-0000-000024360000}"/>
    <cellStyle name="Normal 12 8 4 2" xfId="20964" xr:uid="{00000000-0005-0000-0000-000025360000}"/>
    <cellStyle name="Normal 12 8 4 2 2" xfId="32948" xr:uid="{A0F82458-E269-46C1-B436-10F6BF2A9F8E}"/>
    <cellStyle name="Normal 12 8 4 3" xfId="26994" xr:uid="{8913E0F5-6C9F-4560-99B1-98AF1416DBFE}"/>
    <cellStyle name="Normal 12 8 5" xfId="20961" xr:uid="{00000000-0005-0000-0000-000026360000}"/>
    <cellStyle name="Normal 12 8 5 2" xfId="32945" xr:uid="{E4D05E3B-EFEE-42C2-8109-265A96974187}"/>
    <cellStyle name="Normal 12 8 6" xfId="26991" xr:uid="{E120996E-F0F3-4BF8-83D9-C09BF5DA9C0E}"/>
    <cellStyle name="Normal 12 9" xfId="12533" xr:uid="{00000000-0005-0000-0000-000027360000}"/>
    <cellStyle name="Normal 12 9 2" xfId="12534" xr:uid="{00000000-0005-0000-0000-000028360000}"/>
    <cellStyle name="Normal 12 9 2 2" xfId="20966" xr:uid="{00000000-0005-0000-0000-000029360000}"/>
    <cellStyle name="Normal 12 9 2 2 2" xfId="32950" xr:uid="{2D5F00E8-1293-4658-965A-CBF35CC4A4CB}"/>
    <cellStyle name="Normal 12 9 2 3" xfId="26996" xr:uid="{38006873-F71E-4661-9D51-AC1D7A7F87EE}"/>
    <cellStyle name="Normal 12 9 3" xfId="12535" xr:uid="{00000000-0005-0000-0000-00002A360000}"/>
    <cellStyle name="Normal 12 9 3 2" xfId="20967" xr:uid="{00000000-0005-0000-0000-00002B360000}"/>
    <cellStyle name="Normal 12 9 3 2 2" xfId="32951" xr:uid="{276883F6-0B2A-4C05-9A6F-52B5F0E04D4E}"/>
    <cellStyle name="Normal 12 9 3 3" xfId="26997" xr:uid="{03BD6D17-DFDA-481F-B646-B299E2C522ED}"/>
    <cellStyle name="Normal 12 9 4" xfId="12536" xr:uid="{00000000-0005-0000-0000-00002C360000}"/>
    <cellStyle name="Normal 12 9 4 2" xfId="20968" xr:uid="{00000000-0005-0000-0000-00002D360000}"/>
    <cellStyle name="Normal 12 9 4 2 2" xfId="32952" xr:uid="{1BB20CE2-746C-4DFA-A1EA-598FAFEBC773}"/>
    <cellStyle name="Normal 12 9 4 3" xfId="26998" xr:uid="{396ADE08-ECE3-41F1-8676-3A2ED0E89347}"/>
    <cellStyle name="Normal 12 9 5" xfId="20965" xr:uid="{00000000-0005-0000-0000-00002E360000}"/>
    <cellStyle name="Normal 12 9 5 2" xfId="32949" xr:uid="{70483275-F085-4652-8B02-5D71E2ABC14D}"/>
    <cellStyle name="Normal 12 9 6" xfId="26995" xr:uid="{C8ED02C8-0239-49C7-B8A4-2D2EC34F62E2}"/>
    <cellStyle name="Normal 120" xfId="12537" xr:uid="{00000000-0005-0000-0000-00002F360000}"/>
    <cellStyle name="Normal 120 2" xfId="12538" xr:uid="{00000000-0005-0000-0000-000030360000}"/>
    <cellStyle name="Normal 120 3" xfId="12539" xr:uid="{00000000-0005-0000-0000-000031360000}"/>
    <cellStyle name="Normal 120 4" xfId="20969" xr:uid="{00000000-0005-0000-0000-000032360000}"/>
    <cellStyle name="Normal 120 4 2" xfId="32953" xr:uid="{EBB0316C-524A-4636-8583-271A27F294F4}"/>
    <cellStyle name="Normal 120 5" xfId="26999" xr:uid="{594D860E-2926-4CB6-9AA5-381DA40027FB}"/>
    <cellStyle name="Normal 121" xfId="12540" xr:uid="{00000000-0005-0000-0000-000033360000}"/>
    <cellStyle name="Normal 121 2" xfId="12541" xr:uid="{00000000-0005-0000-0000-000034360000}"/>
    <cellStyle name="Normal 121 3" xfId="12542" xr:uid="{00000000-0005-0000-0000-000035360000}"/>
    <cellStyle name="Normal 121 4" xfId="20970" xr:uid="{00000000-0005-0000-0000-000036360000}"/>
    <cellStyle name="Normal 121 4 2" xfId="32954" xr:uid="{136ECE65-57C0-4E2C-AA0C-B31018C5BAF1}"/>
    <cellStyle name="Normal 121 5" xfId="27000" xr:uid="{AE24DD70-76B6-4C80-9112-65E5CD43FBB4}"/>
    <cellStyle name="Normal 122" xfId="12543" xr:uid="{00000000-0005-0000-0000-000037360000}"/>
    <cellStyle name="Normal 122 2" xfId="12544" xr:uid="{00000000-0005-0000-0000-000038360000}"/>
    <cellStyle name="Normal 122 3" xfId="12545" xr:uid="{00000000-0005-0000-0000-000039360000}"/>
    <cellStyle name="Normal 122 4" xfId="20971" xr:uid="{00000000-0005-0000-0000-00003A360000}"/>
    <cellStyle name="Normal 122 4 2" xfId="32955" xr:uid="{72D8BADA-BFB3-433A-8B75-05D44C83CDD2}"/>
    <cellStyle name="Normal 122 5" xfId="27001" xr:uid="{08A1AF29-8C45-487E-823B-416ED42182F8}"/>
    <cellStyle name="Normal 123" xfId="12546" xr:uid="{00000000-0005-0000-0000-00003B360000}"/>
    <cellStyle name="Normal 123 2" xfId="12547" xr:uid="{00000000-0005-0000-0000-00003C360000}"/>
    <cellStyle name="Normal 123 3" xfId="12548" xr:uid="{00000000-0005-0000-0000-00003D360000}"/>
    <cellStyle name="Normal 123 4" xfId="20972" xr:uid="{00000000-0005-0000-0000-00003E360000}"/>
    <cellStyle name="Normal 123 4 2" xfId="32956" xr:uid="{FBE64B38-0C51-4DCE-9A83-CFF45F62BEE6}"/>
    <cellStyle name="Normal 123 5" xfId="27002" xr:uid="{6D958158-118A-4106-B735-237EBEEF5C6C}"/>
    <cellStyle name="Normal 124" xfId="12549" xr:uid="{00000000-0005-0000-0000-00003F360000}"/>
    <cellStyle name="Normal 124 2" xfId="12550" xr:uid="{00000000-0005-0000-0000-000040360000}"/>
    <cellStyle name="Normal 124 3" xfId="12551" xr:uid="{00000000-0005-0000-0000-000041360000}"/>
    <cellStyle name="Normal 124 4" xfId="20973" xr:uid="{00000000-0005-0000-0000-000042360000}"/>
    <cellStyle name="Normal 124 4 2" xfId="32957" xr:uid="{1495ADA3-75F3-4849-8C95-668BEB0ABF70}"/>
    <cellStyle name="Normal 124 5" xfId="27003" xr:uid="{E8D0C799-28B1-452C-B271-7C6E172A5B88}"/>
    <cellStyle name="Normal 125" xfId="12552" xr:uid="{00000000-0005-0000-0000-000043360000}"/>
    <cellStyle name="Normal 125 2" xfId="12553" xr:uid="{00000000-0005-0000-0000-000044360000}"/>
    <cellStyle name="Normal 125 3" xfId="12554" xr:uid="{00000000-0005-0000-0000-000045360000}"/>
    <cellStyle name="Normal 125 4" xfId="20974" xr:uid="{00000000-0005-0000-0000-000046360000}"/>
    <cellStyle name="Normal 125 4 2" xfId="32958" xr:uid="{DF215506-CD8F-42A9-99FC-2976175F2132}"/>
    <cellStyle name="Normal 125 5" xfId="27004" xr:uid="{21B89939-104E-44FF-842A-FAF4FA5F8D4F}"/>
    <cellStyle name="Normal 126" xfId="12555" xr:uid="{00000000-0005-0000-0000-000047360000}"/>
    <cellStyle name="Normal 126 2" xfId="12556" xr:uid="{00000000-0005-0000-0000-000048360000}"/>
    <cellStyle name="Normal 126 3" xfId="12557" xr:uid="{00000000-0005-0000-0000-000049360000}"/>
    <cellStyle name="Normal 126 4" xfId="20975" xr:uid="{00000000-0005-0000-0000-00004A360000}"/>
    <cellStyle name="Normal 126 4 2" xfId="32959" xr:uid="{6B0F770A-C848-4D77-9E13-77D9F3185E26}"/>
    <cellStyle name="Normal 126 5" xfId="27005" xr:uid="{AC156D92-3A04-468B-A6D2-1BCDCFBEC1D6}"/>
    <cellStyle name="Normal 127" xfId="12558" xr:uid="{00000000-0005-0000-0000-00004B360000}"/>
    <cellStyle name="Normal 127 2" xfId="12559" xr:uid="{00000000-0005-0000-0000-00004C360000}"/>
    <cellStyle name="Normal 127 3" xfId="12560" xr:uid="{00000000-0005-0000-0000-00004D360000}"/>
    <cellStyle name="Normal 127 4" xfId="20976" xr:uid="{00000000-0005-0000-0000-00004E360000}"/>
    <cellStyle name="Normal 127 4 2" xfId="32960" xr:uid="{8B273B6C-D1AC-4969-9847-96EC6C888DAA}"/>
    <cellStyle name="Normal 127 5" xfId="27006" xr:uid="{73F027CA-2C76-4FF3-9EF5-E3C30FBC7779}"/>
    <cellStyle name="Normal 128" xfId="12561" xr:uid="{00000000-0005-0000-0000-00004F360000}"/>
    <cellStyle name="Normal 128 2" xfId="12562" xr:uid="{00000000-0005-0000-0000-000050360000}"/>
    <cellStyle name="Normal 128 3" xfId="12563" xr:uid="{00000000-0005-0000-0000-000051360000}"/>
    <cellStyle name="Normal 128 4" xfId="20977" xr:uid="{00000000-0005-0000-0000-000052360000}"/>
    <cellStyle name="Normal 128 4 2" xfId="32961" xr:uid="{BD4A27CB-EECC-49B9-A063-F735C612F80B}"/>
    <cellStyle name="Normal 128 5" xfId="27007" xr:uid="{0E516BF3-6269-4E26-8C9C-6389758DA55D}"/>
    <cellStyle name="Normal 129" xfId="12564" xr:uid="{00000000-0005-0000-0000-000053360000}"/>
    <cellStyle name="Normal 129 2" xfId="12565" xr:uid="{00000000-0005-0000-0000-000054360000}"/>
    <cellStyle name="Normal 129 3" xfId="12566" xr:uid="{00000000-0005-0000-0000-000055360000}"/>
    <cellStyle name="Normal 129 4" xfId="20978" xr:uid="{00000000-0005-0000-0000-000056360000}"/>
    <cellStyle name="Normal 129 4 2" xfId="32962" xr:uid="{61862471-73A1-4DA5-BE17-6212B80A69D4}"/>
    <cellStyle name="Normal 129 5" xfId="27008" xr:uid="{19A433DC-FDB1-4A73-BA0A-EAA1EA6AEB84}"/>
    <cellStyle name="Normal 13" xfId="12567" xr:uid="{00000000-0005-0000-0000-000057360000}"/>
    <cellStyle name="Normal 13 10" xfId="12568" xr:uid="{00000000-0005-0000-0000-000058360000}"/>
    <cellStyle name="Normal 13 10 2" xfId="12569" xr:uid="{00000000-0005-0000-0000-000059360000}"/>
    <cellStyle name="Normal 13 10 2 2" xfId="20980" xr:uid="{00000000-0005-0000-0000-00005A360000}"/>
    <cellStyle name="Normal 13 10 2 2 2" xfId="32964" xr:uid="{8778EE2C-CE24-4C8A-986E-C983806C1A29}"/>
    <cellStyle name="Normal 13 10 2 3" xfId="27011" xr:uid="{31470B10-E9D3-48E3-83F2-506429A87066}"/>
    <cellStyle name="Normal 13 10 3" xfId="12570" xr:uid="{00000000-0005-0000-0000-00005B360000}"/>
    <cellStyle name="Normal 13 10 3 2" xfId="20981" xr:uid="{00000000-0005-0000-0000-00005C360000}"/>
    <cellStyle name="Normal 13 10 3 2 2" xfId="32965" xr:uid="{8EA830D0-2C7A-4BC3-8CBE-0D6D2190F1FD}"/>
    <cellStyle name="Normal 13 10 3 3" xfId="27012" xr:uid="{698DA73A-1997-4108-8FAF-20C99BAFA8C8}"/>
    <cellStyle name="Normal 13 10 4" xfId="12571" xr:uid="{00000000-0005-0000-0000-00005D360000}"/>
    <cellStyle name="Normal 13 10 4 2" xfId="20982" xr:uid="{00000000-0005-0000-0000-00005E360000}"/>
    <cellStyle name="Normal 13 10 4 2 2" xfId="32966" xr:uid="{5ECF21EC-1318-4126-BE27-326A7807B879}"/>
    <cellStyle name="Normal 13 10 4 3" xfId="27013" xr:uid="{D09F94A1-8069-4E86-96D2-877F4BE0E253}"/>
    <cellStyle name="Normal 13 10 5" xfId="20979" xr:uid="{00000000-0005-0000-0000-00005F360000}"/>
    <cellStyle name="Normal 13 10 5 2" xfId="32963" xr:uid="{F4FB99EF-C8F2-401B-91D6-957FFA306CA1}"/>
    <cellStyle name="Normal 13 10 6" xfId="27010" xr:uid="{76FFD77E-8F8F-4D3C-A727-0D4C8B04164B}"/>
    <cellStyle name="Normal 13 11" xfId="12572" xr:uid="{00000000-0005-0000-0000-000060360000}"/>
    <cellStyle name="Normal 13 11 2" xfId="12573" xr:uid="{00000000-0005-0000-0000-000061360000}"/>
    <cellStyle name="Normal 13 11 2 2" xfId="20984" xr:uid="{00000000-0005-0000-0000-000062360000}"/>
    <cellStyle name="Normal 13 11 2 2 2" xfId="32968" xr:uid="{1FF85C99-A960-4F69-923B-499DC90C9F16}"/>
    <cellStyle name="Normal 13 11 2 3" xfId="27015" xr:uid="{F2972385-7AA4-47E0-842C-4F62078E9E3B}"/>
    <cellStyle name="Normal 13 11 3" xfId="12574" xr:uid="{00000000-0005-0000-0000-000063360000}"/>
    <cellStyle name="Normal 13 11 3 2" xfId="20985" xr:uid="{00000000-0005-0000-0000-000064360000}"/>
    <cellStyle name="Normal 13 11 3 2 2" xfId="32969" xr:uid="{3043AEBC-9338-44EC-9F0E-9A003D75AC38}"/>
    <cellStyle name="Normal 13 11 3 3" xfId="27016" xr:uid="{606DB071-D83C-4389-88A7-E7B350E9633E}"/>
    <cellStyle name="Normal 13 11 4" xfId="12575" xr:uid="{00000000-0005-0000-0000-000065360000}"/>
    <cellStyle name="Normal 13 11 4 2" xfId="20986" xr:uid="{00000000-0005-0000-0000-000066360000}"/>
    <cellStyle name="Normal 13 11 4 2 2" xfId="32970" xr:uid="{72F69E51-ABFF-4DEE-93E9-76683331F2F3}"/>
    <cellStyle name="Normal 13 11 4 3" xfId="27017" xr:uid="{D050FBA7-4883-4193-8C1A-8BF78B5E323F}"/>
    <cellStyle name="Normal 13 11 5" xfId="20983" xr:uid="{00000000-0005-0000-0000-000067360000}"/>
    <cellStyle name="Normal 13 11 5 2" xfId="32967" xr:uid="{ABA81C57-DDEF-43BD-96FD-ABFC40779269}"/>
    <cellStyle name="Normal 13 11 6" xfId="27014" xr:uid="{F2B7F40F-57A1-4AC2-BBD9-7F14E1E1A70C}"/>
    <cellStyle name="Normal 13 12" xfId="12576" xr:uid="{00000000-0005-0000-0000-000068360000}"/>
    <cellStyle name="Normal 13 12 2" xfId="12577" xr:uid="{00000000-0005-0000-0000-000069360000}"/>
    <cellStyle name="Normal 13 12 2 2" xfId="20988" xr:uid="{00000000-0005-0000-0000-00006A360000}"/>
    <cellStyle name="Normal 13 12 2 2 2" xfId="32972" xr:uid="{B249011C-2976-4065-8FE0-8780813CAD65}"/>
    <cellStyle name="Normal 13 12 2 3" xfId="27019" xr:uid="{FD648977-ACEB-409B-AB5B-96C8545C407E}"/>
    <cellStyle name="Normal 13 12 3" xfId="12578" xr:uid="{00000000-0005-0000-0000-00006B360000}"/>
    <cellStyle name="Normal 13 12 3 2" xfId="20989" xr:uid="{00000000-0005-0000-0000-00006C360000}"/>
    <cellStyle name="Normal 13 12 3 2 2" xfId="32973" xr:uid="{75019562-D1DE-4AE7-B548-C1C893574D3F}"/>
    <cellStyle name="Normal 13 12 3 3" xfId="27020" xr:uid="{6A08F037-C82D-495F-BE3A-4D9F7F918F65}"/>
    <cellStyle name="Normal 13 12 4" xfId="12579" xr:uid="{00000000-0005-0000-0000-00006D360000}"/>
    <cellStyle name="Normal 13 12 4 2" xfId="20990" xr:uid="{00000000-0005-0000-0000-00006E360000}"/>
    <cellStyle name="Normal 13 12 4 2 2" xfId="32974" xr:uid="{B8992637-128B-4E65-BBFE-F3514E3C619E}"/>
    <cellStyle name="Normal 13 12 4 3" xfId="27021" xr:uid="{2512A0AE-78D9-4E60-9788-390E931A7A2E}"/>
    <cellStyle name="Normal 13 12 5" xfId="20987" xr:uid="{00000000-0005-0000-0000-00006F360000}"/>
    <cellStyle name="Normal 13 12 5 2" xfId="32971" xr:uid="{9FDD7B0D-045D-4D09-8AFB-A2A774929117}"/>
    <cellStyle name="Normal 13 12 6" xfId="27018" xr:uid="{843D9BEA-7419-487D-BBAD-BF85A2A2395C}"/>
    <cellStyle name="Normal 13 13" xfId="12580" xr:uid="{00000000-0005-0000-0000-000070360000}"/>
    <cellStyle name="Normal 13 13 2" xfId="12581" xr:uid="{00000000-0005-0000-0000-000071360000}"/>
    <cellStyle name="Normal 13 13 2 2" xfId="20992" xr:uid="{00000000-0005-0000-0000-000072360000}"/>
    <cellStyle name="Normal 13 13 2 2 2" xfId="32976" xr:uid="{CD4CA4B7-0D0D-466F-930C-0F77B7ACAC8F}"/>
    <cellStyle name="Normal 13 13 2 3" xfId="27023" xr:uid="{C390E3F3-B854-4A2A-A2C3-B0CD6E64F676}"/>
    <cellStyle name="Normal 13 13 3" xfId="12582" xr:uid="{00000000-0005-0000-0000-000073360000}"/>
    <cellStyle name="Normal 13 13 3 2" xfId="20993" xr:uid="{00000000-0005-0000-0000-000074360000}"/>
    <cellStyle name="Normal 13 13 3 2 2" xfId="32977" xr:uid="{583ED610-2DBB-49F2-BFB3-048E64E3EEF6}"/>
    <cellStyle name="Normal 13 13 3 3" xfId="27024" xr:uid="{C0421A2F-6D84-4107-8779-CDD7449348B3}"/>
    <cellStyle name="Normal 13 13 4" xfId="12583" xr:uid="{00000000-0005-0000-0000-000075360000}"/>
    <cellStyle name="Normal 13 13 4 2" xfId="20994" xr:uid="{00000000-0005-0000-0000-000076360000}"/>
    <cellStyle name="Normal 13 13 4 2 2" xfId="32978" xr:uid="{C6CFEBCA-1EA8-41B8-8732-7BDF184C2033}"/>
    <cellStyle name="Normal 13 13 4 3" xfId="27025" xr:uid="{A8D27F3D-0EFF-4DF4-81A9-F3EFBA190FB7}"/>
    <cellStyle name="Normal 13 13 5" xfId="20991" xr:uid="{00000000-0005-0000-0000-000077360000}"/>
    <cellStyle name="Normal 13 13 5 2" xfId="32975" xr:uid="{73A3143E-F7B8-4CE3-B672-40B21BCA2CD2}"/>
    <cellStyle name="Normal 13 13 6" xfId="27022" xr:uid="{F2B351E0-8DB1-442F-8E55-A1136A35A32C}"/>
    <cellStyle name="Normal 13 14" xfId="12584" xr:uid="{00000000-0005-0000-0000-000078360000}"/>
    <cellStyle name="Normal 13 14 2" xfId="12585" xr:uid="{00000000-0005-0000-0000-000079360000}"/>
    <cellStyle name="Normal 13 14 2 2" xfId="20996" xr:uid="{00000000-0005-0000-0000-00007A360000}"/>
    <cellStyle name="Normal 13 14 2 2 2" xfId="32980" xr:uid="{60B3FDB9-556E-4595-B178-2632501E8F4A}"/>
    <cellStyle name="Normal 13 14 2 3" xfId="27027" xr:uid="{95DC61BF-C62B-48B7-8F9B-34464A3483F5}"/>
    <cellStyle name="Normal 13 14 3" xfId="12586" xr:uid="{00000000-0005-0000-0000-00007B360000}"/>
    <cellStyle name="Normal 13 14 3 2" xfId="20997" xr:uid="{00000000-0005-0000-0000-00007C360000}"/>
    <cellStyle name="Normal 13 14 3 2 2" xfId="32981" xr:uid="{282F6FEF-8F63-4CB0-98AF-C72A53E4674D}"/>
    <cellStyle name="Normal 13 14 3 3" xfId="27028" xr:uid="{F3F438A1-769C-4817-A412-DFB116A01CD6}"/>
    <cellStyle name="Normal 13 14 4" xfId="12587" xr:uid="{00000000-0005-0000-0000-00007D360000}"/>
    <cellStyle name="Normal 13 14 4 2" xfId="20998" xr:uid="{00000000-0005-0000-0000-00007E360000}"/>
    <cellStyle name="Normal 13 14 4 2 2" xfId="32982" xr:uid="{8881FF14-5BAF-4348-82A5-D3CF0C049365}"/>
    <cellStyle name="Normal 13 14 4 3" xfId="27029" xr:uid="{B509C750-151F-4E23-B3F1-87ED10574C8D}"/>
    <cellStyle name="Normal 13 14 5" xfId="20995" xr:uid="{00000000-0005-0000-0000-00007F360000}"/>
    <cellStyle name="Normal 13 14 5 2" xfId="32979" xr:uid="{159E27F7-B21D-4D57-B279-A86ECB4B164A}"/>
    <cellStyle name="Normal 13 14 6" xfId="27026" xr:uid="{29BD4839-5D05-4B60-876E-AF04624A6A2F}"/>
    <cellStyle name="Normal 13 15" xfId="12588" xr:uid="{00000000-0005-0000-0000-000080360000}"/>
    <cellStyle name="Normal 13 15 2" xfId="12589" xr:uid="{00000000-0005-0000-0000-000081360000}"/>
    <cellStyle name="Normal 13 15 2 2" xfId="21000" xr:uid="{00000000-0005-0000-0000-000082360000}"/>
    <cellStyle name="Normal 13 15 2 2 2" xfId="32984" xr:uid="{E52FDD35-5F3D-439A-B71B-036193326F81}"/>
    <cellStyle name="Normal 13 15 2 3" xfId="27031" xr:uid="{EA756236-8FE0-40B4-8743-96170BE1C892}"/>
    <cellStyle name="Normal 13 15 3" xfId="12590" xr:uid="{00000000-0005-0000-0000-000083360000}"/>
    <cellStyle name="Normal 13 15 3 2" xfId="21001" xr:uid="{00000000-0005-0000-0000-000084360000}"/>
    <cellStyle name="Normal 13 15 3 2 2" xfId="32985" xr:uid="{36180BCE-F1C9-4379-BC24-09CC05DB5E04}"/>
    <cellStyle name="Normal 13 15 3 3" xfId="27032" xr:uid="{DB5092A3-DE81-4DC8-ACD9-8EA1C6BEB3A1}"/>
    <cellStyle name="Normal 13 15 4" xfId="12591" xr:uid="{00000000-0005-0000-0000-000085360000}"/>
    <cellStyle name="Normal 13 15 4 2" xfId="21002" xr:uid="{00000000-0005-0000-0000-000086360000}"/>
    <cellStyle name="Normal 13 15 4 2 2" xfId="32986" xr:uid="{C9AA4DB4-51C1-4F96-BC6B-0B642A4BD213}"/>
    <cellStyle name="Normal 13 15 4 3" xfId="27033" xr:uid="{3B3E597B-A87B-4F95-9F5E-2E4BD3B88BC3}"/>
    <cellStyle name="Normal 13 15 5" xfId="20999" xr:uid="{00000000-0005-0000-0000-000087360000}"/>
    <cellStyle name="Normal 13 15 5 2" xfId="32983" xr:uid="{3073627F-0C3B-4219-B992-175354396204}"/>
    <cellStyle name="Normal 13 15 6" xfId="27030" xr:uid="{166D1600-C15F-415E-8DD9-2612F0253F86}"/>
    <cellStyle name="Normal 13 16" xfId="12592" xr:uid="{00000000-0005-0000-0000-000088360000}"/>
    <cellStyle name="Normal 13 16 2" xfId="12593" xr:uid="{00000000-0005-0000-0000-000089360000}"/>
    <cellStyle name="Normal 13 16 2 2" xfId="21004" xr:uid="{00000000-0005-0000-0000-00008A360000}"/>
    <cellStyle name="Normal 13 16 2 2 2" xfId="32988" xr:uid="{1FDB7E74-ED29-475C-B287-AD1E38349E63}"/>
    <cellStyle name="Normal 13 16 2 3" xfId="27035" xr:uid="{FDFB64C4-F92C-43D4-BB0C-F90F642D105D}"/>
    <cellStyle name="Normal 13 16 3" xfId="12594" xr:uid="{00000000-0005-0000-0000-00008B360000}"/>
    <cellStyle name="Normal 13 16 3 2" xfId="21005" xr:uid="{00000000-0005-0000-0000-00008C360000}"/>
    <cellStyle name="Normal 13 16 3 2 2" xfId="32989" xr:uid="{E244DB4C-0B43-424C-983F-F918FB68095E}"/>
    <cellStyle name="Normal 13 16 3 3" xfId="27036" xr:uid="{B450B613-3711-4088-B0EB-FD53F67D3A04}"/>
    <cellStyle name="Normal 13 16 4" xfId="12595" xr:uid="{00000000-0005-0000-0000-00008D360000}"/>
    <cellStyle name="Normal 13 16 4 2" xfId="21006" xr:uid="{00000000-0005-0000-0000-00008E360000}"/>
    <cellStyle name="Normal 13 16 4 2 2" xfId="32990" xr:uid="{A2E4D31C-D7A5-4238-971B-3A050D2935C2}"/>
    <cellStyle name="Normal 13 16 4 3" xfId="27037" xr:uid="{EB35EA22-5C0C-4FB8-AE8C-2479E790562A}"/>
    <cellStyle name="Normal 13 16 5" xfId="21003" xr:uid="{00000000-0005-0000-0000-00008F360000}"/>
    <cellStyle name="Normal 13 16 5 2" xfId="32987" xr:uid="{7A2095BA-79C2-4C09-8F33-7B8F239B3160}"/>
    <cellStyle name="Normal 13 16 6" xfId="27034" xr:uid="{E8413684-2F9C-48C5-930F-6F95F363E2FE}"/>
    <cellStyle name="Normal 13 17" xfId="12596" xr:uid="{00000000-0005-0000-0000-000090360000}"/>
    <cellStyle name="Normal 13 17 2" xfId="12597" xr:uid="{00000000-0005-0000-0000-000091360000}"/>
    <cellStyle name="Normal 13 17 2 2" xfId="21008" xr:uid="{00000000-0005-0000-0000-000092360000}"/>
    <cellStyle name="Normal 13 17 2 2 2" xfId="32992" xr:uid="{D4D65343-0D66-4479-AD8E-7CD5EA819D17}"/>
    <cellStyle name="Normal 13 17 2 3" xfId="27039" xr:uid="{7C2E5D92-6E23-4F1A-844B-832C27925D29}"/>
    <cellStyle name="Normal 13 17 3" xfId="12598" xr:uid="{00000000-0005-0000-0000-000093360000}"/>
    <cellStyle name="Normal 13 17 3 2" xfId="21009" xr:uid="{00000000-0005-0000-0000-000094360000}"/>
    <cellStyle name="Normal 13 17 3 2 2" xfId="32993" xr:uid="{E61953F9-2032-474F-8606-8691A33FF004}"/>
    <cellStyle name="Normal 13 17 3 3" xfId="27040" xr:uid="{0CB596D5-631C-43F0-9588-3B88569A0A41}"/>
    <cellStyle name="Normal 13 17 4" xfId="12599" xr:uid="{00000000-0005-0000-0000-000095360000}"/>
    <cellStyle name="Normal 13 17 4 2" xfId="21010" xr:uid="{00000000-0005-0000-0000-000096360000}"/>
    <cellStyle name="Normal 13 17 4 2 2" xfId="32994" xr:uid="{53537B21-A05A-4CFB-B085-3B68B2E3518D}"/>
    <cellStyle name="Normal 13 17 4 3" xfId="27041" xr:uid="{70EDDAAE-8932-40AF-A953-CD6B891E6D7C}"/>
    <cellStyle name="Normal 13 17 5" xfId="21007" xr:uid="{00000000-0005-0000-0000-000097360000}"/>
    <cellStyle name="Normal 13 17 5 2" xfId="32991" xr:uid="{6F380D0E-DFD2-4DF3-9161-11B7CD4CAC0B}"/>
    <cellStyle name="Normal 13 17 6" xfId="27038" xr:uid="{15B3AA4F-4921-4305-B622-0D79B55A7AF7}"/>
    <cellStyle name="Normal 13 18" xfId="12600" xr:uid="{00000000-0005-0000-0000-000098360000}"/>
    <cellStyle name="Normal 13 18 2" xfId="12601" xr:uid="{00000000-0005-0000-0000-000099360000}"/>
    <cellStyle name="Normal 13 18 2 2" xfId="12602" xr:uid="{00000000-0005-0000-0000-00009A360000}"/>
    <cellStyle name="Normal 13 18 2 2 2" xfId="12603" xr:uid="{00000000-0005-0000-0000-00009B360000}"/>
    <cellStyle name="Normal 13 18 2 2 2 2" xfId="21014" xr:uid="{00000000-0005-0000-0000-00009C360000}"/>
    <cellStyle name="Normal 13 18 2 2 2 2 2" xfId="32998" xr:uid="{914580D7-D920-45F5-AA15-DF47A0E0D854}"/>
    <cellStyle name="Normal 13 18 2 2 2 3" xfId="27045" xr:uid="{B5FFD93D-EEE7-434E-8D9B-B68C410CFDEA}"/>
    <cellStyle name="Normal 13 18 2 2 3" xfId="21013" xr:uid="{00000000-0005-0000-0000-00009D360000}"/>
    <cellStyle name="Normal 13 18 2 2 3 2" xfId="32997" xr:uid="{3526A76B-E688-4CE6-8E52-D257D39262C2}"/>
    <cellStyle name="Normal 13 18 2 2 4" xfId="27044" xr:uid="{48F9A603-A254-4D60-A788-F641948F643A}"/>
    <cellStyle name="Normal 13 18 2 3" xfId="12604" xr:uid="{00000000-0005-0000-0000-00009E360000}"/>
    <cellStyle name="Normal 13 18 2 3 2" xfId="21015" xr:uid="{00000000-0005-0000-0000-00009F360000}"/>
    <cellStyle name="Normal 13 18 2 3 2 2" xfId="32999" xr:uid="{0D1F02A6-58C4-4AFB-95BE-3FE6FD436E96}"/>
    <cellStyle name="Normal 13 18 2 3 3" xfId="27046" xr:uid="{997EEA6B-B56F-49DF-9755-6E124FB2F4AD}"/>
    <cellStyle name="Normal 13 18 2 4" xfId="21012" xr:uid="{00000000-0005-0000-0000-0000A0360000}"/>
    <cellStyle name="Normal 13 18 2 4 2" xfId="32996" xr:uid="{E7B7FD92-BA66-434F-850E-08159AE1D9DB}"/>
    <cellStyle name="Normal 13 18 2 5" xfId="27043" xr:uid="{931B98AC-AF7A-4475-8131-F61EFFBA9F31}"/>
    <cellStyle name="Normal 13 18 3" xfId="12605" xr:uid="{00000000-0005-0000-0000-0000A1360000}"/>
    <cellStyle name="Normal 13 18 3 2" xfId="12606" xr:uid="{00000000-0005-0000-0000-0000A2360000}"/>
    <cellStyle name="Normal 13 18 3 2 2" xfId="21017" xr:uid="{00000000-0005-0000-0000-0000A3360000}"/>
    <cellStyle name="Normal 13 18 3 2 2 2" xfId="33001" xr:uid="{06FE5340-B465-431F-B901-81BEE58966E7}"/>
    <cellStyle name="Normal 13 18 3 2 3" xfId="27048" xr:uid="{B08FE191-05DC-47C5-8AA8-14B8A5E27DC7}"/>
    <cellStyle name="Normal 13 18 3 3" xfId="21016" xr:uid="{00000000-0005-0000-0000-0000A4360000}"/>
    <cellStyle name="Normal 13 18 3 3 2" xfId="33000" xr:uid="{1FD8DB64-BDD5-4589-9BB7-1FE0F66D0443}"/>
    <cellStyle name="Normal 13 18 3 4" xfId="27047" xr:uid="{75E9243B-6AAE-427E-BD14-1FF70121DFC2}"/>
    <cellStyle name="Normal 13 18 4" xfId="12607" xr:uid="{00000000-0005-0000-0000-0000A5360000}"/>
    <cellStyle name="Normal 13 18 4 2" xfId="21018" xr:uid="{00000000-0005-0000-0000-0000A6360000}"/>
    <cellStyle name="Normal 13 18 4 2 2" xfId="33002" xr:uid="{C20A2B5E-B123-48EE-920F-96DAC2CFBD47}"/>
    <cellStyle name="Normal 13 18 4 3" xfId="27049" xr:uid="{34409460-3200-4BAA-8371-A891102B12E7}"/>
    <cellStyle name="Normal 13 18 5" xfId="21011" xr:uid="{00000000-0005-0000-0000-0000A7360000}"/>
    <cellStyle name="Normal 13 18 5 2" xfId="32995" xr:uid="{9438F3A1-D94B-4DD5-AB31-51CE957A1D9F}"/>
    <cellStyle name="Normal 13 18 6" xfId="27042" xr:uid="{1F52F0FE-CCDD-43A8-914E-670BB521376B}"/>
    <cellStyle name="Normal 13 19" xfId="12608" xr:uid="{00000000-0005-0000-0000-0000A8360000}"/>
    <cellStyle name="Normal 13 19 2" xfId="21019" xr:uid="{00000000-0005-0000-0000-0000A9360000}"/>
    <cellStyle name="Normal 13 19 2 2" xfId="33003" xr:uid="{F9BA2F6A-6CA1-4310-87E7-1838B8DA387D}"/>
    <cellStyle name="Normal 13 19 3" xfId="27050" xr:uid="{4CF47DAA-A464-40C1-AA06-FA29FDD97ECE}"/>
    <cellStyle name="Normal 13 2" xfId="12609" xr:uid="{00000000-0005-0000-0000-0000AA360000}"/>
    <cellStyle name="Normal 13 2 2" xfId="12610" xr:uid="{00000000-0005-0000-0000-0000AB360000}"/>
    <cellStyle name="Normal 13 2 2 2" xfId="12611" xr:uid="{00000000-0005-0000-0000-0000AC360000}"/>
    <cellStyle name="Normal 13 2 2 2 2" xfId="12612" xr:uid="{00000000-0005-0000-0000-0000AD360000}"/>
    <cellStyle name="Normal 13 2 2 2 2 2" xfId="21023" xr:uid="{00000000-0005-0000-0000-0000AE360000}"/>
    <cellStyle name="Normal 13 2 2 2 2 2 2" xfId="33007" xr:uid="{04D04967-8468-4AEC-A220-C0CD8D2D402A}"/>
    <cellStyle name="Normal 13 2 2 2 2 3" xfId="27054" xr:uid="{26BDC819-68B9-45F9-8E63-1E3092CBEEC5}"/>
    <cellStyle name="Normal 13 2 2 2 3" xfId="12613" xr:uid="{00000000-0005-0000-0000-0000AF360000}"/>
    <cellStyle name="Normal 13 2 2 2 3 2" xfId="21024" xr:uid="{00000000-0005-0000-0000-0000B0360000}"/>
    <cellStyle name="Normal 13 2 2 2 3 2 2" xfId="33008" xr:uid="{8E595839-6AA2-46E8-8D4E-387E45F6E32B}"/>
    <cellStyle name="Normal 13 2 2 2 3 3" xfId="27055" xr:uid="{680877E0-775C-4DD6-A30D-1F498BE6957B}"/>
    <cellStyle name="Normal 13 2 2 2 4" xfId="21022" xr:uid="{00000000-0005-0000-0000-0000B1360000}"/>
    <cellStyle name="Normal 13 2 2 2 4 2" xfId="33006" xr:uid="{A389F36E-A8A6-44A5-A515-1EDBCF1471B7}"/>
    <cellStyle name="Normal 13 2 2 2 5" xfId="27053" xr:uid="{372279BC-DD84-45C6-9621-2EE4BB5387FB}"/>
    <cellStyle name="Normal 13 2 2 3" xfId="12614" xr:uid="{00000000-0005-0000-0000-0000B2360000}"/>
    <cellStyle name="Normal 13 2 2 3 2" xfId="12615" xr:uid="{00000000-0005-0000-0000-0000B3360000}"/>
    <cellStyle name="Normal 13 2 2 3 2 2" xfId="21026" xr:uid="{00000000-0005-0000-0000-0000B4360000}"/>
    <cellStyle name="Normal 13 2 2 3 2 2 2" xfId="33010" xr:uid="{8AAC7782-4C53-4E25-BF77-615F21F4637C}"/>
    <cellStyle name="Normal 13 2 2 3 2 3" xfId="27057" xr:uid="{EF5FC8A5-38B6-4246-84C6-4AF92C5797FD}"/>
    <cellStyle name="Normal 13 2 2 3 3" xfId="21025" xr:uid="{00000000-0005-0000-0000-0000B5360000}"/>
    <cellStyle name="Normal 13 2 2 3 3 2" xfId="33009" xr:uid="{EB3B5682-8282-41E6-9F74-90829DD4BA8C}"/>
    <cellStyle name="Normal 13 2 2 3 4" xfId="27056" xr:uid="{F9ECB8A8-4B61-4C92-9819-19A8D0383CB9}"/>
    <cellStyle name="Normal 13 2 2 4" xfId="12616" xr:uid="{00000000-0005-0000-0000-0000B6360000}"/>
    <cellStyle name="Normal 13 2 2 4 2" xfId="21027" xr:uid="{00000000-0005-0000-0000-0000B7360000}"/>
    <cellStyle name="Normal 13 2 2 4 2 2" xfId="33011" xr:uid="{C83543B6-F908-48DF-BDCE-8AABF8CEB6B5}"/>
    <cellStyle name="Normal 13 2 2 4 3" xfId="27058" xr:uid="{FDC31DB1-F501-41FA-9E81-61B16CD940FE}"/>
    <cellStyle name="Normal 13 2 2 5" xfId="12617" xr:uid="{00000000-0005-0000-0000-0000B8360000}"/>
    <cellStyle name="Normal 13 2 2 5 2" xfId="21028" xr:uid="{00000000-0005-0000-0000-0000B9360000}"/>
    <cellStyle name="Normal 13 2 2 5 2 2" xfId="33012" xr:uid="{403B6084-9223-4C44-8AE5-A7248906C979}"/>
    <cellStyle name="Normal 13 2 2 5 3" xfId="27059" xr:uid="{74AAC89F-4649-497A-B33F-2C5790D50CAC}"/>
    <cellStyle name="Normal 13 2 2 6" xfId="21021" xr:uid="{00000000-0005-0000-0000-0000BA360000}"/>
    <cellStyle name="Normal 13 2 2 6 2" xfId="33005" xr:uid="{E28603FF-006F-4A55-B070-6427B1D60D29}"/>
    <cellStyle name="Normal 13 2 2 7" xfId="27052" xr:uid="{6C9C6801-9868-460F-AF7C-2CB565CA3186}"/>
    <cellStyle name="Normal 13 2 3" xfId="12618" xr:uid="{00000000-0005-0000-0000-0000BB360000}"/>
    <cellStyle name="Normal 13 2 3 2" xfId="12619" xr:uid="{00000000-0005-0000-0000-0000BC360000}"/>
    <cellStyle name="Normal 13 2 3 2 2" xfId="12620" xr:uid="{00000000-0005-0000-0000-0000BD360000}"/>
    <cellStyle name="Normal 13 2 3 2 2 2" xfId="21031" xr:uid="{00000000-0005-0000-0000-0000BE360000}"/>
    <cellStyle name="Normal 13 2 3 2 2 2 2" xfId="33015" xr:uid="{C35DBADF-1695-45D0-96B5-310182AF608F}"/>
    <cellStyle name="Normal 13 2 3 2 2 3" xfId="27062" xr:uid="{F9FADFC6-77B5-4F61-82AF-E91857F7E124}"/>
    <cellStyle name="Normal 13 2 3 2 3" xfId="21030" xr:uid="{00000000-0005-0000-0000-0000BF360000}"/>
    <cellStyle name="Normal 13 2 3 2 3 2" xfId="33014" xr:uid="{CC596456-6EED-4F86-9DC3-AC638E174DB2}"/>
    <cellStyle name="Normal 13 2 3 2 4" xfId="27061" xr:uid="{9C4E1FE9-947A-4565-8FE1-63BD4E05BBB5}"/>
    <cellStyle name="Normal 13 2 3 3" xfId="12621" xr:uid="{00000000-0005-0000-0000-0000C0360000}"/>
    <cellStyle name="Normal 13 2 3 3 2" xfId="21032" xr:uid="{00000000-0005-0000-0000-0000C1360000}"/>
    <cellStyle name="Normal 13 2 3 3 2 2" xfId="33016" xr:uid="{79A9B387-7B9C-45A1-BB12-FD3F72F5FAAD}"/>
    <cellStyle name="Normal 13 2 3 3 3" xfId="27063" xr:uid="{3FCFC6DB-4545-464F-8D3E-D3481F82FBF9}"/>
    <cellStyle name="Normal 13 2 3 4" xfId="12622" xr:uid="{00000000-0005-0000-0000-0000C2360000}"/>
    <cellStyle name="Normal 13 2 3 4 2" xfId="21033" xr:uid="{00000000-0005-0000-0000-0000C3360000}"/>
    <cellStyle name="Normal 13 2 3 4 2 2" xfId="33017" xr:uid="{5DC959C9-DC29-4A84-A249-B3A68EFD6501}"/>
    <cellStyle name="Normal 13 2 3 4 3" xfId="27064" xr:uid="{D98E9C83-9880-4A8C-8F5E-C4A531C0EB41}"/>
    <cellStyle name="Normal 13 2 3 5" xfId="21029" xr:uid="{00000000-0005-0000-0000-0000C4360000}"/>
    <cellStyle name="Normal 13 2 3 5 2" xfId="33013" xr:uid="{5724D814-975E-4AAC-A04A-ABE17BEF72B4}"/>
    <cellStyle name="Normal 13 2 3 6" xfId="27060" xr:uid="{EC627A5B-F2D7-4E4D-BCD2-55717A3B677C}"/>
    <cellStyle name="Normal 13 2 4" xfId="12623" xr:uid="{00000000-0005-0000-0000-0000C5360000}"/>
    <cellStyle name="Normal 13 2 4 2" xfId="12624" xr:uid="{00000000-0005-0000-0000-0000C6360000}"/>
    <cellStyle name="Normal 13 2 4 2 2" xfId="21035" xr:uid="{00000000-0005-0000-0000-0000C7360000}"/>
    <cellStyle name="Normal 13 2 4 2 2 2" xfId="33019" xr:uid="{3511866B-C026-4B55-8344-88C8CA7E989E}"/>
    <cellStyle name="Normal 13 2 4 2 3" xfId="27066" xr:uid="{F6802ADD-2407-40DE-9085-C309AB43C9AE}"/>
    <cellStyle name="Normal 13 2 4 3" xfId="12625" xr:uid="{00000000-0005-0000-0000-0000C8360000}"/>
    <cellStyle name="Normal 13 2 4 3 2" xfId="21036" xr:uid="{00000000-0005-0000-0000-0000C9360000}"/>
    <cellStyle name="Normal 13 2 4 3 2 2" xfId="33020" xr:uid="{C540FBEB-03A1-4BD9-8E0D-6E80B4378000}"/>
    <cellStyle name="Normal 13 2 4 3 3" xfId="27067" xr:uid="{F1F67C7B-EE87-4FDE-8055-2DF66EBB2294}"/>
    <cellStyle name="Normal 13 2 4 4" xfId="21034" xr:uid="{00000000-0005-0000-0000-0000CA360000}"/>
    <cellStyle name="Normal 13 2 4 4 2" xfId="33018" xr:uid="{1F3E2200-9213-4E2C-A698-C4CBF8397A53}"/>
    <cellStyle name="Normal 13 2 4 5" xfId="27065" xr:uid="{BB5BD0E1-B655-4134-AF10-6D0D0161630D}"/>
    <cellStyle name="Normal 13 2 5" xfId="12626" xr:uid="{00000000-0005-0000-0000-0000CB360000}"/>
    <cellStyle name="Normal 13 2 5 2" xfId="21037" xr:uid="{00000000-0005-0000-0000-0000CC360000}"/>
    <cellStyle name="Normal 13 2 5 2 2" xfId="33021" xr:uid="{7D0CAAB1-7DA4-41B0-8B87-63B6FBD26B19}"/>
    <cellStyle name="Normal 13 2 5 3" xfId="27068" xr:uid="{60673DCF-B73C-4D14-8C72-EFF1F57F7FFE}"/>
    <cellStyle name="Normal 13 2 6" xfId="12627" xr:uid="{00000000-0005-0000-0000-0000CD360000}"/>
    <cellStyle name="Normal 13 2 6 2" xfId="21038" xr:uid="{00000000-0005-0000-0000-0000CE360000}"/>
    <cellStyle name="Normal 13 2 6 2 2" xfId="33022" xr:uid="{C5B9E847-FBE1-4750-91F8-CC5D5DF4CCE2}"/>
    <cellStyle name="Normal 13 2 6 3" xfId="27069" xr:uid="{24D818F9-862B-40AF-BF14-DD23305DA6F9}"/>
    <cellStyle name="Normal 13 2 7" xfId="12628" xr:uid="{00000000-0005-0000-0000-0000CF360000}"/>
    <cellStyle name="Normal 13 2 8" xfId="21020" xr:uid="{00000000-0005-0000-0000-0000D0360000}"/>
    <cellStyle name="Normal 13 2 8 2" xfId="33004" xr:uid="{50131E45-68A6-4ED6-8B5F-4801C4F433BD}"/>
    <cellStyle name="Normal 13 2 9" xfId="27051" xr:uid="{2F7E2766-82FA-4278-BD01-32AD3079972C}"/>
    <cellStyle name="Normal 13 20" xfId="12629" xr:uid="{00000000-0005-0000-0000-0000D1360000}"/>
    <cellStyle name="Normal 13 20 2" xfId="21039" xr:uid="{00000000-0005-0000-0000-0000D2360000}"/>
    <cellStyle name="Normal 13 20 2 2" xfId="33023" xr:uid="{280A13D9-8BA0-48C9-A2BB-8C903FCDFB63}"/>
    <cellStyle name="Normal 13 20 3" xfId="27071" xr:uid="{6B6F087A-3794-40B4-93A1-E3DAF05BDF7A}"/>
    <cellStyle name="Normal 13 21" xfId="12630" xr:uid="{00000000-0005-0000-0000-0000D3360000}"/>
    <cellStyle name="Normal 13 21 2" xfId="21040" xr:uid="{00000000-0005-0000-0000-0000D4360000}"/>
    <cellStyle name="Normal 13 21 2 2" xfId="33024" xr:uid="{0DF265AA-EA23-46CE-862C-90C7A377EA17}"/>
    <cellStyle name="Normal 13 21 3" xfId="27072" xr:uid="{A711DD55-4C93-4A12-9CC2-9B56164390C9}"/>
    <cellStyle name="Normal 13 3" xfId="12631" xr:uid="{00000000-0005-0000-0000-0000D5360000}"/>
    <cellStyle name="Normal 13 3 2" xfId="12632" xr:uid="{00000000-0005-0000-0000-0000D6360000}"/>
    <cellStyle name="Normal 13 3 2 2" xfId="12633" xr:uid="{00000000-0005-0000-0000-0000D7360000}"/>
    <cellStyle name="Normal 13 3 2 2 2" xfId="21043" xr:uid="{00000000-0005-0000-0000-0000D8360000}"/>
    <cellStyle name="Normal 13 3 2 2 2 2" xfId="33027" xr:uid="{946FDDBB-1AB0-448E-BA79-6997064AAC7C}"/>
    <cellStyle name="Normal 13 3 2 2 3" xfId="27075" xr:uid="{B06B9AB7-4A69-407A-9F55-A93B4AE0F868}"/>
    <cellStyle name="Normal 13 3 2 3" xfId="12634" xr:uid="{00000000-0005-0000-0000-0000D9360000}"/>
    <cellStyle name="Normal 13 3 2 3 2" xfId="21044" xr:uid="{00000000-0005-0000-0000-0000DA360000}"/>
    <cellStyle name="Normal 13 3 2 3 2 2" xfId="33028" xr:uid="{811AC841-CC6A-4863-908F-6F561B694733}"/>
    <cellStyle name="Normal 13 3 2 3 3" xfId="27076" xr:uid="{EBECF0A6-B2F9-4A44-82C6-F0584BBF78D4}"/>
    <cellStyle name="Normal 13 3 2 4" xfId="12635" xr:uid="{00000000-0005-0000-0000-0000DB360000}"/>
    <cellStyle name="Normal 13 3 2 4 2" xfId="21045" xr:uid="{00000000-0005-0000-0000-0000DC360000}"/>
    <cellStyle name="Normal 13 3 2 4 2 2" xfId="33029" xr:uid="{535D8CF8-AFEE-49A7-AEF8-67F9F78DEDC3}"/>
    <cellStyle name="Normal 13 3 2 4 3" xfId="27077" xr:uid="{9A22D5B1-FC90-4ED7-9F13-9FE45BF7724A}"/>
    <cellStyle name="Normal 13 3 2 5" xfId="12636" xr:uid="{00000000-0005-0000-0000-0000DD360000}"/>
    <cellStyle name="Normal 13 3 2 6" xfId="21042" xr:uid="{00000000-0005-0000-0000-0000DE360000}"/>
    <cellStyle name="Normal 13 3 2 6 2" xfId="33026" xr:uid="{702670F5-0C53-4BD8-BDB9-2AE58132079D}"/>
    <cellStyle name="Normal 13 3 2 7" xfId="27074" xr:uid="{967EB740-DBA5-4879-9284-EABE513C1724}"/>
    <cellStyle name="Normal 13 3 3" xfId="12637" xr:uid="{00000000-0005-0000-0000-0000DF360000}"/>
    <cellStyle name="Normal 13 3 3 2" xfId="12638" xr:uid="{00000000-0005-0000-0000-0000E0360000}"/>
    <cellStyle name="Normal 13 3 3 2 2" xfId="12639" xr:uid="{00000000-0005-0000-0000-0000E1360000}"/>
    <cellStyle name="Normal 13 3 3 2 3" xfId="21047" xr:uid="{00000000-0005-0000-0000-0000E2360000}"/>
    <cellStyle name="Normal 13 3 3 2 3 2" xfId="33031" xr:uid="{9CC2F25D-DA80-4C84-94F8-D081723E7F1A}"/>
    <cellStyle name="Normal 13 3 3 2 4" xfId="27080" xr:uid="{05AC0D25-937A-44F9-9BCA-00DE22201E61}"/>
    <cellStyle name="Normal 13 3 3 3" xfId="12640" xr:uid="{00000000-0005-0000-0000-0000E3360000}"/>
    <cellStyle name="Normal 13 3 3 3 2" xfId="12641" xr:uid="{00000000-0005-0000-0000-0000E4360000}"/>
    <cellStyle name="Normal 13 3 3 3 3" xfId="21048" xr:uid="{00000000-0005-0000-0000-0000E5360000}"/>
    <cellStyle name="Normal 13 3 3 3 3 2" xfId="33032" xr:uid="{697847B8-E2B5-48A0-AE08-0D16131C22B6}"/>
    <cellStyle name="Normal 13 3 3 3 4" xfId="27082" xr:uid="{C1ED4720-0FD0-4630-B948-CDBA1871A4BF}"/>
    <cellStyle name="Normal 13 3 3 4" xfId="12642" xr:uid="{00000000-0005-0000-0000-0000E6360000}"/>
    <cellStyle name="Normal 13 3 3 5" xfId="21046" xr:uid="{00000000-0005-0000-0000-0000E7360000}"/>
    <cellStyle name="Normal 13 3 3 5 2" xfId="33030" xr:uid="{66B82DBD-A95D-419E-8482-E37B578ABB2C}"/>
    <cellStyle name="Normal 13 3 3 6" xfId="27079" xr:uid="{3D06C21E-0E73-47BD-BE55-919CBC7C2B8D}"/>
    <cellStyle name="Normal 13 3 4" xfId="12643" xr:uid="{00000000-0005-0000-0000-0000E8360000}"/>
    <cellStyle name="Normal 13 3 4 2" xfId="12644" xr:uid="{00000000-0005-0000-0000-0000E9360000}"/>
    <cellStyle name="Normal 13 3 4 2 2" xfId="21050" xr:uid="{00000000-0005-0000-0000-0000EA360000}"/>
    <cellStyle name="Normal 13 3 4 2 2 2" xfId="33034" xr:uid="{A7085640-94CD-4BF5-BAD8-B6DDBDDC75D8}"/>
    <cellStyle name="Normal 13 3 4 2 3" xfId="27084" xr:uid="{B3F6B6F2-EBAA-4E3A-8D7D-F50AB3254AB4}"/>
    <cellStyle name="Normal 13 3 4 3" xfId="12645" xr:uid="{00000000-0005-0000-0000-0000EB360000}"/>
    <cellStyle name="Normal 13 3 4 4" xfId="21049" xr:uid="{00000000-0005-0000-0000-0000EC360000}"/>
    <cellStyle name="Normal 13 3 4 4 2" xfId="33033" xr:uid="{60823D4C-8B4C-4E28-8AEB-A6F99C830B2E}"/>
    <cellStyle name="Normal 13 3 4 5" xfId="27083" xr:uid="{4BF1A5AA-B140-43BC-AE0E-C1269FD95DA3}"/>
    <cellStyle name="Normal 13 3 5" xfId="12646" xr:uid="{00000000-0005-0000-0000-0000ED360000}"/>
    <cellStyle name="Normal 13 3 5 2" xfId="12647" xr:uid="{00000000-0005-0000-0000-0000EE360000}"/>
    <cellStyle name="Normal 13 3 5 3" xfId="21051" xr:uid="{00000000-0005-0000-0000-0000EF360000}"/>
    <cellStyle name="Normal 13 3 5 3 2" xfId="33035" xr:uid="{2E8CC7E2-CD44-41EB-991C-FD61CE92216D}"/>
    <cellStyle name="Normal 13 3 5 4" xfId="27085" xr:uid="{610B815B-7341-4CF1-888D-5498D9AD1DB6}"/>
    <cellStyle name="Normal 13 3 6" xfId="12648" xr:uid="{00000000-0005-0000-0000-0000F0360000}"/>
    <cellStyle name="Normal 13 3 7" xfId="12649" xr:uid="{00000000-0005-0000-0000-0000F1360000}"/>
    <cellStyle name="Normal 13 3 8" xfId="21041" xr:uid="{00000000-0005-0000-0000-0000F2360000}"/>
    <cellStyle name="Normal 13 3 8 2" xfId="33025" xr:uid="{BA82BD1D-3E5C-4546-8D91-D22BC8148530}"/>
    <cellStyle name="Normal 13 3 9" xfId="27073" xr:uid="{3FFC2555-D5E1-4B4A-86A9-49D8C0EEA0A3}"/>
    <cellStyle name="Normal 13 4" xfId="12650" xr:uid="{00000000-0005-0000-0000-0000F3360000}"/>
    <cellStyle name="Normal 13 4 2" xfId="12651" xr:uid="{00000000-0005-0000-0000-0000F4360000}"/>
    <cellStyle name="Normal 13 4 2 2" xfId="12652" xr:uid="{00000000-0005-0000-0000-0000F5360000}"/>
    <cellStyle name="Normal 13 4 2 2 2" xfId="21054" xr:uid="{00000000-0005-0000-0000-0000F6360000}"/>
    <cellStyle name="Normal 13 4 2 2 2 2" xfId="33038" xr:uid="{5A176904-B0DA-4E20-8FD1-E8776E7D6DEB}"/>
    <cellStyle name="Normal 13 4 2 2 3" xfId="27088" xr:uid="{175D00C1-B79F-4CDF-99DA-650E84A4AFF4}"/>
    <cellStyle name="Normal 13 4 2 3" xfId="12653" xr:uid="{00000000-0005-0000-0000-0000F7360000}"/>
    <cellStyle name="Normal 13 4 2 3 2" xfId="21055" xr:uid="{00000000-0005-0000-0000-0000F8360000}"/>
    <cellStyle name="Normal 13 4 2 3 2 2" xfId="33039" xr:uid="{0A408A44-0C4D-4937-B0D7-49EB8C36FA5C}"/>
    <cellStyle name="Normal 13 4 2 3 3" xfId="27089" xr:uid="{8004B126-C539-4685-ACA1-56F8B49E8541}"/>
    <cellStyle name="Normal 13 4 2 4" xfId="21053" xr:uid="{00000000-0005-0000-0000-0000F9360000}"/>
    <cellStyle name="Normal 13 4 2 4 2" xfId="33037" xr:uid="{C3BCECCD-99AE-4631-8163-7F95FDF1CDE9}"/>
    <cellStyle name="Normal 13 4 2 5" xfId="27087" xr:uid="{43C5167A-1EFC-4050-B248-C35624DA97F7}"/>
    <cellStyle name="Normal 13 4 3" xfId="12654" xr:uid="{00000000-0005-0000-0000-0000FA360000}"/>
    <cellStyle name="Normal 13 4 3 2" xfId="12655" xr:uid="{00000000-0005-0000-0000-0000FB360000}"/>
    <cellStyle name="Normal 13 4 3 2 2" xfId="21057" xr:uid="{00000000-0005-0000-0000-0000FC360000}"/>
    <cellStyle name="Normal 13 4 3 2 2 2" xfId="33041" xr:uid="{03741660-93DE-48E2-AD57-414409647A69}"/>
    <cellStyle name="Normal 13 4 3 2 3" xfId="27091" xr:uid="{0C25BF10-FD72-4024-9C8C-7D40B6049F6E}"/>
    <cellStyle name="Normal 13 4 3 3" xfId="21056" xr:uid="{00000000-0005-0000-0000-0000FD360000}"/>
    <cellStyle name="Normal 13 4 3 3 2" xfId="33040" xr:uid="{88E2540E-64F6-4FEE-9DE0-0B0E925B448C}"/>
    <cellStyle name="Normal 13 4 3 4" xfId="27090" xr:uid="{2E3E51B3-0AF6-40F5-A0CF-79C95E3D9D83}"/>
    <cellStyle name="Normal 13 4 4" xfId="12656" xr:uid="{00000000-0005-0000-0000-0000FE360000}"/>
    <cellStyle name="Normal 13 4 4 2" xfId="21058" xr:uid="{00000000-0005-0000-0000-0000FF360000}"/>
    <cellStyle name="Normal 13 4 4 2 2" xfId="33042" xr:uid="{2950F8B6-1077-42DE-8D3F-692C3A403AC9}"/>
    <cellStyle name="Normal 13 4 4 3" xfId="27092" xr:uid="{E210D193-B8BA-441B-8E93-BD7C70C8F0A5}"/>
    <cellStyle name="Normal 13 4 5" xfId="12657" xr:uid="{00000000-0005-0000-0000-000000370000}"/>
    <cellStyle name="Normal 13 4 5 2" xfId="21059" xr:uid="{00000000-0005-0000-0000-000001370000}"/>
    <cellStyle name="Normal 13 4 5 2 2" xfId="33043" xr:uid="{AF0AC2C8-FA54-4EEE-ACD9-9545C5549DEE}"/>
    <cellStyle name="Normal 13 4 5 3" xfId="27093" xr:uid="{D68C7C34-B43F-4E03-AC45-B81238B217A7}"/>
    <cellStyle name="Normal 13 4 6" xfId="12658" xr:uid="{00000000-0005-0000-0000-000002370000}"/>
    <cellStyle name="Normal 13 4 7" xfId="21052" xr:uid="{00000000-0005-0000-0000-000003370000}"/>
    <cellStyle name="Normal 13 4 7 2" xfId="33036" xr:uid="{830EE022-1A62-4200-AF23-8CE10536798C}"/>
    <cellStyle name="Normal 13 4 8" xfId="27086" xr:uid="{4C326F4A-49F2-4D29-BC0B-42182A499827}"/>
    <cellStyle name="Normal 13 5" xfId="12659" xr:uid="{00000000-0005-0000-0000-000004370000}"/>
    <cellStyle name="Normal 13 5 2" xfId="12660" xr:uid="{00000000-0005-0000-0000-000005370000}"/>
    <cellStyle name="Normal 13 5 2 2" xfId="12661" xr:uid="{00000000-0005-0000-0000-000006370000}"/>
    <cellStyle name="Normal 13 5 2 2 2" xfId="21062" xr:uid="{00000000-0005-0000-0000-000007370000}"/>
    <cellStyle name="Normal 13 5 2 2 2 2" xfId="33046" xr:uid="{05AF1E40-9EF0-4F4B-BA3E-8B3598D20F83}"/>
    <cellStyle name="Normal 13 5 2 2 3" xfId="27096" xr:uid="{B91A3AF4-DC47-4FDA-AE80-80BB0897B5D2}"/>
    <cellStyle name="Normal 13 5 2 3" xfId="12662" xr:uid="{00000000-0005-0000-0000-000008370000}"/>
    <cellStyle name="Normal 13 5 2 4" xfId="21061" xr:uid="{00000000-0005-0000-0000-000009370000}"/>
    <cellStyle name="Normal 13 5 2 4 2" xfId="33045" xr:uid="{AEB37C92-3E8B-4639-A12B-038C2BF3BC67}"/>
    <cellStyle name="Normal 13 5 2 5" xfId="27095" xr:uid="{862ABFD9-5F70-4799-8DA3-D92B52A99462}"/>
    <cellStyle name="Normal 13 5 3" xfId="12663" xr:uid="{00000000-0005-0000-0000-00000A370000}"/>
    <cellStyle name="Normal 13 5 3 2" xfId="21063" xr:uid="{00000000-0005-0000-0000-00000B370000}"/>
    <cellStyle name="Normal 13 5 3 2 2" xfId="33047" xr:uid="{7F405ACD-0D3A-4653-97D3-4B5BCACDC31A}"/>
    <cellStyle name="Normal 13 5 3 3" xfId="27097" xr:uid="{EE46D27B-455C-4BBF-922F-08342B2B725C}"/>
    <cellStyle name="Normal 13 5 4" xfId="12664" xr:uid="{00000000-0005-0000-0000-00000C370000}"/>
    <cellStyle name="Normal 13 5 4 2" xfId="21064" xr:uid="{00000000-0005-0000-0000-00000D370000}"/>
    <cellStyle name="Normal 13 5 4 2 2" xfId="33048" xr:uid="{AEE206DB-61F5-49A4-A7B0-B7BCA18F2EAC}"/>
    <cellStyle name="Normal 13 5 4 3" xfId="27098" xr:uid="{F6259D81-CFF0-42DF-9C4B-6538A16073CA}"/>
    <cellStyle name="Normal 13 5 5" xfId="12665" xr:uid="{00000000-0005-0000-0000-00000E370000}"/>
    <cellStyle name="Normal 13 5 5 2" xfId="21065" xr:uid="{00000000-0005-0000-0000-00000F370000}"/>
    <cellStyle name="Normal 13 5 5 2 2" xfId="33049" xr:uid="{207F571C-761F-4320-BD85-1FDA75A18E44}"/>
    <cellStyle name="Normal 13 5 5 3" xfId="27099" xr:uid="{CEF28E43-7DE4-427E-A947-CED55CE5532B}"/>
    <cellStyle name="Normal 13 5 6" xfId="12666" xr:uid="{00000000-0005-0000-0000-000010370000}"/>
    <cellStyle name="Normal 13 5 7" xfId="21060" xr:uid="{00000000-0005-0000-0000-000011370000}"/>
    <cellStyle name="Normal 13 5 7 2" xfId="33044" xr:uid="{241E2833-D684-49C1-901F-D79A5E80BD25}"/>
    <cellStyle name="Normal 13 5 8" xfId="27094" xr:uid="{208A6357-A3C6-4645-9618-59E69D11DC6D}"/>
    <cellStyle name="Normal 13 6" xfId="12667" xr:uid="{00000000-0005-0000-0000-000012370000}"/>
    <cellStyle name="Normal 13 6 2" xfId="12668" xr:uid="{00000000-0005-0000-0000-000013370000}"/>
    <cellStyle name="Normal 13 6 2 2" xfId="21067" xr:uid="{00000000-0005-0000-0000-000014370000}"/>
    <cellStyle name="Normal 13 6 2 2 2" xfId="33051" xr:uid="{44828426-0124-48D1-8DC0-731F5C2752E3}"/>
    <cellStyle name="Normal 13 6 2 3" xfId="27101" xr:uid="{AFDB4EFE-A43E-4C1F-876B-08DC852AF767}"/>
    <cellStyle name="Normal 13 6 3" xfId="12669" xr:uid="{00000000-0005-0000-0000-000015370000}"/>
    <cellStyle name="Normal 13 6 3 2" xfId="21068" xr:uid="{00000000-0005-0000-0000-000016370000}"/>
    <cellStyle name="Normal 13 6 3 2 2" xfId="33052" xr:uid="{9FB000E1-46D1-4636-8F28-39030149456D}"/>
    <cellStyle name="Normal 13 6 3 3" xfId="27102" xr:uid="{DFAF2C8D-5BF5-47DC-8B98-9744FE134780}"/>
    <cellStyle name="Normal 13 6 4" xfId="12670" xr:uid="{00000000-0005-0000-0000-000017370000}"/>
    <cellStyle name="Normal 13 6 4 2" xfId="21069" xr:uid="{00000000-0005-0000-0000-000018370000}"/>
    <cellStyle name="Normal 13 6 4 2 2" xfId="33053" xr:uid="{63FB2FE3-3825-4531-B23B-8B407827582B}"/>
    <cellStyle name="Normal 13 6 4 3" xfId="27103" xr:uid="{8A84E0A7-2880-4524-9984-81127884E41A}"/>
    <cellStyle name="Normal 13 6 5" xfId="12671" xr:uid="{00000000-0005-0000-0000-000019370000}"/>
    <cellStyle name="Normal 13 6 5 2" xfId="21070" xr:uid="{00000000-0005-0000-0000-00001A370000}"/>
    <cellStyle name="Normal 13 6 5 2 2" xfId="33054" xr:uid="{2C70DDE0-ABF9-4696-B3D3-519B8A3A7BFB}"/>
    <cellStyle name="Normal 13 6 5 3" xfId="27104" xr:uid="{04D783EB-198D-4E9A-BE51-575F336C07EB}"/>
    <cellStyle name="Normal 13 6 6" xfId="12672" xr:uid="{00000000-0005-0000-0000-00001B370000}"/>
    <cellStyle name="Normal 13 6 7" xfId="21066" xr:uid="{00000000-0005-0000-0000-00001C370000}"/>
    <cellStyle name="Normal 13 6 7 2" xfId="33050" xr:uid="{8CF1E6FF-0E83-4160-92E3-CB8A6396A597}"/>
    <cellStyle name="Normal 13 6 8" xfId="27100" xr:uid="{B964EA8F-3DFE-41D6-9F79-A0A9886F3B6D}"/>
    <cellStyle name="Normal 13 7" xfId="12673" xr:uid="{00000000-0005-0000-0000-00001D370000}"/>
    <cellStyle name="Normal 13 7 2" xfId="12674" xr:uid="{00000000-0005-0000-0000-00001E370000}"/>
    <cellStyle name="Normal 13 7 2 2" xfId="21072" xr:uid="{00000000-0005-0000-0000-00001F370000}"/>
    <cellStyle name="Normal 13 7 2 2 2" xfId="33056" xr:uid="{DF30E7A5-595A-46EB-9597-AE99449BDF4A}"/>
    <cellStyle name="Normal 13 7 2 3" xfId="27106" xr:uid="{F7DB25DF-A30E-4FE7-A000-E07BF8A3F0EF}"/>
    <cellStyle name="Normal 13 7 3" xfId="12675" xr:uid="{00000000-0005-0000-0000-000020370000}"/>
    <cellStyle name="Normal 13 7 3 2" xfId="21073" xr:uid="{00000000-0005-0000-0000-000021370000}"/>
    <cellStyle name="Normal 13 7 3 2 2" xfId="33057" xr:uid="{B23EAED3-FCB6-4867-AAA2-E20C5C584440}"/>
    <cellStyle name="Normal 13 7 3 3" xfId="27107" xr:uid="{CA57EFF2-85E1-49E1-A04A-4F715FE6B604}"/>
    <cellStyle name="Normal 13 7 4" xfId="12676" xr:uid="{00000000-0005-0000-0000-000022370000}"/>
    <cellStyle name="Normal 13 7 4 2" xfId="21074" xr:uid="{00000000-0005-0000-0000-000023370000}"/>
    <cellStyle name="Normal 13 7 4 2 2" xfId="33058" xr:uid="{0FAB5566-B8FC-4A39-923F-AF38AAE6866A}"/>
    <cellStyle name="Normal 13 7 4 3" xfId="27108" xr:uid="{6963D21B-2645-411C-BA70-06BBD9FCFCBF}"/>
    <cellStyle name="Normal 13 7 5" xfId="12677" xr:uid="{00000000-0005-0000-0000-000024370000}"/>
    <cellStyle name="Normal 13 7 5 2" xfId="21075" xr:uid="{00000000-0005-0000-0000-000025370000}"/>
    <cellStyle name="Normal 13 7 5 2 2" xfId="33059" xr:uid="{286A0B24-CB7B-46C0-B829-BC3A77BF49CF}"/>
    <cellStyle name="Normal 13 7 5 3" xfId="27109" xr:uid="{4C5586FA-C6BC-4D83-88FE-AD5BF31748AD}"/>
    <cellStyle name="Normal 13 7 6" xfId="12678" xr:uid="{00000000-0005-0000-0000-000026370000}"/>
    <cellStyle name="Normal 13 7 7" xfId="21071" xr:uid="{00000000-0005-0000-0000-000027370000}"/>
    <cellStyle name="Normal 13 7 7 2" xfId="33055" xr:uid="{A8ACD962-2F26-42B2-AB77-CC242B56AC4E}"/>
    <cellStyle name="Normal 13 7 8" xfId="27105" xr:uid="{465895EF-9D4C-47BC-B4F9-E660AE6D5086}"/>
    <cellStyle name="Normal 13 8" xfId="12679" xr:uid="{00000000-0005-0000-0000-000028370000}"/>
    <cellStyle name="Normal 13 8 2" xfId="12680" xr:uid="{00000000-0005-0000-0000-000029370000}"/>
    <cellStyle name="Normal 13 8 2 2" xfId="21077" xr:uid="{00000000-0005-0000-0000-00002A370000}"/>
    <cellStyle name="Normal 13 8 2 2 2" xfId="33061" xr:uid="{E33E1DC6-3AD5-4297-AED8-768987E23BF8}"/>
    <cellStyle name="Normal 13 8 2 3" xfId="27111" xr:uid="{682CD689-8416-4BEB-84EA-E91B276FDB78}"/>
    <cellStyle name="Normal 13 8 3" xfId="12681" xr:uid="{00000000-0005-0000-0000-00002B370000}"/>
    <cellStyle name="Normal 13 8 3 2" xfId="21078" xr:uid="{00000000-0005-0000-0000-00002C370000}"/>
    <cellStyle name="Normal 13 8 3 2 2" xfId="33062" xr:uid="{6113223B-B2A5-4AEE-A707-8F8C330DDC84}"/>
    <cellStyle name="Normal 13 8 3 3" xfId="27112" xr:uid="{40EF525B-0F92-4F1A-A43C-C32513D9A107}"/>
    <cellStyle name="Normal 13 8 4" xfId="12682" xr:uid="{00000000-0005-0000-0000-00002D370000}"/>
    <cellStyle name="Normal 13 8 4 2" xfId="21079" xr:uid="{00000000-0005-0000-0000-00002E370000}"/>
    <cellStyle name="Normal 13 8 4 2 2" xfId="33063" xr:uid="{0CBDDD88-ED6B-4C19-91A1-12508530CB65}"/>
    <cellStyle name="Normal 13 8 4 3" xfId="27113" xr:uid="{1CD9E081-C339-4398-AB6A-EA6194B6C810}"/>
    <cellStyle name="Normal 13 8 5" xfId="12683" xr:uid="{00000000-0005-0000-0000-00002F370000}"/>
    <cellStyle name="Normal 13 8 6" xfId="21076" xr:uid="{00000000-0005-0000-0000-000030370000}"/>
    <cellStyle name="Normal 13 8 6 2" xfId="33060" xr:uid="{0343AF99-AA3B-470F-A656-9E785EDFD2C9}"/>
    <cellStyle name="Normal 13 8 7" xfId="27110" xr:uid="{B7FFC8A9-BBCA-46DB-AFDC-D3B96FEBB3DE}"/>
    <cellStyle name="Normal 13 9" xfId="12684" xr:uid="{00000000-0005-0000-0000-000031370000}"/>
    <cellStyle name="Normal 13 9 2" xfId="12685" xr:uid="{00000000-0005-0000-0000-000032370000}"/>
    <cellStyle name="Normal 13 9 2 2" xfId="21081" xr:uid="{00000000-0005-0000-0000-000033370000}"/>
    <cellStyle name="Normal 13 9 2 2 2" xfId="33065" xr:uid="{EC79BCFC-5333-4837-83A1-E4537E7892ED}"/>
    <cellStyle name="Normal 13 9 2 3" xfId="27115" xr:uid="{B88B9EA5-BA5F-46AD-968F-6ADAF5C71164}"/>
    <cellStyle name="Normal 13 9 3" xfId="12686" xr:uid="{00000000-0005-0000-0000-000034370000}"/>
    <cellStyle name="Normal 13 9 3 2" xfId="21082" xr:uid="{00000000-0005-0000-0000-000035370000}"/>
    <cellStyle name="Normal 13 9 3 2 2" xfId="33066" xr:uid="{7BF8352B-7DA3-44DA-8EA9-01D79B3D3336}"/>
    <cellStyle name="Normal 13 9 3 3" xfId="27116" xr:uid="{F71A0CA1-52B3-42DA-88B5-4CCCB8E0A268}"/>
    <cellStyle name="Normal 13 9 4" xfId="12687" xr:uid="{00000000-0005-0000-0000-000036370000}"/>
    <cellStyle name="Normal 13 9 4 2" xfId="21083" xr:uid="{00000000-0005-0000-0000-000037370000}"/>
    <cellStyle name="Normal 13 9 4 2 2" xfId="33067" xr:uid="{D16BD695-D93C-4C56-A92F-AA051589A321}"/>
    <cellStyle name="Normal 13 9 4 3" xfId="27117" xr:uid="{8CBBC30B-1DB3-40E5-9845-EB5C86EF75A5}"/>
    <cellStyle name="Normal 13 9 5" xfId="21080" xr:uid="{00000000-0005-0000-0000-000038370000}"/>
    <cellStyle name="Normal 13 9 5 2" xfId="33064" xr:uid="{0E48FB56-B5B5-46AB-9EB5-3236EBC493A5}"/>
    <cellStyle name="Normal 13 9 6" xfId="27114" xr:uid="{651EAC09-3E9D-4FA6-A017-9C6071C2FC96}"/>
    <cellStyle name="Normal 130" xfId="12688" xr:uid="{00000000-0005-0000-0000-000039370000}"/>
    <cellStyle name="Normal 130 2" xfId="12689" xr:uid="{00000000-0005-0000-0000-00003A370000}"/>
    <cellStyle name="Normal 130 3" xfId="12690" xr:uid="{00000000-0005-0000-0000-00003B370000}"/>
    <cellStyle name="Normal 130 4" xfId="21084" xr:uid="{00000000-0005-0000-0000-00003C370000}"/>
    <cellStyle name="Normal 130 4 2" xfId="33068" xr:uid="{0C25E9D3-DD6A-4F0C-B1C0-8AFBD333D7BB}"/>
    <cellStyle name="Normal 130 5" xfId="27118" xr:uid="{F935126A-23F6-4F5F-9CFA-F79C38458429}"/>
    <cellStyle name="Normal 131" xfId="12691" xr:uid="{00000000-0005-0000-0000-00003D370000}"/>
    <cellStyle name="Normal 131 2" xfId="12692" xr:uid="{00000000-0005-0000-0000-00003E370000}"/>
    <cellStyle name="Normal 131 3" xfId="12693" xr:uid="{00000000-0005-0000-0000-00003F370000}"/>
    <cellStyle name="Normal 131 4" xfId="21085" xr:uid="{00000000-0005-0000-0000-000040370000}"/>
    <cellStyle name="Normal 131 4 2" xfId="33069" xr:uid="{88B3418D-2F47-439B-8D3C-4092C4805F25}"/>
    <cellStyle name="Normal 131 5" xfId="27119" xr:uid="{67A69F86-9C23-4E1B-BA2A-31A815ECF989}"/>
    <cellStyle name="Normal 132" xfId="12694" xr:uid="{00000000-0005-0000-0000-000041370000}"/>
    <cellStyle name="Normal 132 2" xfId="12695" xr:uid="{00000000-0005-0000-0000-000042370000}"/>
    <cellStyle name="Normal 132 3" xfId="12696" xr:uid="{00000000-0005-0000-0000-000043370000}"/>
    <cellStyle name="Normal 132 4" xfId="21086" xr:uid="{00000000-0005-0000-0000-000044370000}"/>
    <cellStyle name="Normal 132 4 2" xfId="33070" xr:uid="{AD83D691-82FB-4077-8860-625E58026B68}"/>
    <cellStyle name="Normal 132 5" xfId="27120" xr:uid="{519BA18C-11C0-4F20-B0A9-C51C932E9B71}"/>
    <cellStyle name="Normal 133" xfId="12697" xr:uid="{00000000-0005-0000-0000-000045370000}"/>
    <cellStyle name="Normal 133 2" xfId="12698" xr:uid="{00000000-0005-0000-0000-000046370000}"/>
    <cellStyle name="Normal 133 3" xfId="12699" xr:uid="{00000000-0005-0000-0000-000047370000}"/>
    <cellStyle name="Normal 133 4" xfId="21087" xr:uid="{00000000-0005-0000-0000-000048370000}"/>
    <cellStyle name="Normal 133 4 2" xfId="33071" xr:uid="{BBD36B6E-A5EB-4DE5-A1AD-20DFCFBED11F}"/>
    <cellStyle name="Normal 133 5" xfId="27121" xr:uid="{712337FD-3221-4496-AF17-9A3DFCAFABEB}"/>
    <cellStyle name="Normal 134" xfId="12700" xr:uid="{00000000-0005-0000-0000-000049370000}"/>
    <cellStyle name="Normal 134 2" xfId="12701" xr:uid="{00000000-0005-0000-0000-00004A370000}"/>
    <cellStyle name="Normal 134 3" xfId="12702" xr:uid="{00000000-0005-0000-0000-00004B370000}"/>
    <cellStyle name="Normal 134 4" xfId="21088" xr:uid="{00000000-0005-0000-0000-00004C370000}"/>
    <cellStyle name="Normal 134 4 2" xfId="33072" xr:uid="{47D01B93-9548-4F78-BE72-CE2960292858}"/>
    <cellStyle name="Normal 134 5" xfId="27122" xr:uid="{CDB3A5AB-3561-46F0-A53C-B2EAAE75CDE7}"/>
    <cellStyle name="Normal 135" xfId="12703" xr:uid="{00000000-0005-0000-0000-00004D370000}"/>
    <cellStyle name="Normal 135 2" xfId="12704" xr:uid="{00000000-0005-0000-0000-00004E370000}"/>
    <cellStyle name="Normal 135 3" xfId="12705" xr:uid="{00000000-0005-0000-0000-00004F370000}"/>
    <cellStyle name="Normal 135 4" xfId="21089" xr:uid="{00000000-0005-0000-0000-000050370000}"/>
    <cellStyle name="Normal 135 4 2" xfId="33073" xr:uid="{0C4DF232-8878-4429-B272-47F70C910772}"/>
    <cellStyle name="Normal 135 5" xfId="27123" xr:uid="{9B48CABF-F0AB-480D-83B3-21B97CAB79D9}"/>
    <cellStyle name="Normal 136" xfId="12706" xr:uid="{00000000-0005-0000-0000-000051370000}"/>
    <cellStyle name="Normal 136 2" xfId="12707" xr:uid="{00000000-0005-0000-0000-000052370000}"/>
    <cellStyle name="Normal 136 3" xfId="12708" xr:uid="{00000000-0005-0000-0000-000053370000}"/>
    <cellStyle name="Normal 136 4" xfId="21090" xr:uid="{00000000-0005-0000-0000-000054370000}"/>
    <cellStyle name="Normal 136 4 2" xfId="33074" xr:uid="{E34FC5AF-7DA4-46BB-BDE0-1E7CEFC740D7}"/>
    <cellStyle name="Normal 136 5" xfId="27124" xr:uid="{7CDC0BA0-C343-4FD8-86A2-7F6E4677EABF}"/>
    <cellStyle name="Normal 137" xfId="12709" xr:uid="{00000000-0005-0000-0000-000055370000}"/>
    <cellStyle name="Normal 137 2" xfId="12710" xr:uid="{00000000-0005-0000-0000-000056370000}"/>
    <cellStyle name="Normal 137 3" xfId="12711" xr:uid="{00000000-0005-0000-0000-000057370000}"/>
    <cellStyle name="Normal 137 4" xfId="21091" xr:uid="{00000000-0005-0000-0000-000058370000}"/>
    <cellStyle name="Normal 137 4 2" xfId="33075" xr:uid="{84456194-A21A-47AB-8453-B542648A7510}"/>
    <cellStyle name="Normal 137 5" xfId="27125" xr:uid="{EDE72DB6-5811-475A-9302-14201041EB55}"/>
    <cellStyle name="Normal 138" xfId="12712" xr:uid="{00000000-0005-0000-0000-000059370000}"/>
    <cellStyle name="Normal 138 2" xfId="12713" xr:uid="{00000000-0005-0000-0000-00005A370000}"/>
    <cellStyle name="Normal 138 3" xfId="12714" xr:uid="{00000000-0005-0000-0000-00005B370000}"/>
    <cellStyle name="Normal 138 4" xfId="21092" xr:uid="{00000000-0005-0000-0000-00005C370000}"/>
    <cellStyle name="Normal 138 4 2" xfId="33076" xr:uid="{4DE128A2-FEDD-4AAF-AA5A-98FB668F72D1}"/>
    <cellStyle name="Normal 138 5" xfId="27126" xr:uid="{24DDE7B6-9FA8-499B-B937-9336E8019849}"/>
    <cellStyle name="Normal 139" xfId="12715" xr:uid="{00000000-0005-0000-0000-00005D370000}"/>
    <cellStyle name="Normal 139 2" xfId="12716" xr:uid="{00000000-0005-0000-0000-00005E370000}"/>
    <cellStyle name="Normal 139 3" xfId="12717" xr:uid="{00000000-0005-0000-0000-00005F370000}"/>
    <cellStyle name="Normal 139 4" xfId="21093" xr:uid="{00000000-0005-0000-0000-000060370000}"/>
    <cellStyle name="Normal 139 4 2" xfId="33077" xr:uid="{F6234B13-1D59-4AE3-BAD1-647B4FCDE5AB}"/>
    <cellStyle name="Normal 139 5" xfId="27127" xr:uid="{D9BAD2CD-2A42-4A63-A35B-D845C10C0455}"/>
    <cellStyle name="Normal 14" xfId="12718" xr:uid="{00000000-0005-0000-0000-000061370000}"/>
    <cellStyle name="Normal 14 10" xfId="12719" xr:uid="{00000000-0005-0000-0000-000062370000}"/>
    <cellStyle name="Normal 14 10 2" xfId="12720" xr:uid="{00000000-0005-0000-0000-000063370000}"/>
    <cellStyle name="Normal 14 10 2 2" xfId="21095" xr:uid="{00000000-0005-0000-0000-000064370000}"/>
    <cellStyle name="Normal 14 10 2 2 2" xfId="33079" xr:uid="{F727685E-CF5A-414C-B657-46116F834794}"/>
    <cellStyle name="Normal 14 10 2 3" xfId="27129" xr:uid="{100BC23B-07B9-432F-A60F-1EF2A5A8BA79}"/>
    <cellStyle name="Normal 14 10 3" xfId="12721" xr:uid="{00000000-0005-0000-0000-000065370000}"/>
    <cellStyle name="Normal 14 10 3 2" xfId="21096" xr:uid="{00000000-0005-0000-0000-000066370000}"/>
    <cellStyle name="Normal 14 10 3 2 2" xfId="33080" xr:uid="{0B85AA96-2E17-4CD9-B567-AB45014DBEBB}"/>
    <cellStyle name="Normal 14 10 3 3" xfId="27130" xr:uid="{9E462567-EAEE-494C-93B6-F9978CDB6356}"/>
    <cellStyle name="Normal 14 10 4" xfId="12722" xr:uid="{00000000-0005-0000-0000-000067370000}"/>
    <cellStyle name="Normal 14 10 4 2" xfId="21097" xr:uid="{00000000-0005-0000-0000-000068370000}"/>
    <cellStyle name="Normal 14 10 4 2 2" xfId="33081" xr:uid="{03604C83-4711-4546-915C-D90D07DE7135}"/>
    <cellStyle name="Normal 14 10 4 3" xfId="27131" xr:uid="{CC7BA0AF-FA52-4372-8701-FDAC25949CE3}"/>
    <cellStyle name="Normal 14 10 5" xfId="21094" xr:uid="{00000000-0005-0000-0000-000069370000}"/>
    <cellStyle name="Normal 14 10 5 2" xfId="33078" xr:uid="{800CCE92-8A13-4AC5-8EF3-EAEA579451C3}"/>
    <cellStyle name="Normal 14 10 6" xfId="27128" xr:uid="{5094FFD6-ADD7-4328-8A41-962BDDAC9AB0}"/>
    <cellStyle name="Normal 14 11" xfId="12723" xr:uid="{00000000-0005-0000-0000-00006A370000}"/>
    <cellStyle name="Normal 14 11 2" xfId="12724" xr:uid="{00000000-0005-0000-0000-00006B370000}"/>
    <cellStyle name="Normal 14 11 2 2" xfId="21099" xr:uid="{00000000-0005-0000-0000-00006C370000}"/>
    <cellStyle name="Normal 14 11 2 2 2" xfId="33083" xr:uid="{7E908A6C-7601-4F03-A363-0B20F7AB8DF5}"/>
    <cellStyle name="Normal 14 11 2 3" xfId="27133" xr:uid="{6AF0AFEA-1638-4C58-84CB-494A9BB371E1}"/>
    <cellStyle name="Normal 14 11 3" xfId="12725" xr:uid="{00000000-0005-0000-0000-00006D370000}"/>
    <cellStyle name="Normal 14 11 3 2" xfId="21100" xr:uid="{00000000-0005-0000-0000-00006E370000}"/>
    <cellStyle name="Normal 14 11 3 2 2" xfId="33084" xr:uid="{8786F923-EE88-4CA3-BAA2-EC892FB06ABF}"/>
    <cellStyle name="Normal 14 11 3 3" xfId="27134" xr:uid="{5B3B1D10-90FE-49BE-856C-35DB7EAE79C7}"/>
    <cellStyle name="Normal 14 11 4" xfId="12726" xr:uid="{00000000-0005-0000-0000-00006F370000}"/>
    <cellStyle name="Normal 14 11 4 2" xfId="21101" xr:uid="{00000000-0005-0000-0000-000070370000}"/>
    <cellStyle name="Normal 14 11 4 2 2" xfId="33085" xr:uid="{330510BD-4BDC-4837-B1B5-C22C0A808E15}"/>
    <cellStyle name="Normal 14 11 4 3" xfId="27135" xr:uid="{42818B71-20CB-4AB9-9525-43CD1147EC13}"/>
    <cellStyle name="Normal 14 11 5" xfId="21098" xr:uid="{00000000-0005-0000-0000-000071370000}"/>
    <cellStyle name="Normal 14 11 5 2" xfId="33082" xr:uid="{88B42929-BD69-418C-A3F4-E12D4C1BFACD}"/>
    <cellStyle name="Normal 14 11 6" xfId="27132" xr:uid="{7A20EA55-4300-4641-A868-E15552548F43}"/>
    <cellStyle name="Normal 14 12" xfId="12727" xr:uid="{00000000-0005-0000-0000-000072370000}"/>
    <cellStyle name="Normal 14 12 2" xfId="12728" xr:uid="{00000000-0005-0000-0000-000073370000}"/>
    <cellStyle name="Normal 14 12 2 2" xfId="21103" xr:uid="{00000000-0005-0000-0000-000074370000}"/>
    <cellStyle name="Normal 14 12 2 2 2" xfId="33087" xr:uid="{72F33D10-9239-458E-8F96-0E2257A52D91}"/>
    <cellStyle name="Normal 14 12 2 3" xfId="27137" xr:uid="{7CCFDEAA-8EEF-4965-A9C4-C2CA237649B9}"/>
    <cellStyle name="Normal 14 12 3" xfId="12729" xr:uid="{00000000-0005-0000-0000-000075370000}"/>
    <cellStyle name="Normal 14 12 3 2" xfId="21104" xr:uid="{00000000-0005-0000-0000-000076370000}"/>
    <cellStyle name="Normal 14 12 3 2 2" xfId="33088" xr:uid="{E863C786-0D2F-465E-97A0-1AA835A54597}"/>
    <cellStyle name="Normal 14 12 3 3" xfId="27138" xr:uid="{4F2A2095-B9FF-420B-B335-A10ABBF5285B}"/>
    <cellStyle name="Normal 14 12 4" xfId="12730" xr:uid="{00000000-0005-0000-0000-000077370000}"/>
    <cellStyle name="Normal 14 12 4 2" xfId="21105" xr:uid="{00000000-0005-0000-0000-000078370000}"/>
    <cellStyle name="Normal 14 12 4 2 2" xfId="33089" xr:uid="{171F91BA-DD1C-47A1-A710-DB05573A9E04}"/>
    <cellStyle name="Normal 14 12 4 3" xfId="27139" xr:uid="{CC47138B-4866-4E64-8AC6-4DF3F878E2AA}"/>
    <cellStyle name="Normal 14 12 5" xfId="21102" xr:uid="{00000000-0005-0000-0000-000079370000}"/>
    <cellStyle name="Normal 14 12 5 2" xfId="33086" xr:uid="{0AABE17B-FB1A-402F-8EBF-34811DE0D689}"/>
    <cellStyle name="Normal 14 12 6" xfId="27136" xr:uid="{44939725-75E6-496D-8E04-D9270E6995ED}"/>
    <cellStyle name="Normal 14 13" xfId="12731" xr:uid="{00000000-0005-0000-0000-00007A370000}"/>
    <cellStyle name="Normal 14 13 2" xfId="12732" xr:uid="{00000000-0005-0000-0000-00007B370000}"/>
    <cellStyle name="Normal 14 13 2 2" xfId="21107" xr:uid="{00000000-0005-0000-0000-00007C370000}"/>
    <cellStyle name="Normal 14 13 2 2 2" xfId="33091" xr:uid="{EDAEE05D-F176-4E5F-83AB-D4C6AFDD5B89}"/>
    <cellStyle name="Normal 14 13 2 3" xfId="27141" xr:uid="{85DDC895-E936-467A-B651-B9742D820233}"/>
    <cellStyle name="Normal 14 13 3" xfId="12733" xr:uid="{00000000-0005-0000-0000-00007D370000}"/>
    <cellStyle name="Normal 14 13 3 2" xfId="21108" xr:uid="{00000000-0005-0000-0000-00007E370000}"/>
    <cellStyle name="Normal 14 13 3 2 2" xfId="33092" xr:uid="{2214E5E1-D8CD-4F10-B151-4545F522CA25}"/>
    <cellStyle name="Normal 14 13 3 3" xfId="27142" xr:uid="{37EE38FC-3FB2-4083-B639-3F03BBD51534}"/>
    <cellStyle name="Normal 14 13 4" xfId="12734" xr:uid="{00000000-0005-0000-0000-00007F370000}"/>
    <cellStyle name="Normal 14 13 4 2" xfId="21109" xr:uid="{00000000-0005-0000-0000-000080370000}"/>
    <cellStyle name="Normal 14 13 4 2 2" xfId="33093" xr:uid="{212877DD-60CB-4392-B947-09A69FA69CB5}"/>
    <cellStyle name="Normal 14 13 4 3" xfId="27143" xr:uid="{C61A6319-9FA8-402E-BFB1-78770CE6B154}"/>
    <cellStyle name="Normal 14 13 5" xfId="21106" xr:uid="{00000000-0005-0000-0000-000081370000}"/>
    <cellStyle name="Normal 14 13 5 2" xfId="33090" xr:uid="{D21760FA-E7C3-4889-AB63-B9FF061CB90F}"/>
    <cellStyle name="Normal 14 13 6" xfId="27140" xr:uid="{A9CBAE2C-C83A-45F9-A527-0D284B656980}"/>
    <cellStyle name="Normal 14 14" xfId="12735" xr:uid="{00000000-0005-0000-0000-000082370000}"/>
    <cellStyle name="Normal 14 14 2" xfId="12736" xr:uid="{00000000-0005-0000-0000-000083370000}"/>
    <cellStyle name="Normal 14 14 2 2" xfId="21111" xr:uid="{00000000-0005-0000-0000-000084370000}"/>
    <cellStyle name="Normal 14 14 2 2 2" xfId="33095" xr:uid="{C92E2962-59AF-4254-8E4E-86CC28AE400E}"/>
    <cellStyle name="Normal 14 14 2 3" xfId="27145" xr:uid="{39B8E1B5-83A9-42ED-8C1C-5D1FB77573D1}"/>
    <cellStyle name="Normal 14 14 3" xfId="12737" xr:uid="{00000000-0005-0000-0000-000085370000}"/>
    <cellStyle name="Normal 14 14 3 2" xfId="21112" xr:uid="{00000000-0005-0000-0000-000086370000}"/>
    <cellStyle name="Normal 14 14 3 2 2" xfId="33096" xr:uid="{3BEB7627-13BB-4305-9333-B7975BDF8A31}"/>
    <cellStyle name="Normal 14 14 3 3" xfId="27146" xr:uid="{B80FABA8-9DE4-42C4-8D15-44421F8AC76E}"/>
    <cellStyle name="Normal 14 14 4" xfId="12738" xr:uid="{00000000-0005-0000-0000-000087370000}"/>
    <cellStyle name="Normal 14 14 4 2" xfId="21113" xr:uid="{00000000-0005-0000-0000-000088370000}"/>
    <cellStyle name="Normal 14 14 4 2 2" xfId="33097" xr:uid="{9787CEA3-FDB4-4F88-9E1C-C66567E91A5C}"/>
    <cellStyle name="Normal 14 14 4 3" xfId="27147" xr:uid="{33F03219-8D73-40CF-91FA-AFDA3C155644}"/>
    <cellStyle name="Normal 14 14 5" xfId="21110" xr:uid="{00000000-0005-0000-0000-000089370000}"/>
    <cellStyle name="Normal 14 14 5 2" xfId="33094" xr:uid="{35ED5924-6B32-4023-A55F-1955607605AE}"/>
    <cellStyle name="Normal 14 14 6" xfId="27144" xr:uid="{65BA9556-8F63-4A3B-AE5A-9CF1DE03B6FB}"/>
    <cellStyle name="Normal 14 15" xfId="12739" xr:uid="{00000000-0005-0000-0000-00008A370000}"/>
    <cellStyle name="Normal 14 15 2" xfId="12740" xr:uid="{00000000-0005-0000-0000-00008B370000}"/>
    <cellStyle name="Normal 14 15 2 2" xfId="21115" xr:uid="{00000000-0005-0000-0000-00008C370000}"/>
    <cellStyle name="Normal 14 15 2 2 2" xfId="33099" xr:uid="{64C126A8-E8A0-4DB0-A2AB-B20C143F15F2}"/>
    <cellStyle name="Normal 14 15 2 3" xfId="27149" xr:uid="{9AF60F55-2636-4512-9135-97195352E79F}"/>
    <cellStyle name="Normal 14 15 3" xfId="12741" xr:uid="{00000000-0005-0000-0000-00008D370000}"/>
    <cellStyle name="Normal 14 15 3 2" xfId="21116" xr:uid="{00000000-0005-0000-0000-00008E370000}"/>
    <cellStyle name="Normal 14 15 3 2 2" xfId="33100" xr:uid="{282F201E-E97F-443C-9B05-67F8EA04597A}"/>
    <cellStyle name="Normal 14 15 3 3" xfId="27150" xr:uid="{776D9F9E-8788-4ADB-A85C-9CDC5C6ABB45}"/>
    <cellStyle name="Normal 14 15 4" xfId="12742" xr:uid="{00000000-0005-0000-0000-00008F370000}"/>
    <cellStyle name="Normal 14 15 4 2" xfId="21117" xr:uid="{00000000-0005-0000-0000-000090370000}"/>
    <cellStyle name="Normal 14 15 4 2 2" xfId="33101" xr:uid="{2C0DB7C9-FC3B-4915-B721-EF765C8F464C}"/>
    <cellStyle name="Normal 14 15 4 3" xfId="27151" xr:uid="{91F4F533-424D-4554-A68D-81725EEFA118}"/>
    <cellStyle name="Normal 14 15 5" xfId="21114" xr:uid="{00000000-0005-0000-0000-000091370000}"/>
    <cellStyle name="Normal 14 15 5 2" xfId="33098" xr:uid="{256FDD72-2F29-487F-81CA-2FB6BAC0C905}"/>
    <cellStyle name="Normal 14 15 6" xfId="27148" xr:uid="{AC9F902A-D70B-4742-876B-1F5CFE732F68}"/>
    <cellStyle name="Normal 14 16" xfId="12743" xr:uid="{00000000-0005-0000-0000-000092370000}"/>
    <cellStyle name="Normal 14 16 2" xfId="12744" xr:uid="{00000000-0005-0000-0000-000093370000}"/>
    <cellStyle name="Normal 14 16 2 2" xfId="21119" xr:uid="{00000000-0005-0000-0000-000094370000}"/>
    <cellStyle name="Normal 14 16 2 2 2" xfId="33103" xr:uid="{453A5D97-6E68-4D85-AEB5-DB49DB60B9C7}"/>
    <cellStyle name="Normal 14 16 2 3" xfId="27153" xr:uid="{07F09B60-7970-4C7F-9959-4E09CDDFE5FB}"/>
    <cellStyle name="Normal 14 16 3" xfId="12745" xr:uid="{00000000-0005-0000-0000-000095370000}"/>
    <cellStyle name="Normal 14 16 3 2" xfId="21120" xr:uid="{00000000-0005-0000-0000-000096370000}"/>
    <cellStyle name="Normal 14 16 3 2 2" xfId="33104" xr:uid="{5A35C8C9-F8A2-49A1-9CE1-4AA8A2F7889B}"/>
    <cellStyle name="Normal 14 16 3 3" xfId="27154" xr:uid="{87BDAF6A-FEF8-41DB-9B30-0BD1E4D46A7E}"/>
    <cellStyle name="Normal 14 16 4" xfId="12746" xr:uid="{00000000-0005-0000-0000-000097370000}"/>
    <cellStyle name="Normal 14 16 4 2" xfId="21121" xr:uid="{00000000-0005-0000-0000-000098370000}"/>
    <cellStyle name="Normal 14 16 4 2 2" xfId="33105" xr:uid="{EE83BB10-D50C-4BAB-92B0-005CFDA84405}"/>
    <cellStyle name="Normal 14 16 4 3" xfId="27155" xr:uid="{A05C740B-CC51-407B-AF37-C897E02B399E}"/>
    <cellStyle name="Normal 14 16 5" xfId="21118" xr:uid="{00000000-0005-0000-0000-000099370000}"/>
    <cellStyle name="Normal 14 16 5 2" xfId="33102" xr:uid="{9EE8E6E5-272C-44F4-8C8B-86264657E7FC}"/>
    <cellStyle name="Normal 14 16 6" xfId="27152" xr:uid="{16F3DB55-0900-490B-BA07-F9D1CC5B5D00}"/>
    <cellStyle name="Normal 14 17" xfId="12747" xr:uid="{00000000-0005-0000-0000-00009A370000}"/>
    <cellStyle name="Normal 14 17 2" xfId="12748" xr:uid="{00000000-0005-0000-0000-00009B370000}"/>
    <cellStyle name="Normal 14 17 2 2" xfId="21123" xr:uid="{00000000-0005-0000-0000-00009C370000}"/>
    <cellStyle name="Normal 14 17 2 2 2" xfId="33107" xr:uid="{12B1E82A-3223-4153-9536-1D66A76621DA}"/>
    <cellStyle name="Normal 14 17 2 3" xfId="27157" xr:uid="{772EBB99-DDAA-496A-9223-5491A6065F61}"/>
    <cellStyle name="Normal 14 17 3" xfId="12749" xr:uid="{00000000-0005-0000-0000-00009D370000}"/>
    <cellStyle name="Normal 14 17 3 2" xfId="21124" xr:uid="{00000000-0005-0000-0000-00009E370000}"/>
    <cellStyle name="Normal 14 17 3 2 2" xfId="33108" xr:uid="{FB283646-46F5-4FCF-9583-FB6AFA964D54}"/>
    <cellStyle name="Normal 14 17 3 3" xfId="27158" xr:uid="{3BB39F31-527B-4EC7-AFEC-D8D8B0447263}"/>
    <cellStyle name="Normal 14 17 4" xfId="12750" xr:uid="{00000000-0005-0000-0000-00009F370000}"/>
    <cellStyle name="Normal 14 17 4 2" xfId="21125" xr:uid="{00000000-0005-0000-0000-0000A0370000}"/>
    <cellStyle name="Normal 14 17 4 2 2" xfId="33109" xr:uid="{F3D37608-765F-4618-ABF8-C36D8A941CF3}"/>
    <cellStyle name="Normal 14 17 4 3" xfId="27159" xr:uid="{8DCF8A1D-F59E-472B-9322-CF2EB3DF7104}"/>
    <cellStyle name="Normal 14 17 5" xfId="21122" xr:uid="{00000000-0005-0000-0000-0000A1370000}"/>
    <cellStyle name="Normal 14 17 5 2" xfId="33106" xr:uid="{4ECCC663-2774-46A9-BC86-3A1AA143F289}"/>
    <cellStyle name="Normal 14 17 6" xfId="27156" xr:uid="{D5B765F6-538E-491B-8440-29ED4A3ACEA5}"/>
    <cellStyle name="Normal 14 18" xfId="12751" xr:uid="{00000000-0005-0000-0000-0000A2370000}"/>
    <cellStyle name="Normal 14 18 2" xfId="12752" xr:uid="{00000000-0005-0000-0000-0000A3370000}"/>
    <cellStyle name="Normal 14 18 2 2" xfId="12753" xr:uid="{00000000-0005-0000-0000-0000A4370000}"/>
    <cellStyle name="Normal 14 18 2 2 2" xfId="12754" xr:uid="{00000000-0005-0000-0000-0000A5370000}"/>
    <cellStyle name="Normal 14 18 2 2 2 2" xfId="21129" xr:uid="{00000000-0005-0000-0000-0000A6370000}"/>
    <cellStyle name="Normal 14 18 2 2 2 2 2" xfId="33113" xr:uid="{848EB216-770E-4341-9993-3DE9AB5CC0D4}"/>
    <cellStyle name="Normal 14 18 2 2 2 3" xfId="27163" xr:uid="{04E89C8E-48D2-4A90-9182-7538A78564C8}"/>
    <cellStyle name="Normal 14 18 2 2 3" xfId="21128" xr:uid="{00000000-0005-0000-0000-0000A7370000}"/>
    <cellStyle name="Normal 14 18 2 2 3 2" xfId="33112" xr:uid="{76273970-C7B2-4F93-BF0A-70BE38387BF0}"/>
    <cellStyle name="Normal 14 18 2 2 4" xfId="27162" xr:uid="{4A00D66D-D42F-494D-98A5-5999BFE0D1CF}"/>
    <cellStyle name="Normal 14 18 2 3" xfId="12755" xr:uid="{00000000-0005-0000-0000-0000A8370000}"/>
    <cellStyle name="Normal 14 18 2 3 2" xfId="21130" xr:uid="{00000000-0005-0000-0000-0000A9370000}"/>
    <cellStyle name="Normal 14 18 2 3 2 2" xfId="33114" xr:uid="{28851144-AB43-4E62-91FC-078A0347AD20}"/>
    <cellStyle name="Normal 14 18 2 3 3" xfId="27164" xr:uid="{BADA5FF7-0F1C-4FDC-9CA7-2F2485775A27}"/>
    <cellStyle name="Normal 14 18 2 4" xfId="21127" xr:uid="{00000000-0005-0000-0000-0000AA370000}"/>
    <cellStyle name="Normal 14 18 2 4 2" xfId="33111" xr:uid="{DB3FB6BF-916B-4F11-81EA-FF7ECD0033E1}"/>
    <cellStyle name="Normal 14 18 2 5" xfId="27161" xr:uid="{7A7D0EBB-60F5-4BB3-A2D1-26C070B04DF0}"/>
    <cellStyle name="Normal 14 18 3" xfId="12756" xr:uid="{00000000-0005-0000-0000-0000AB370000}"/>
    <cellStyle name="Normal 14 18 3 2" xfId="12757" xr:uid="{00000000-0005-0000-0000-0000AC370000}"/>
    <cellStyle name="Normal 14 18 3 2 2" xfId="21132" xr:uid="{00000000-0005-0000-0000-0000AD370000}"/>
    <cellStyle name="Normal 14 18 3 2 2 2" xfId="33116" xr:uid="{1F4D9DB3-AFD0-4855-B489-0289C93353BF}"/>
    <cellStyle name="Normal 14 18 3 2 3" xfId="27166" xr:uid="{5A8AFE31-4E87-4F55-A486-87206B29E16A}"/>
    <cellStyle name="Normal 14 18 3 3" xfId="21131" xr:uid="{00000000-0005-0000-0000-0000AE370000}"/>
    <cellStyle name="Normal 14 18 3 3 2" xfId="33115" xr:uid="{AFBAFE09-D22F-453C-A7B4-79E0DA047BCF}"/>
    <cellStyle name="Normal 14 18 3 4" xfId="27165" xr:uid="{5B59752E-D12F-4CBA-9F33-A9BE20208F9D}"/>
    <cellStyle name="Normal 14 18 4" xfId="12758" xr:uid="{00000000-0005-0000-0000-0000AF370000}"/>
    <cellStyle name="Normal 14 18 4 2" xfId="21133" xr:uid="{00000000-0005-0000-0000-0000B0370000}"/>
    <cellStyle name="Normal 14 18 4 2 2" xfId="33117" xr:uid="{A60CD770-F90A-4BD9-82C4-47CEE22F97AF}"/>
    <cellStyle name="Normal 14 18 4 3" xfId="27167" xr:uid="{575BD983-36CA-4BCA-AC98-5F1BAC6D3039}"/>
    <cellStyle name="Normal 14 18 5" xfId="21126" xr:uid="{00000000-0005-0000-0000-0000B1370000}"/>
    <cellStyle name="Normal 14 18 5 2" xfId="33110" xr:uid="{948483F2-9C81-4434-848C-ED160BDB6DC8}"/>
    <cellStyle name="Normal 14 18 6" xfId="27160" xr:uid="{912902AD-ADFC-41E8-BDE4-3B74F5AF003F}"/>
    <cellStyle name="Normal 14 19" xfId="12759" xr:uid="{00000000-0005-0000-0000-0000B2370000}"/>
    <cellStyle name="Normal 14 19 2" xfId="21134" xr:uid="{00000000-0005-0000-0000-0000B3370000}"/>
    <cellStyle name="Normal 14 19 2 2" xfId="33118" xr:uid="{FE6F35F7-FE83-43C7-9D2B-E9645D27D800}"/>
    <cellStyle name="Normal 14 19 3" xfId="27168" xr:uid="{7BFCF619-C42B-45D0-BC42-3FC0A6CB492C}"/>
    <cellStyle name="Normal 14 2" xfId="12760" xr:uid="{00000000-0005-0000-0000-0000B4370000}"/>
    <cellStyle name="Normal 14 2 10" xfId="27169" xr:uid="{F080E982-B490-444A-BCB9-76299E0B3ED4}"/>
    <cellStyle name="Normal 14 2 2" xfId="12761" xr:uid="{00000000-0005-0000-0000-0000B5370000}"/>
    <cellStyle name="Normal 14 2 2 2" xfId="12762" xr:uid="{00000000-0005-0000-0000-0000B6370000}"/>
    <cellStyle name="Normal 14 2 2 2 2" xfId="12763" xr:uid="{00000000-0005-0000-0000-0000B7370000}"/>
    <cellStyle name="Normal 14 2 2 2 2 2" xfId="21138" xr:uid="{00000000-0005-0000-0000-0000B8370000}"/>
    <cellStyle name="Normal 14 2 2 2 2 2 2" xfId="33122" xr:uid="{E2853639-EB5F-4AD5-9833-B9DB6F89266E}"/>
    <cellStyle name="Normal 14 2 2 2 2 3" xfId="27172" xr:uid="{69F3E759-037A-4D1A-8788-8BD11FC438E8}"/>
    <cellStyle name="Normal 14 2 2 2 3" xfId="12764" xr:uid="{00000000-0005-0000-0000-0000B9370000}"/>
    <cellStyle name="Normal 14 2 2 2 3 2" xfId="21139" xr:uid="{00000000-0005-0000-0000-0000BA370000}"/>
    <cellStyle name="Normal 14 2 2 2 3 2 2" xfId="33123" xr:uid="{71E7F924-632E-464C-B5FB-516540C6731F}"/>
    <cellStyle name="Normal 14 2 2 2 3 3" xfId="27173" xr:uid="{C4749922-A843-4F69-BA33-3D4A0699DA8F}"/>
    <cellStyle name="Normal 14 2 2 2 4" xfId="21137" xr:uid="{00000000-0005-0000-0000-0000BB370000}"/>
    <cellStyle name="Normal 14 2 2 2 4 2" xfId="33121" xr:uid="{41728AF1-53B7-4291-9ED1-08F65CF14EE6}"/>
    <cellStyle name="Normal 14 2 2 2 5" xfId="27171" xr:uid="{BB882B0B-85BA-45DC-A3FE-5E3C2A0C68D0}"/>
    <cellStyle name="Normal 14 2 2 3" xfId="12765" xr:uid="{00000000-0005-0000-0000-0000BC370000}"/>
    <cellStyle name="Normal 14 2 2 3 2" xfId="12766" xr:uid="{00000000-0005-0000-0000-0000BD370000}"/>
    <cellStyle name="Normal 14 2 2 3 2 2" xfId="21141" xr:uid="{00000000-0005-0000-0000-0000BE370000}"/>
    <cellStyle name="Normal 14 2 2 3 2 2 2" xfId="33125" xr:uid="{531EA91F-948A-4704-8521-65D46ABD7D00}"/>
    <cellStyle name="Normal 14 2 2 3 2 3" xfId="27175" xr:uid="{E9312C88-FCC6-43C7-92AB-8B35F8DAE368}"/>
    <cellStyle name="Normal 14 2 2 3 3" xfId="21140" xr:uid="{00000000-0005-0000-0000-0000BF370000}"/>
    <cellStyle name="Normal 14 2 2 3 3 2" xfId="33124" xr:uid="{26BA48B4-5F37-4322-9417-05B611BAAC68}"/>
    <cellStyle name="Normal 14 2 2 3 4" xfId="27174" xr:uid="{D751B9F5-2A7E-4A40-950A-FC97B6206C6F}"/>
    <cellStyle name="Normal 14 2 2 4" xfId="12767" xr:uid="{00000000-0005-0000-0000-0000C0370000}"/>
    <cellStyle name="Normal 14 2 2 4 2" xfId="21142" xr:uid="{00000000-0005-0000-0000-0000C1370000}"/>
    <cellStyle name="Normal 14 2 2 4 2 2" xfId="33126" xr:uid="{F1071121-5EA7-40CF-8F7F-9F40CA47CA89}"/>
    <cellStyle name="Normal 14 2 2 4 3" xfId="27176" xr:uid="{1F79C31C-EE5B-41C7-94BA-C15E0238ED04}"/>
    <cellStyle name="Normal 14 2 2 5" xfId="12768" xr:uid="{00000000-0005-0000-0000-0000C2370000}"/>
    <cellStyle name="Normal 14 2 2 5 2" xfId="21143" xr:uid="{00000000-0005-0000-0000-0000C3370000}"/>
    <cellStyle name="Normal 14 2 2 5 2 2" xfId="33127" xr:uid="{9A53683D-3A05-48BA-B2F5-A8766B03026D}"/>
    <cellStyle name="Normal 14 2 2 5 3" xfId="27177" xr:uid="{19E3B9E7-98AD-4B77-B661-01A10996D094}"/>
    <cellStyle name="Normal 14 2 2 6" xfId="12769" xr:uid="{00000000-0005-0000-0000-0000C4370000}"/>
    <cellStyle name="Normal 14 2 2 6 2" xfId="21144" xr:uid="{00000000-0005-0000-0000-0000C5370000}"/>
    <cellStyle name="Normal 14 2 2 6 2 2" xfId="33128" xr:uid="{69DF6BBA-5875-4B2D-958E-59A44ED21623}"/>
    <cellStyle name="Normal 14 2 2 6 3" xfId="27178" xr:uid="{B577F20E-44D1-4BD9-9EAD-BFCB87D0C195}"/>
    <cellStyle name="Normal 14 2 2 7" xfId="12770" xr:uid="{00000000-0005-0000-0000-0000C6370000}"/>
    <cellStyle name="Normal 14 2 2 7 2" xfId="21145" xr:uid="{00000000-0005-0000-0000-0000C7370000}"/>
    <cellStyle name="Normal 14 2 2 7 2 2" xfId="33129" xr:uid="{1BE467FE-4E01-42CD-8DDA-ADDC219B54BF}"/>
    <cellStyle name="Normal 14 2 2 7 3" xfId="27179" xr:uid="{AEFFC6A3-62EF-47A5-B8C4-D4AC5E06ECCE}"/>
    <cellStyle name="Normal 14 2 2 8" xfId="21136" xr:uid="{00000000-0005-0000-0000-0000C8370000}"/>
    <cellStyle name="Normal 14 2 2 8 2" xfId="33120" xr:uid="{E2069F60-9A86-4AF0-908C-EA88DD9BC2F2}"/>
    <cellStyle name="Normal 14 2 2 9" xfId="27170" xr:uid="{7978F689-26C2-4F88-905B-12BA26F58962}"/>
    <cellStyle name="Normal 14 2 3" xfId="12771" xr:uid="{00000000-0005-0000-0000-0000C9370000}"/>
    <cellStyle name="Normal 14 2 3 2" xfId="12772" xr:uid="{00000000-0005-0000-0000-0000CA370000}"/>
    <cellStyle name="Normal 14 2 3 2 2" xfId="12773" xr:uid="{00000000-0005-0000-0000-0000CB370000}"/>
    <cellStyle name="Normal 14 2 3 2 2 2" xfId="21148" xr:uid="{00000000-0005-0000-0000-0000CC370000}"/>
    <cellStyle name="Normal 14 2 3 2 2 2 2" xfId="33132" xr:uid="{362C8B01-A696-4D3F-8789-FCFAC79A8C69}"/>
    <cellStyle name="Normal 14 2 3 2 2 3" xfId="27182" xr:uid="{E3C7128E-9705-4458-BCA3-14D9DCCEFA5C}"/>
    <cellStyle name="Normal 14 2 3 2 3" xfId="21147" xr:uid="{00000000-0005-0000-0000-0000CD370000}"/>
    <cellStyle name="Normal 14 2 3 2 3 2" xfId="33131" xr:uid="{0FEA7207-63E4-4922-8312-15A991FD3D18}"/>
    <cellStyle name="Normal 14 2 3 2 4" xfId="27181" xr:uid="{8687DB68-63E5-4A09-B189-1C6C78007DB5}"/>
    <cellStyle name="Normal 14 2 3 3" xfId="12774" xr:uid="{00000000-0005-0000-0000-0000CE370000}"/>
    <cellStyle name="Normal 14 2 3 3 2" xfId="21149" xr:uid="{00000000-0005-0000-0000-0000CF370000}"/>
    <cellStyle name="Normal 14 2 3 3 2 2" xfId="33133" xr:uid="{31DBCA2F-1336-43DD-B5E4-59E3CF02AAFC}"/>
    <cellStyle name="Normal 14 2 3 3 3" xfId="27183" xr:uid="{6D48E01F-B374-4707-8535-A630BC483D47}"/>
    <cellStyle name="Normal 14 2 3 4" xfId="12775" xr:uid="{00000000-0005-0000-0000-0000D0370000}"/>
    <cellStyle name="Normal 14 2 3 4 2" xfId="21150" xr:uid="{00000000-0005-0000-0000-0000D1370000}"/>
    <cellStyle name="Normal 14 2 3 4 2 2" xfId="33134" xr:uid="{E0057308-79D1-4A8C-B5ED-EF120718869F}"/>
    <cellStyle name="Normal 14 2 3 4 3" xfId="27184" xr:uid="{CD6ED4B7-3919-447D-93ED-85C87312A488}"/>
    <cellStyle name="Normal 14 2 3 5" xfId="21146" xr:uid="{00000000-0005-0000-0000-0000D2370000}"/>
    <cellStyle name="Normal 14 2 3 5 2" xfId="33130" xr:uid="{4846FEC9-16A9-471D-9DB1-40B4A57DBC1B}"/>
    <cellStyle name="Normal 14 2 3 6" xfId="27180" xr:uid="{D7A8C67F-55A7-42AA-8218-E30E8A7EF7B6}"/>
    <cellStyle name="Normal 14 2 4" xfId="12776" xr:uid="{00000000-0005-0000-0000-0000D3370000}"/>
    <cellStyle name="Normal 14 2 4 2" xfId="12777" xr:uid="{00000000-0005-0000-0000-0000D4370000}"/>
    <cellStyle name="Normal 14 2 4 2 2" xfId="21152" xr:uid="{00000000-0005-0000-0000-0000D5370000}"/>
    <cellStyle name="Normal 14 2 4 2 2 2" xfId="33136" xr:uid="{50B8B800-7CFA-45B0-BDE0-2298458EF8A8}"/>
    <cellStyle name="Normal 14 2 4 2 3" xfId="27186" xr:uid="{1381C7C5-E0CE-4842-996D-C02F45263F87}"/>
    <cellStyle name="Normal 14 2 4 3" xfId="12778" xr:uid="{00000000-0005-0000-0000-0000D6370000}"/>
    <cellStyle name="Normal 14 2 4 3 2" xfId="21153" xr:uid="{00000000-0005-0000-0000-0000D7370000}"/>
    <cellStyle name="Normal 14 2 4 3 2 2" xfId="33137" xr:uid="{4D46EE15-3466-41F3-948A-E2A3DD3B7764}"/>
    <cellStyle name="Normal 14 2 4 3 3" xfId="27187" xr:uid="{4756BA36-083A-419E-89B7-F9B928E5DE98}"/>
    <cellStyle name="Normal 14 2 4 4" xfId="21151" xr:uid="{00000000-0005-0000-0000-0000D8370000}"/>
    <cellStyle name="Normal 14 2 4 4 2" xfId="33135" xr:uid="{EDF5825C-CBC4-42C7-B82E-AFBF53C31643}"/>
    <cellStyle name="Normal 14 2 4 5" xfId="27185" xr:uid="{8654D631-4B3A-453E-A6F5-2CFEE2EA5DED}"/>
    <cellStyle name="Normal 14 2 5" xfId="12779" xr:uid="{00000000-0005-0000-0000-0000D9370000}"/>
    <cellStyle name="Normal 14 2 5 2" xfId="21154" xr:uid="{00000000-0005-0000-0000-0000DA370000}"/>
    <cellStyle name="Normal 14 2 5 2 2" xfId="33138" xr:uid="{28E21998-93AE-49E5-9401-BF7BF502F763}"/>
    <cellStyle name="Normal 14 2 5 3" xfId="27188" xr:uid="{EC57494D-E708-44AD-BDE6-3CF816AD1F78}"/>
    <cellStyle name="Normal 14 2 6" xfId="12780" xr:uid="{00000000-0005-0000-0000-0000DB370000}"/>
    <cellStyle name="Normal 14 2 6 2" xfId="21155" xr:uid="{00000000-0005-0000-0000-0000DC370000}"/>
    <cellStyle name="Normal 14 2 6 2 2" xfId="33139" xr:uid="{8529104B-F153-4658-809F-2A6E25CEF66E}"/>
    <cellStyle name="Normal 14 2 6 3" xfId="27189" xr:uid="{CB207BB5-FE98-433A-8AD0-B4DBE5ACFCB5}"/>
    <cellStyle name="Normal 14 2 7" xfId="12781" xr:uid="{00000000-0005-0000-0000-0000DD370000}"/>
    <cellStyle name="Normal 14 2 7 2" xfId="21156" xr:uid="{00000000-0005-0000-0000-0000DE370000}"/>
    <cellStyle name="Normal 14 2 7 2 2" xfId="33140" xr:uid="{A2817C64-ECD0-49C3-8B35-AA4F8BF88568}"/>
    <cellStyle name="Normal 14 2 7 3" xfId="27190" xr:uid="{C8D924B2-96D8-430F-A35E-314ABCDDE04A}"/>
    <cellStyle name="Normal 14 2 8" xfId="12782" xr:uid="{00000000-0005-0000-0000-0000DF370000}"/>
    <cellStyle name="Normal 14 2 8 2" xfId="21157" xr:uid="{00000000-0005-0000-0000-0000E0370000}"/>
    <cellStyle name="Normal 14 2 8 2 2" xfId="33141" xr:uid="{2A7BF5AC-90FF-4BD1-9DD0-5EC23F9055D6}"/>
    <cellStyle name="Normal 14 2 8 3" xfId="27191" xr:uid="{A0DED08A-6CE7-414B-BF6D-B1F0590352B9}"/>
    <cellStyle name="Normal 14 2 9" xfId="21135" xr:uid="{00000000-0005-0000-0000-0000E1370000}"/>
    <cellStyle name="Normal 14 2 9 2" xfId="33119" xr:uid="{24CA2232-01C4-4B5A-994A-09C677601334}"/>
    <cellStyle name="Normal 14 20" xfId="12783" xr:uid="{00000000-0005-0000-0000-0000E2370000}"/>
    <cellStyle name="Normal 14 20 2" xfId="21158" xr:uid="{00000000-0005-0000-0000-0000E3370000}"/>
    <cellStyle name="Normal 14 20 2 2" xfId="33142" xr:uid="{C470C25E-E863-4FE8-8C8B-41254F69BC3E}"/>
    <cellStyle name="Normal 14 20 3" xfId="27192" xr:uid="{35BC0A88-09D7-471D-BB9F-45CE0868AC4F}"/>
    <cellStyle name="Normal 14 21" xfId="12784" xr:uid="{00000000-0005-0000-0000-0000E4370000}"/>
    <cellStyle name="Normal 14 21 2" xfId="21159" xr:uid="{00000000-0005-0000-0000-0000E5370000}"/>
    <cellStyle name="Normal 14 21 2 2" xfId="33143" xr:uid="{60CE6C5D-519E-4A64-9B4C-8FB49EE05724}"/>
    <cellStyle name="Normal 14 21 3" xfId="27193" xr:uid="{5BB34825-3CE1-4D2F-B361-4BDFC53A6585}"/>
    <cellStyle name="Normal 14 3" xfId="12785" xr:uid="{00000000-0005-0000-0000-0000E6370000}"/>
    <cellStyle name="Normal 14 3 2" xfId="12786" xr:uid="{00000000-0005-0000-0000-0000E7370000}"/>
    <cellStyle name="Normal 14 3 2 2" xfId="12787" xr:uid="{00000000-0005-0000-0000-0000E8370000}"/>
    <cellStyle name="Normal 14 3 2 2 2" xfId="21162" xr:uid="{00000000-0005-0000-0000-0000E9370000}"/>
    <cellStyle name="Normal 14 3 2 2 2 2" xfId="33146" xr:uid="{34C369AC-F73A-453E-9684-C220ABF88813}"/>
    <cellStyle name="Normal 14 3 2 2 3" xfId="27196" xr:uid="{52E51A5B-FF01-47D1-AAB8-44BF30284D10}"/>
    <cellStyle name="Normal 14 3 2 3" xfId="12788" xr:uid="{00000000-0005-0000-0000-0000EA370000}"/>
    <cellStyle name="Normal 14 3 2 3 2" xfId="21163" xr:uid="{00000000-0005-0000-0000-0000EB370000}"/>
    <cellStyle name="Normal 14 3 2 3 2 2" xfId="33147" xr:uid="{244AB71F-EB37-4E30-B6F9-774E3CB282B2}"/>
    <cellStyle name="Normal 14 3 2 3 3" xfId="27197" xr:uid="{746A105E-5A58-4466-81BA-1FB1150A2D2F}"/>
    <cellStyle name="Normal 14 3 2 4" xfId="12789" xr:uid="{00000000-0005-0000-0000-0000EC370000}"/>
    <cellStyle name="Normal 14 3 2 4 2" xfId="21164" xr:uid="{00000000-0005-0000-0000-0000ED370000}"/>
    <cellStyle name="Normal 14 3 2 4 2 2" xfId="33148" xr:uid="{5FA46C2A-7E35-4C7B-A2FF-C969FCB21739}"/>
    <cellStyle name="Normal 14 3 2 4 3" xfId="27198" xr:uid="{155AE4DE-947D-4C00-B31E-912F496351B2}"/>
    <cellStyle name="Normal 14 3 2 5" xfId="12790" xr:uid="{00000000-0005-0000-0000-0000EE370000}"/>
    <cellStyle name="Normal 14 3 2 5 2" xfId="21165" xr:uid="{00000000-0005-0000-0000-0000EF370000}"/>
    <cellStyle name="Normal 14 3 2 5 2 2" xfId="33149" xr:uid="{E47F32D1-5367-49F1-A16A-88A002076556}"/>
    <cellStyle name="Normal 14 3 2 5 3" xfId="27199" xr:uid="{A2C3437F-4033-4DC0-960B-A9B235804518}"/>
    <cellStyle name="Normal 14 3 2 6" xfId="12791" xr:uid="{00000000-0005-0000-0000-0000F0370000}"/>
    <cellStyle name="Normal 14 3 2 6 2" xfId="21166" xr:uid="{00000000-0005-0000-0000-0000F1370000}"/>
    <cellStyle name="Normal 14 3 2 6 2 2" xfId="33150" xr:uid="{FEE1F6F1-2DEE-4470-8B4F-562448F3B409}"/>
    <cellStyle name="Normal 14 3 2 6 3" xfId="27200" xr:uid="{2880C1F9-3786-49D4-805E-902D2FF8FBEC}"/>
    <cellStyle name="Normal 14 3 2 7" xfId="21161" xr:uid="{00000000-0005-0000-0000-0000F2370000}"/>
    <cellStyle name="Normal 14 3 2 7 2" xfId="33145" xr:uid="{54795BD0-D812-4002-BDF0-96AFD62624A0}"/>
    <cellStyle name="Normal 14 3 2 8" xfId="27195" xr:uid="{4F511753-5B6F-4BEC-965E-9F3F67474FD9}"/>
    <cellStyle name="Normal 14 3 3" xfId="12792" xr:uid="{00000000-0005-0000-0000-0000F3370000}"/>
    <cellStyle name="Normal 14 3 3 2" xfId="12793" xr:uid="{00000000-0005-0000-0000-0000F4370000}"/>
    <cellStyle name="Normal 14 3 3 2 2" xfId="21168" xr:uid="{00000000-0005-0000-0000-0000F5370000}"/>
    <cellStyle name="Normal 14 3 3 2 2 2" xfId="33152" xr:uid="{B18E2A52-7805-46A3-B0CA-6F42BC7BB95A}"/>
    <cellStyle name="Normal 14 3 3 2 3" xfId="27202" xr:uid="{36834840-DEFB-49FE-ABC9-50645F14B923}"/>
    <cellStyle name="Normal 14 3 3 3" xfId="12794" xr:uid="{00000000-0005-0000-0000-0000F6370000}"/>
    <cellStyle name="Normal 14 3 3 3 2" xfId="21169" xr:uid="{00000000-0005-0000-0000-0000F7370000}"/>
    <cellStyle name="Normal 14 3 3 3 2 2" xfId="33153" xr:uid="{7912F7A6-CE1C-4FAE-A45E-A1C8C91A95E0}"/>
    <cellStyle name="Normal 14 3 3 3 3" xfId="27203" xr:uid="{C2FE537C-4211-4B97-B321-8EC3466EFC94}"/>
    <cellStyle name="Normal 14 3 3 4" xfId="21167" xr:uid="{00000000-0005-0000-0000-0000F8370000}"/>
    <cellStyle name="Normal 14 3 3 4 2" xfId="33151" xr:uid="{8CB465F8-72AF-4267-BB6C-5F11EFEDAAE3}"/>
    <cellStyle name="Normal 14 3 3 5" xfId="27201" xr:uid="{1FD8D047-8DC1-442A-8C86-D058107B55A9}"/>
    <cellStyle name="Normal 14 3 4" xfId="12795" xr:uid="{00000000-0005-0000-0000-0000F9370000}"/>
    <cellStyle name="Normal 14 3 4 2" xfId="12796" xr:uid="{00000000-0005-0000-0000-0000FA370000}"/>
    <cellStyle name="Normal 14 3 4 2 2" xfId="21171" xr:uid="{00000000-0005-0000-0000-0000FB370000}"/>
    <cellStyle name="Normal 14 3 4 2 2 2" xfId="33155" xr:uid="{03108485-29FE-46FB-8712-66F3F6D96C62}"/>
    <cellStyle name="Normal 14 3 4 2 3" xfId="27205" xr:uid="{D0042FB6-2794-40F9-AA89-AF41C8555A28}"/>
    <cellStyle name="Normal 14 3 4 3" xfId="21170" xr:uid="{00000000-0005-0000-0000-0000FC370000}"/>
    <cellStyle name="Normal 14 3 4 3 2" xfId="33154" xr:uid="{E467782B-F56D-4A6F-9E7B-547B5DC8387D}"/>
    <cellStyle name="Normal 14 3 4 4" xfId="27204" xr:uid="{5ABCCFE2-9CB2-4882-B604-FB0418ABC3DB}"/>
    <cellStyle name="Normal 14 3 5" xfId="12797" xr:uid="{00000000-0005-0000-0000-0000FD370000}"/>
    <cellStyle name="Normal 14 3 5 2" xfId="21172" xr:uid="{00000000-0005-0000-0000-0000FE370000}"/>
    <cellStyle name="Normal 14 3 5 2 2" xfId="33156" xr:uid="{23A0701F-5245-453A-8C47-D6407944EE85}"/>
    <cellStyle name="Normal 14 3 5 3" xfId="27206" xr:uid="{A57021DA-2D8C-498E-962D-EBC447921701}"/>
    <cellStyle name="Normal 14 3 6" xfId="12798" xr:uid="{00000000-0005-0000-0000-0000FF370000}"/>
    <cellStyle name="Normal 14 3 6 2" xfId="21173" xr:uid="{00000000-0005-0000-0000-000000380000}"/>
    <cellStyle name="Normal 14 3 6 2 2" xfId="33157" xr:uid="{92DA5460-E179-438D-A11A-8609EB7B5EA4}"/>
    <cellStyle name="Normal 14 3 6 3" xfId="27207" xr:uid="{FA3CF338-BBAD-48D4-A447-115C0DED5A13}"/>
    <cellStyle name="Normal 14 3 7" xfId="12799" xr:uid="{00000000-0005-0000-0000-000001380000}"/>
    <cellStyle name="Normal 14 3 7 2" xfId="21174" xr:uid="{00000000-0005-0000-0000-000002380000}"/>
    <cellStyle name="Normal 14 3 7 2 2" xfId="33158" xr:uid="{0E66876F-7E3B-4569-A7EF-8F3160E93BE0}"/>
    <cellStyle name="Normal 14 3 7 3" xfId="27208" xr:uid="{05A68039-0D68-4277-ABB1-8CF098DD8A1C}"/>
    <cellStyle name="Normal 14 3 8" xfId="21160" xr:uid="{00000000-0005-0000-0000-000003380000}"/>
    <cellStyle name="Normal 14 3 8 2" xfId="33144" xr:uid="{7C4344B2-3DA6-4B55-9C8B-ABDA209E9F88}"/>
    <cellStyle name="Normal 14 3 9" xfId="27194" xr:uid="{3FB3E7D0-31BC-4D4C-8710-D3508D993920}"/>
    <cellStyle name="Normal 14 4" xfId="12800" xr:uid="{00000000-0005-0000-0000-000004380000}"/>
    <cellStyle name="Normal 14 4 2" xfId="12801" xr:uid="{00000000-0005-0000-0000-000005380000}"/>
    <cellStyle name="Normal 14 4 2 2" xfId="12802" xr:uid="{00000000-0005-0000-0000-000006380000}"/>
    <cellStyle name="Normal 14 4 2 2 2" xfId="21177" xr:uid="{00000000-0005-0000-0000-000007380000}"/>
    <cellStyle name="Normal 14 4 2 2 2 2" xfId="33161" xr:uid="{BAE66798-424D-49DE-88A1-45C0B405E709}"/>
    <cellStyle name="Normal 14 4 2 2 3" xfId="27211" xr:uid="{AD9EC4A7-1D68-4A68-8AE7-E26226B08A92}"/>
    <cellStyle name="Normal 14 4 2 3" xfId="12803" xr:uid="{00000000-0005-0000-0000-000008380000}"/>
    <cellStyle name="Normal 14 4 2 3 2" xfId="21178" xr:uid="{00000000-0005-0000-0000-000009380000}"/>
    <cellStyle name="Normal 14 4 2 3 2 2" xfId="33162" xr:uid="{E32674DF-BB99-4BC5-B61B-EB940B6FBB1F}"/>
    <cellStyle name="Normal 14 4 2 3 3" xfId="27212" xr:uid="{C6AB7EE3-933C-4C61-BF4D-4CD74056489A}"/>
    <cellStyle name="Normal 14 4 2 4" xfId="12804" xr:uid="{00000000-0005-0000-0000-00000A380000}"/>
    <cellStyle name="Normal 14 4 2 4 2" xfId="21179" xr:uid="{00000000-0005-0000-0000-00000B380000}"/>
    <cellStyle name="Normal 14 4 2 4 2 2" xfId="33163" xr:uid="{586702EB-C166-4E9B-8398-9DF54DC12E5D}"/>
    <cellStyle name="Normal 14 4 2 4 3" xfId="27213" xr:uid="{2FD893E5-3ADC-4336-8919-BD08BD417038}"/>
    <cellStyle name="Normal 14 4 2 5" xfId="12805" xr:uid="{00000000-0005-0000-0000-00000C380000}"/>
    <cellStyle name="Normal 14 4 2 5 2" xfId="21180" xr:uid="{00000000-0005-0000-0000-00000D380000}"/>
    <cellStyle name="Normal 14 4 2 5 2 2" xfId="33164" xr:uid="{439E1FF3-B023-4869-A2F2-71C8A4004C3E}"/>
    <cellStyle name="Normal 14 4 2 5 3" xfId="27214" xr:uid="{F8686B19-E80F-45F3-9B33-28C20490ABC4}"/>
    <cellStyle name="Normal 14 4 2 6" xfId="12806" xr:uid="{00000000-0005-0000-0000-00000E380000}"/>
    <cellStyle name="Normal 14 4 2 6 2" xfId="21181" xr:uid="{00000000-0005-0000-0000-00000F380000}"/>
    <cellStyle name="Normal 14 4 2 6 2 2" xfId="33165" xr:uid="{76FB0F29-1153-406C-8652-E75405307B9E}"/>
    <cellStyle name="Normal 14 4 2 6 3" xfId="27215" xr:uid="{309BACE6-66E5-428A-A20E-277713B19986}"/>
    <cellStyle name="Normal 14 4 2 7" xfId="21176" xr:uid="{00000000-0005-0000-0000-000010380000}"/>
    <cellStyle name="Normal 14 4 2 7 2" xfId="33160" xr:uid="{1B337582-0287-4C54-93EC-4D681ACC28A3}"/>
    <cellStyle name="Normal 14 4 2 8" xfId="27210" xr:uid="{E1A479C6-BCED-4DC2-ACA4-FFB47DAA000A}"/>
    <cellStyle name="Normal 14 4 3" xfId="12807" xr:uid="{00000000-0005-0000-0000-000011380000}"/>
    <cellStyle name="Normal 14 4 3 2" xfId="12808" xr:uid="{00000000-0005-0000-0000-000012380000}"/>
    <cellStyle name="Normal 14 4 3 2 2" xfId="21183" xr:uid="{00000000-0005-0000-0000-000013380000}"/>
    <cellStyle name="Normal 14 4 3 2 2 2" xfId="33167" xr:uid="{40AB6CF0-5F5C-47A4-A071-0A13C878DD71}"/>
    <cellStyle name="Normal 14 4 3 2 3" xfId="27217" xr:uid="{8E8C7A22-41FE-47F7-9773-AAC331C14A6A}"/>
    <cellStyle name="Normal 14 4 3 3" xfId="21182" xr:uid="{00000000-0005-0000-0000-000014380000}"/>
    <cellStyle name="Normal 14 4 3 3 2" xfId="33166" xr:uid="{CD18C14C-4DA0-49FD-B803-B2FFA7E6BEFD}"/>
    <cellStyle name="Normal 14 4 3 4" xfId="27216" xr:uid="{E271C4E9-4FDE-42C3-AD4B-885DBBDA6AD9}"/>
    <cellStyle name="Normal 14 4 4" xfId="12809" xr:uid="{00000000-0005-0000-0000-000015380000}"/>
    <cellStyle name="Normal 14 4 4 2" xfId="12810" xr:uid="{00000000-0005-0000-0000-000016380000}"/>
    <cellStyle name="Normal 14 4 4 2 2" xfId="21185" xr:uid="{00000000-0005-0000-0000-000017380000}"/>
    <cellStyle name="Normal 14 4 4 2 2 2" xfId="33169" xr:uid="{3D1C9DEA-DBC6-4986-AD2F-E2C78E8C6696}"/>
    <cellStyle name="Normal 14 4 4 2 3" xfId="27219" xr:uid="{426109F0-E7A4-47F6-BC10-49960E47EC96}"/>
    <cellStyle name="Normal 14 4 4 3" xfId="21184" xr:uid="{00000000-0005-0000-0000-000018380000}"/>
    <cellStyle name="Normal 14 4 4 3 2" xfId="33168" xr:uid="{EA0BEE0B-0AD2-4692-9504-F92A67C76DCB}"/>
    <cellStyle name="Normal 14 4 4 4" xfId="27218" xr:uid="{49865E83-9AA5-4534-BFCB-879E788782A3}"/>
    <cellStyle name="Normal 14 4 5" xfId="12811" xr:uid="{00000000-0005-0000-0000-000019380000}"/>
    <cellStyle name="Normal 14 4 5 2" xfId="21186" xr:uid="{00000000-0005-0000-0000-00001A380000}"/>
    <cellStyle name="Normal 14 4 5 2 2" xfId="33170" xr:uid="{F0F74F7E-689D-4070-82D9-7F1E9B9B61BC}"/>
    <cellStyle name="Normal 14 4 5 3" xfId="27220" xr:uid="{7E855117-5575-484E-A8D5-C2015707665A}"/>
    <cellStyle name="Normal 14 4 6" xfId="12812" xr:uid="{00000000-0005-0000-0000-00001B380000}"/>
    <cellStyle name="Normal 14 4 6 2" xfId="21187" xr:uid="{00000000-0005-0000-0000-00001C380000}"/>
    <cellStyle name="Normal 14 4 6 2 2" xfId="33171" xr:uid="{335A9974-C892-43BF-8B8C-A79E4999EE01}"/>
    <cellStyle name="Normal 14 4 6 3" xfId="27221" xr:uid="{7B7A2215-57E5-4EAA-9C04-D17A4F0E46E7}"/>
    <cellStyle name="Normal 14 4 7" xfId="12813" xr:uid="{00000000-0005-0000-0000-00001D380000}"/>
    <cellStyle name="Normal 14 4 8" xfId="21175" xr:uid="{00000000-0005-0000-0000-00001E380000}"/>
    <cellStyle name="Normal 14 4 8 2" xfId="33159" xr:uid="{315EF4C6-2198-42A6-B262-88A211FDA638}"/>
    <cellStyle name="Normal 14 4 9" xfId="27209" xr:uid="{384AD896-F200-4BA6-A4A6-8794C5369C84}"/>
    <cellStyle name="Normal 14 5" xfId="12814" xr:uid="{00000000-0005-0000-0000-00001F380000}"/>
    <cellStyle name="Normal 14 5 2" xfId="12815" xr:uid="{00000000-0005-0000-0000-000020380000}"/>
    <cellStyle name="Normal 14 5 2 2" xfId="12816" xr:uid="{00000000-0005-0000-0000-000021380000}"/>
    <cellStyle name="Normal 14 5 2 2 2" xfId="21190" xr:uid="{00000000-0005-0000-0000-000022380000}"/>
    <cellStyle name="Normal 14 5 2 2 2 2" xfId="33174" xr:uid="{EC848F92-44C7-47D6-818B-09F45577DE4F}"/>
    <cellStyle name="Normal 14 5 2 2 3" xfId="27224" xr:uid="{D4AA615F-E255-43A1-8611-FF5DAB5CA6BD}"/>
    <cellStyle name="Normal 14 5 2 3" xfId="12817" xr:uid="{00000000-0005-0000-0000-000023380000}"/>
    <cellStyle name="Normal 14 5 2 3 2" xfId="21191" xr:uid="{00000000-0005-0000-0000-000024380000}"/>
    <cellStyle name="Normal 14 5 2 3 2 2" xfId="33175" xr:uid="{F8D17719-BEFE-41FD-8527-98A395171836}"/>
    <cellStyle name="Normal 14 5 2 3 3" xfId="27225" xr:uid="{806F7682-AF36-413D-96AB-3E1A4B973C9E}"/>
    <cellStyle name="Normal 14 5 2 4" xfId="12818" xr:uid="{00000000-0005-0000-0000-000025380000}"/>
    <cellStyle name="Normal 14 5 2 4 2" xfId="21192" xr:uid="{00000000-0005-0000-0000-000026380000}"/>
    <cellStyle name="Normal 14 5 2 4 2 2" xfId="33176" xr:uid="{D17CE543-0559-4E4F-B459-B5084F9A2858}"/>
    <cellStyle name="Normal 14 5 2 4 3" xfId="27226" xr:uid="{ADDAB24C-EA2B-423F-83B6-69FBDE9E5AC5}"/>
    <cellStyle name="Normal 14 5 2 5" xfId="12819" xr:uid="{00000000-0005-0000-0000-000027380000}"/>
    <cellStyle name="Normal 14 5 2 5 2" xfId="21193" xr:uid="{00000000-0005-0000-0000-000028380000}"/>
    <cellStyle name="Normal 14 5 2 5 2 2" xfId="33177" xr:uid="{EC28236C-6F04-4F47-AD30-3F5F8218DF91}"/>
    <cellStyle name="Normal 14 5 2 5 3" xfId="27227" xr:uid="{D3F00F05-E5A8-4796-A454-D41E6377A8E8}"/>
    <cellStyle name="Normal 14 5 2 6" xfId="21189" xr:uid="{00000000-0005-0000-0000-000029380000}"/>
    <cellStyle name="Normal 14 5 2 6 2" xfId="33173" xr:uid="{51E4F626-2A58-4950-AB59-89D842DFDD9F}"/>
    <cellStyle name="Normal 14 5 2 7" xfId="27223" xr:uid="{200C126C-BA75-4133-9785-5756D432826A}"/>
    <cellStyle name="Normal 14 5 3" xfId="12820" xr:uid="{00000000-0005-0000-0000-00002A380000}"/>
    <cellStyle name="Normal 14 5 3 2" xfId="12821" xr:uid="{00000000-0005-0000-0000-00002B380000}"/>
    <cellStyle name="Normal 14 5 3 2 2" xfId="21195" xr:uid="{00000000-0005-0000-0000-00002C380000}"/>
    <cellStyle name="Normal 14 5 3 2 2 2" xfId="33179" xr:uid="{C823B1B1-6C8E-4FA6-95E5-4C59272D17EA}"/>
    <cellStyle name="Normal 14 5 3 2 3" xfId="27229" xr:uid="{07FF4D6A-F5E7-46F4-B0F0-6952FA30B17B}"/>
    <cellStyle name="Normal 14 5 3 3" xfId="21194" xr:uid="{00000000-0005-0000-0000-00002D380000}"/>
    <cellStyle name="Normal 14 5 3 3 2" xfId="33178" xr:uid="{60D739CD-140B-4929-809A-ADD39881EB4F}"/>
    <cellStyle name="Normal 14 5 3 4" xfId="27228" xr:uid="{555D5E2B-1375-4173-8EB9-F5DD5EF8B511}"/>
    <cellStyle name="Normal 14 5 4" xfId="12822" xr:uid="{00000000-0005-0000-0000-00002E380000}"/>
    <cellStyle name="Normal 14 5 4 2" xfId="12823" xr:uid="{00000000-0005-0000-0000-00002F380000}"/>
    <cellStyle name="Normal 14 5 4 2 2" xfId="21197" xr:uid="{00000000-0005-0000-0000-000030380000}"/>
    <cellStyle name="Normal 14 5 4 2 2 2" xfId="33181" xr:uid="{83E226B1-1844-44C3-A371-982C70124B97}"/>
    <cellStyle name="Normal 14 5 4 2 3" xfId="27231" xr:uid="{2441A119-5C86-43F2-9D0B-0D571FBE2B85}"/>
    <cellStyle name="Normal 14 5 4 3" xfId="21196" xr:uid="{00000000-0005-0000-0000-000031380000}"/>
    <cellStyle name="Normal 14 5 4 3 2" xfId="33180" xr:uid="{3C931FB2-E33E-495E-BFC6-B74C6D43E234}"/>
    <cellStyle name="Normal 14 5 4 4" xfId="27230" xr:uid="{3E888A8C-02EA-4CAD-A2A9-AEA61EAF4DA5}"/>
    <cellStyle name="Normal 14 5 5" xfId="12824" xr:uid="{00000000-0005-0000-0000-000032380000}"/>
    <cellStyle name="Normal 14 5 5 2" xfId="21198" xr:uid="{00000000-0005-0000-0000-000033380000}"/>
    <cellStyle name="Normal 14 5 5 2 2" xfId="33182" xr:uid="{C202C325-6881-4658-A7F7-4F75DEBB646B}"/>
    <cellStyle name="Normal 14 5 5 3" xfId="27232" xr:uid="{E2B69537-0217-47E0-83FC-A73B4850D59E}"/>
    <cellStyle name="Normal 14 5 6" xfId="12825" xr:uid="{00000000-0005-0000-0000-000034380000}"/>
    <cellStyle name="Normal 14 5 6 2" xfId="21199" xr:uid="{00000000-0005-0000-0000-000035380000}"/>
    <cellStyle name="Normal 14 5 6 2 2" xfId="33183" xr:uid="{06DC88F5-EBD1-4F76-9B71-A0486BB53597}"/>
    <cellStyle name="Normal 14 5 6 3" xfId="27233" xr:uid="{1DCBE61A-5EE8-469D-94BC-25E1A3090089}"/>
    <cellStyle name="Normal 14 5 7" xfId="12826" xr:uid="{00000000-0005-0000-0000-000036380000}"/>
    <cellStyle name="Normal 14 5 8" xfId="21188" xr:uid="{00000000-0005-0000-0000-000037380000}"/>
    <cellStyle name="Normal 14 5 8 2" xfId="33172" xr:uid="{175F1E3B-2B81-4614-8A2F-78359CB8154C}"/>
    <cellStyle name="Normal 14 5 9" xfId="27222" xr:uid="{71AD3CAE-99AF-4116-B0A5-217E4B141FA9}"/>
    <cellStyle name="Normal 14 6" xfId="12827" xr:uid="{00000000-0005-0000-0000-000038380000}"/>
    <cellStyle name="Normal 14 6 2" xfId="12828" xr:uid="{00000000-0005-0000-0000-000039380000}"/>
    <cellStyle name="Normal 14 6 2 2" xfId="21201" xr:uid="{00000000-0005-0000-0000-00003A380000}"/>
    <cellStyle name="Normal 14 6 2 2 2" xfId="33185" xr:uid="{D85C5711-2671-4B14-A861-F679BA435F00}"/>
    <cellStyle name="Normal 14 6 2 3" xfId="27235" xr:uid="{8723CBEA-5378-4B35-AD46-F8D54172D8C3}"/>
    <cellStyle name="Normal 14 6 3" xfId="12829" xr:uid="{00000000-0005-0000-0000-00003B380000}"/>
    <cellStyle name="Normal 14 6 3 2" xfId="21202" xr:uid="{00000000-0005-0000-0000-00003C380000}"/>
    <cellStyle name="Normal 14 6 3 2 2" xfId="33186" xr:uid="{B6681449-3FCE-46CE-9F67-8782DF386FE0}"/>
    <cellStyle name="Normal 14 6 3 3" xfId="27236" xr:uid="{386F6624-D0AA-4D47-8FAC-2A6AABC08095}"/>
    <cellStyle name="Normal 14 6 4" xfId="12830" xr:uid="{00000000-0005-0000-0000-00003D380000}"/>
    <cellStyle name="Normal 14 6 4 2" xfId="21203" xr:uid="{00000000-0005-0000-0000-00003E380000}"/>
    <cellStyle name="Normal 14 6 4 2 2" xfId="33187" xr:uid="{3D3BB4B1-2D6B-4AF8-A7A6-E57BE73AA101}"/>
    <cellStyle name="Normal 14 6 4 3" xfId="27237" xr:uid="{F5B02EE0-ACF4-4CF1-978C-B9020E3F7755}"/>
    <cellStyle name="Normal 14 6 5" xfId="12831" xr:uid="{00000000-0005-0000-0000-00003F380000}"/>
    <cellStyle name="Normal 14 6 5 2" xfId="21204" xr:uid="{00000000-0005-0000-0000-000040380000}"/>
    <cellStyle name="Normal 14 6 5 2 2" xfId="33188" xr:uid="{CEA877CA-11CD-4DF5-B70B-A224620AB64B}"/>
    <cellStyle name="Normal 14 6 5 3" xfId="27238" xr:uid="{542F7573-B1AF-4ED6-ABB6-1E8A30F2FA90}"/>
    <cellStyle name="Normal 14 6 6" xfId="21200" xr:uid="{00000000-0005-0000-0000-000041380000}"/>
    <cellStyle name="Normal 14 6 6 2" xfId="33184" xr:uid="{0E54DB37-05C7-41C6-AC05-58CA02C96154}"/>
    <cellStyle name="Normal 14 6 7" xfId="27234" xr:uid="{2B8ED3DB-6077-4077-889E-C7C0C07BB219}"/>
    <cellStyle name="Normal 14 7" xfId="12832" xr:uid="{00000000-0005-0000-0000-000042380000}"/>
    <cellStyle name="Normal 14 7 2" xfId="12833" xr:uid="{00000000-0005-0000-0000-000043380000}"/>
    <cellStyle name="Normal 14 7 2 2" xfId="21206" xr:uid="{00000000-0005-0000-0000-000044380000}"/>
    <cellStyle name="Normal 14 7 2 2 2" xfId="33190" xr:uid="{6601BFE1-D4A4-4D32-89D1-3C776428A189}"/>
    <cellStyle name="Normal 14 7 2 3" xfId="27240" xr:uid="{66E905AC-2EE8-4900-A71B-EE1E6141D525}"/>
    <cellStyle name="Normal 14 7 3" xfId="12834" xr:uid="{00000000-0005-0000-0000-000045380000}"/>
    <cellStyle name="Normal 14 7 3 2" xfId="21207" xr:uid="{00000000-0005-0000-0000-000046380000}"/>
    <cellStyle name="Normal 14 7 3 2 2" xfId="33191" xr:uid="{1CE0FFA1-CA83-4401-819A-97D1440A4C1A}"/>
    <cellStyle name="Normal 14 7 3 3" xfId="27241" xr:uid="{020A09BC-3864-4C28-99CD-3CEE35B4AC98}"/>
    <cellStyle name="Normal 14 7 4" xfId="12835" xr:uid="{00000000-0005-0000-0000-000047380000}"/>
    <cellStyle name="Normal 14 7 4 2" xfId="21208" xr:uid="{00000000-0005-0000-0000-000048380000}"/>
    <cellStyle name="Normal 14 7 4 2 2" xfId="33192" xr:uid="{2FD175F1-80E5-401D-9191-D0BA39D006C9}"/>
    <cellStyle name="Normal 14 7 4 3" xfId="27242" xr:uid="{388DB14A-6255-4118-8F40-C3B83C3B9E7B}"/>
    <cellStyle name="Normal 14 7 5" xfId="21205" xr:uid="{00000000-0005-0000-0000-000049380000}"/>
    <cellStyle name="Normal 14 7 5 2" xfId="33189" xr:uid="{86374CCE-6D07-4EDC-ACBB-9A21C79A3F5C}"/>
    <cellStyle name="Normal 14 7 6" xfId="27239" xr:uid="{73998C0A-3B85-45A3-813E-1982666C1BC9}"/>
    <cellStyle name="Normal 14 8" xfId="12836" xr:uid="{00000000-0005-0000-0000-00004A380000}"/>
    <cellStyle name="Normal 14 8 2" xfId="12837" xr:uid="{00000000-0005-0000-0000-00004B380000}"/>
    <cellStyle name="Normal 14 8 2 2" xfId="21210" xr:uid="{00000000-0005-0000-0000-00004C380000}"/>
    <cellStyle name="Normal 14 8 2 2 2" xfId="33194" xr:uid="{26A111D7-6D60-4BD9-93AF-C12E06326797}"/>
    <cellStyle name="Normal 14 8 2 3" xfId="27244" xr:uid="{8FA2E67B-8C20-4A94-BBEE-F8E4889AB8AD}"/>
    <cellStyle name="Normal 14 8 3" xfId="12838" xr:uid="{00000000-0005-0000-0000-00004D380000}"/>
    <cellStyle name="Normal 14 8 3 2" xfId="21211" xr:uid="{00000000-0005-0000-0000-00004E380000}"/>
    <cellStyle name="Normal 14 8 3 2 2" xfId="33195" xr:uid="{B8E9559C-3193-47DE-881D-664035C10B21}"/>
    <cellStyle name="Normal 14 8 3 3" xfId="27245" xr:uid="{20330DA1-7267-439A-B3A1-3F85100D0288}"/>
    <cellStyle name="Normal 14 8 4" xfId="12839" xr:uid="{00000000-0005-0000-0000-00004F380000}"/>
    <cellStyle name="Normal 14 8 4 2" xfId="21212" xr:uid="{00000000-0005-0000-0000-000050380000}"/>
    <cellStyle name="Normal 14 8 4 2 2" xfId="33196" xr:uid="{55EC17B2-F50C-4346-AAB3-439F702E8C0B}"/>
    <cellStyle name="Normal 14 8 4 3" xfId="27246" xr:uid="{66C4CE44-D7CA-45C1-8870-4B23FFA1B440}"/>
    <cellStyle name="Normal 14 8 5" xfId="21209" xr:uid="{00000000-0005-0000-0000-000051380000}"/>
    <cellStyle name="Normal 14 8 5 2" xfId="33193" xr:uid="{612D652A-9E83-49A3-B211-53FD0B43C3F8}"/>
    <cellStyle name="Normal 14 8 6" xfId="27243" xr:uid="{D62C3A80-B5AE-46B3-83C3-C474C58AE832}"/>
    <cellStyle name="Normal 14 9" xfId="12840" xr:uid="{00000000-0005-0000-0000-000052380000}"/>
    <cellStyle name="Normal 14 9 2" xfId="12841" xr:uid="{00000000-0005-0000-0000-000053380000}"/>
    <cellStyle name="Normal 14 9 2 2" xfId="21214" xr:uid="{00000000-0005-0000-0000-000054380000}"/>
    <cellStyle name="Normal 14 9 2 2 2" xfId="33198" xr:uid="{F7F65AF2-22FA-4F76-BD1B-6ED3DAD67259}"/>
    <cellStyle name="Normal 14 9 2 3" xfId="27248" xr:uid="{2374F3D4-E043-4928-A468-BE8815EA72B1}"/>
    <cellStyle name="Normal 14 9 3" xfId="12842" xr:uid="{00000000-0005-0000-0000-000055380000}"/>
    <cellStyle name="Normal 14 9 3 2" xfId="21215" xr:uid="{00000000-0005-0000-0000-000056380000}"/>
    <cellStyle name="Normal 14 9 3 2 2" xfId="33199" xr:uid="{CB47DDEC-7C3C-43F8-95F6-A4AB34D77E1F}"/>
    <cellStyle name="Normal 14 9 3 3" xfId="27249" xr:uid="{81B93BF9-0282-4C09-A5E9-45407292B278}"/>
    <cellStyle name="Normal 14 9 4" xfId="12843" xr:uid="{00000000-0005-0000-0000-000057380000}"/>
    <cellStyle name="Normal 14 9 4 2" xfId="21216" xr:uid="{00000000-0005-0000-0000-000058380000}"/>
    <cellStyle name="Normal 14 9 4 2 2" xfId="33200" xr:uid="{852FB067-4C53-48EE-8DA4-A6FB2BAAB2DA}"/>
    <cellStyle name="Normal 14 9 4 3" xfId="27250" xr:uid="{E1E62301-D3C3-4C14-B980-D11DB7321D9A}"/>
    <cellStyle name="Normal 14 9 5" xfId="21213" xr:uid="{00000000-0005-0000-0000-000059380000}"/>
    <cellStyle name="Normal 14 9 5 2" xfId="33197" xr:uid="{5F9176ED-D23C-4573-9FF3-1D7ADDD405AD}"/>
    <cellStyle name="Normal 14 9 6" xfId="27247" xr:uid="{7293652E-6013-4FD4-818B-FA1B3F3299E6}"/>
    <cellStyle name="Normal 140" xfId="12844" xr:uid="{00000000-0005-0000-0000-00005A380000}"/>
    <cellStyle name="Normal 140 2" xfId="12845" xr:uid="{00000000-0005-0000-0000-00005B380000}"/>
    <cellStyle name="Normal 140 3" xfId="12846" xr:uid="{00000000-0005-0000-0000-00005C380000}"/>
    <cellStyle name="Normal 140 4" xfId="21217" xr:uid="{00000000-0005-0000-0000-00005D380000}"/>
    <cellStyle name="Normal 140 4 2" xfId="33201" xr:uid="{9E2B63ED-2EE4-46B7-96C4-A8D7C60E17D6}"/>
    <cellStyle name="Normal 140 5" xfId="27251" xr:uid="{A40CD962-C7F2-4146-A4F8-199917915EE9}"/>
    <cellStyle name="Normal 141" xfId="12847" xr:uid="{00000000-0005-0000-0000-00005E380000}"/>
    <cellStyle name="Normal 141 2" xfId="12848" xr:uid="{00000000-0005-0000-0000-00005F380000}"/>
    <cellStyle name="Normal 141 3" xfId="12849" xr:uid="{00000000-0005-0000-0000-000060380000}"/>
    <cellStyle name="Normal 141 4" xfId="21218" xr:uid="{00000000-0005-0000-0000-000061380000}"/>
    <cellStyle name="Normal 141 4 2" xfId="33202" xr:uid="{EFB27E2E-D409-4127-8309-5AAED201611C}"/>
    <cellStyle name="Normal 141 5" xfId="27252" xr:uid="{3A9BD554-266B-4F32-B68C-F56C18E45420}"/>
    <cellStyle name="Normal 142" xfId="12850" xr:uid="{00000000-0005-0000-0000-000062380000}"/>
    <cellStyle name="Normal 142 2" xfId="12851" xr:uid="{00000000-0005-0000-0000-000063380000}"/>
    <cellStyle name="Normal 142 3" xfId="12852" xr:uid="{00000000-0005-0000-0000-000064380000}"/>
    <cellStyle name="Normal 142 4" xfId="21219" xr:uid="{00000000-0005-0000-0000-000065380000}"/>
    <cellStyle name="Normal 142 4 2" xfId="33203" xr:uid="{1DEA224C-6AFA-4E0F-AF0E-4D3DC25E1643}"/>
    <cellStyle name="Normal 142 5" xfId="27253" xr:uid="{0DB98B54-6E46-4F43-91DA-EC390439CFE0}"/>
    <cellStyle name="Normal 143" xfId="12853" xr:uid="{00000000-0005-0000-0000-000066380000}"/>
    <cellStyle name="Normal 143 2" xfId="12854" xr:uid="{00000000-0005-0000-0000-000067380000}"/>
    <cellStyle name="Normal 143 3" xfId="12855" xr:uid="{00000000-0005-0000-0000-000068380000}"/>
    <cellStyle name="Normal 143 4" xfId="21220" xr:uid="{00000000-0005-0000-0000-000069380000}"/>
    <cellStyle name="Normal 143 4 2" xfId="33204" xr:uid="{0CEF6529-1878-4C3E-B50F-867E9C6CF20C}"/>
    <cellStyle name="Normal 143 5" xfId="27254" xr:uid="{FC80729E-ACEA-4319-8528-A7B1554AB5BB}"/>
    <cellStyle name="Normal 144" xfId="12856" xr:uid="{00000000-0005-0000-0000-00006A380000}"/>
    <cellStyle name="Normal 144 2" xfId="12857" xr:uid="{00000000-0005-0000-0000-00006B380000}"/>
    <cellStyle name="Normal 144 3" xfId="12858" xr:uid="{00000000-0005-0000-0000-00006C380000}"/>
    <cellStyle name="Normal 144 4" xfId="21221" xr:uid="{00000000-0005-0000-0000-00006D380000}"/>
    <cellStyle name="Normal 144 4 2" xfId="33205" xr:uid="{560791BE-2ACE-4A06-9E71-DA183A887036}"/>
    <cellStyle name="Normal 144 5" xfId="27255" xr:uid="{0E859A03-409E-4C72-A1A9-2B0565298E0D}"/>
    <cellStyle name="Normal 145" xfId="12859" xr:uid="{00000000-0005-0000-0000-00006E380000}"/>
    <cellStyle name="Normal 145 2" xfId="12860" xr:uid="{00000000-0005-0000-0000-00006F380000}"/>
    <cellStyle name="Normal 145 3" xfId="12861" xr:uid="{00000000-0005-0000-0000-000070380000}"/>
    <cellStyle name="Normal 145 4" xfId="21222" xr:uid="{00000000-0005-0000-0000-000071380000}"/>
    <cellStyle name="Normal 145 4 2" xfId="33206" xr:uid="{CAE4A1CC-A5DA-43B0-B2B7-CA7DC8208B36}"/>
    <cellStyle name="Normal 145 5" xfId="27256" xr:uid="{DDD117A1-CD5A-4A21-BC57-28BF1604BDA3}"/>
    <cellStyle name="Normal 146" xfId="12862" xr:uid="{00000000-0005-0000-0000-000072380000}"/>
    <cellStyle name="Normal 146 2" xfId="12863" xr:uid="{00000000-0005-0000-0000-000073380000}"/>
    <cellStyle name="Normal 146 3" xfId="12864" xr:uid="{00000000-0005-0000-0000-000074380000}"/>
    <cellStyle name="Normal 146 4" xfId="21223" xr:uid="{00000000-0005-0000-0000-000075380000}"/>
    <cellStyle name="Normal 146 4 2" xfId="33207" xr:uid="{E42A33D6-0F73-4C33-9F6C-1BDD4BAEC7AD}"/>
    <cellStyle name="Normal 146 5" xfId="27257" xr:uid="{BAD3A36C-D391-4DF2-8DD5-4993761BC999}"/>
    <cellStyle name="Normal 147" xfId="12865" xr:uid="{00000000-0005-0000-0000-000076380000}"/>
    <cellStyle name="Normal 147 2" xfId="12866" xr:uid="{00000000-0005-0000-0000-000077380000}"/>
    <cellStyle name="Normal 147 3" xfId="12867" xr:uid="{00000000-0005-0000-0000-000078380000}"/>
    <cellStyle name="Normal 147 4" xfId="21224" xr:uid="{00000000-0005-0000-0000-000079380000}"/>
    <cellStyle name="Normal 147 4 2" xfId="33208" xr:uid="{1C33CFBF-15C4-42F5-849F-FBF6575893F5}"/>
    <cellStyle name="Normal 147 5" xfId="27258" xr:uid="{50D2FF22-CFA8-41E6-A666-AE547E231DD2}"/>
    <cellStyle name="Normal 148" xfId="12868" xr:uid="{00000000-0005-0000-0000-00007A380000}"/>
    <cellStyle name="Normal 148 2" xfId="12869" xr:uid="{00000000-0005-0000-0000-00007B380000}"/>
    <cellStyle name="Normal 148 3" xfId="12870" xr:uid="{00000000-0005-0000-0000-00007C380000}"/>
    <cellStyle name="Normal 148 4" xfId="21225" xr:uid="{00000000-0005-0000-0000-00007D380000}"/>
    <cellStyle name="Normal 148 4 2" xfId="33209" xr:uid="{A8AFF009-6B7F-4B72-AC8A-5ADE739E6BE6}"/>
    <cellStyle name="Normal 148 5" xfId="27259" xr:uid="{75F23862-D2A2-4B18-B1D4-9BB6C1CCAB49}"/>
    <cellStyle name="Normal 149" xfId="12871" xr:uid="{00000000-0005-0000-0000-00007E380000}"/>
    <cellStyle name="Normal 149 2" xfId="12872" xr:uid="{00000000-0005-0000-0000-00007F380000}"/>
    <cellStyle name="Normal 149 3" xfId="12873" xr:uid="{00000000-0005-0000-0000-000080380000}"/>
    <cellStyle name="Normal 149 4" xfId="21226" xr:uid="{00000000-0005-0000-0000-000081380000}"/>
    <cellStyle name="Normal 149 4 2" xfId="33210" xr:uid="{0D254D8F-D374-442D-9184-30FDF8196D40}"/>
    <cellStyle name="Normal 149 5" xfId="27260" xr:uid="{8C353112-5C8B-46A1-BBA9-A1396C5BB0F9}"/>
    <cellStyle name="Normal 15" xfId="12874" xr:uid="{00000000-0005-0000-0000-000082380000}"/>
    <cellStyle name="Normal 15 10" xfId="12875" xr:uid="{00000000-0005-0000-0000-000083380000}"/>
    <cellStyle name="Normal 15 10 2" xfId="21227" xr:uid="{00000000-0005-0000-0000-000084380000}"/>
    <cellStyle name="Normal 15 10 2 2" xfId="33211" xr:uid="{8B327840-36A0-4DC6-9D00-3740FA8D638F}"/>
    <cellStyle name="Normal 15 10 3" xfId="27261" xr:uid="{603C48F9-9C60-49F2-B5BF-8D488D4EF29E}"/>
    <cellStyle name="Normal 15 2" xfId="12876" xr:uid="{00000000-0005-0000-0000-000085380000}"/>
    <cellStyle name="Normal 15 2 2" xfId="12877" xr:uid="{00000000-0005-0000-0000-000086380000}"/>
    <cellStyle name="Normal 15 2 2 2" xfId="12878" xr:uid="{00000000-0005-0000-0000-000087380000}"/>
    <cellStyle name="Normal 15 2 2 2 2" xfId="12879" xr:uid="{00000000-0005-0000-0000-000088380000}"/>
    <cellStyle name="Normal 15 2 2 2 2 2" xfId="21231" xr:uid="{00000000-0005-0000-0000-000089380000}"/>
    <cellStyle name="Normal 15 2 2 2 2 2 2" xfId="33215" xr:uid="{7A55B918-1D3A-4D83-B1EB-AFED85BDE2DA}"/>
    <cellStyle name="Normal 15 2 2 2 2 3" xfId="27265" xr:uid="{31961E06-B486-4BB1-9281-58D23D7337C0}"/>
    <cellStyle name="Normal 15 2 2 2 3" xfId="21230" xr:uid="{00000000-0005-0000-0000-00008A380000}"/>
    <cellStyle name="Normal 15 2 2 2 3 2" xfId="33214" xr:uid="{BF623A8D-8F33-4107-B9B6-9BEEE8E0F3A5}"/>
    <cellStyle name="Normal 15 2 2 2 4" xfId="27264" xr:uid="{5B51BFF1-EF97-4DDB-A1C4-BDFF141212FC}"/>
    <cellStyle name="Normal 15 2 2 3" xfId="12880" xr:uid="{00000000-0005-0000-0000-00008B380000}"/>
    <cellStyle name="Normal 15 2 2 3 2" xfId="21232" xr:uid="{00000000-0005-0000-0000-00008C380000}"/>
    <cellStyle name="Normal 15 2 2 3 2 2" xfId="33216" xr:uid="{9DAA2C8F-4909-4155-BCE2-0E4E3216A55B}"/>
    <cellStyle name="Normal 15 2 2 3 3" xfId="27266" xr:uid="{D2A97682-2359-415E-A811-CF9F85E6B855}"/>
    <cellStyle name="Normal 15 2 2 4" xfId="12881" xr:uid="{00000000-0005-0000-0000-00008D380000}"/>
    <cellStyle name="Normal 15 2 2 4 2" xfId="21233" xr:uid="{00000000-0005-0000-0000-00008E380000}"/>
    <cellStyle name="Normal 15 2 2 4 2 2" xfId="33217" xr:uid="{A305B363-E000-49FE-96E1-E8042EA92892}"/>
    <cellStyle name="Normal 15 2 2 4 3" xfId="27267" xr:uid="{0267641D-1FFD-47D2-8C27-9B112B785795}"/>
    <cellStyle name="Normal 15 2 2 5" xfId="21229" xr:uid="{00000000-0005-0000-0000-00008F380000}"/>
    <cellStyle name="Normal 15 2 2 5 2" xfId="33213" xr:uid="{970E3DAD-3923-4D8B-885E-A09D594D361B}"/>
    <cellStyle name="Normal 15 2 2 6" xfId="27263" xr:uid="{5E551500-3808-40C4-9A4C-E7F99DF20896}"/>
    <cellStyle name="Normal 15 2 3" xfId="12882" xr:uid="{00000000-0005-0000-0000-000090380000}"/>
    <cellStyle name="Normal 15 2 3 2" xfId="12883" xr:uid="{00000000-0005-0000-0000-000091380000}"/>
    <cellStyle name="Normal 15 2 3 2 2" xfId="21235" xr:uid="{00000000-0005-0000-0000-000092380000}"/>
    <cellStyle name="Normal 15 2 3 2 2 2" xfId="33219" xr:uid="{323BBBA1-6AF4-4909-9D7D-BF10311F703B}"/>
    <cellStyle name="Normal 15 2 3 2 3" xfId="27269" xr:uid="{179E79B5-618F-4E15-8CC3-4CCDB81A7252}"/>
    <cellStyle name="Normal 15 2 3 3" xfId="21234" xr:uid="{00000000-0005-0000-0000-000093380000}"/>
    <cellStyle name="Normal 15 2 3 3 2" xfId="33218" xr:uid="{6FA287E6-4B52-483A-A159-E9BBC763CAD6}"/>
    <cellStyle name="Normal 15 2 3 4" xfId="27268" xr:uid="{81B3662C-3014-4B3F-A781-EDAF321CA14D}"/>
    <cellStyle name="Normal 15 2 4" xfId="12884" xr:uid="{00000000-0005-0000-0000-000094380000}"/>
    <cellStyle name="Normal 15 2 4 2" xfId="21236" xr:uid="{00000000-0005-0000-0000-000095380000}"/>
    <cellStyle name="Normal 15 2 4 2 2" xfId="33220" xr:uid="{D21B48BE-89BE-4591-A304-C2B7BF8E96D6}"/>
    <cellStyle name="Normal 15 2 4 3" xfId="27270" xr:uid="{278F6FF7-8F14-4D68-B9D7-DE1A237E4907}"/>
    <cellStyle name="Normal 15 2 5" xfId="12885" xr:uid="{00000000-0005-0000-0000-000096380000}"/>
    <cellStyle name="Normal 15 2 5 2" xfId="21237" xr:uid="{00000000-0005-0000-0000-000097380000}"/>
    <cellStyle name="Normal 15 2 5 2 2" xfId="33221" xr:uid="{966D76BE-286F-4C34-88A4-67B2B69263D0}"/>
    <cellStyle name="Normal 15 2 5 3" xfId="27271" xr:uid="{E21C379C-6CA4-42BC-8FEC-5A05647AD0A6}"/>
    <cellStyle name="Normal 15 2 6" xfId="21228" xr:uid="{00000000-0005-0000-0000-000098380000}"/>
    <cellStyle name="Normal 15 2 6 2" xfId="33212" xr:uid="{E2FFE4D9-B745-4380-B151-6C247DC18993}"/>
    <cellStyle name="Normal 15 2 7" xfId="27262" xr:uid="{396E6C6E-6AE2-4BAD-9E69-923771BD9A5F}"/>
    <cellStyle name="Normal 15 3" xfId="12886" xr:uid="{00000000-0005-0000-0000-000099380000}"/>
    <cellStyle name="Normal 15 3 2" xfId="12887" xr:uid="{00000000-0005-0000-0000-00009A380000}"/>
    <cellStyle name="Normal 15 3 2 2" xfId="12888" xr:uid="{00000000-0005-0000-0000-00009B380000}"/>
    <cellStyle name="Normal 15 3 2 2 2" xfId="12889" xr:uid="{00000000-0005-0000-0000-00009C380000}"/>
    <cellStyle name="Normal 15 3 2 2 2 2" xfId="21241" xr:uid="{00000000-0005-0000-0000-00009D380000}"/>
    <cellStyle name="Normal 15 3 2 2 2 2 2" xfId="33225" xr:uid="{31427D70-12DF-436E-99B1-59BA06DC4C26}"/>
    <cellStyle name="Normal 15 3 2 2 2 3" xfId="27275" xr:uid="{6584201B-A502-465E-B649-17360573F46C}"/>
    <cellStyle name="Normal 15 3 2 2 3" xfId="21240" xr:uid="{00000000-0005-0000-0000-00009E380000}"/>
    <cellStyle name="Normal 15 3 2 2 3 2" xfId="33224" xr:uid="{F8199252-8605-4F29-9DCB-F9B224D2109E}"/>
    <cellStyle name="Normal 15 3 2 2 4" xfId="27274" xr:uid="{5826BC2E-69F0-43AB-B86F-D90E0EEC23A7}"/>
    <cellStyle name="Normal 15 3 2 3" xfId="12890" xr:uid="{00000000-0005-0000-0000-00009F380000}"/>
    <cellStyle name="Normal 15 3 2 3 2" xfId="21242" xr:uid="{00000000-0005-0000-0000-0000A0380000}"/>
    <cellStyle name="Normal 15 3 2 3 2 2" xfId="33226" xr:uid="{E70AF090-E614-4B53-8C74-42C5BD0B0101}"/>
    <cellStyle name="Normal 15 3 2 3 3" xfId="27276" xr:uid="{D0E343B5-ECB6-46E0-BC6B-84C378FCCFA6}"/>
    <cellStyle name="Normal 15 3 2 4" xfId="12891" xr:uid="{00000000-0005-0000-0000-0000A1380000}"/>
    <cellStyle name="Normal 15 3 2 4 2" xfId="21243" xr:uid="{00000000-0005-0000-0000-0000A2380000}"/>
    <cellStyle name="Normal 15 3 2 4 2 2" xfId="33227" xr:uid="{FC3C772C-D89A-4E33-A99A-70E24EE90D24}"/>
    <cellStyle name="Normal 15 3 2 4 3" xfId="27277" xr:uid="{BDF10372-0839-4026-846B-7FAF1002EE5F}"/>
    <cellStyle name="Normal 15 3 2 5" xfId="21239" xr:uid="{00000000-0005-0000-0000-0000A3380000}"/>
    <cellStyle name="Normal 15 3 2 5 2" xfId="33223" xr:uid="{654DF4D2-9CB2-4CEE-8CB7-1AFC34C6186F}"/>
    <cellStyle name="Normal 15 3 2 6" xfId="27273" xr:uid="{6E1A65D6-6479-469B-A209-7A7235F6BDC2}"/>
    <cellStyle name="Normal 15 3 3" xfId="12892" xr:uid="{00000000-0005-0000-0000-0000A4380000}"/>
    <cellStyle name="Normal 15 3 3 2" xfId="12893" xr:uid="{00000000-0005-0000-0000-0000A5380000}"/>
    <cellStyle name="Normal 15 3 3 2 2" xfId="21245" xr:uid="{00000000-0005-0000-0000-0000A6380000}"/>
    <cellStyle name="Normal 15 3 3 2 2 2" xfId="33229" xr:uid="{1F33D14C-664E-471F-AEE2-61C5C2E3BC4D}"/>
    <cellStyle name="Normal 15 3 3 2 3" xfId="27279" xr:uid="{8F4D9C4F-0F4F-4743-9A6C-DEAF00C05D0C}"/>
    <cellStyle name="Normal 15 3 3 3" xfId="21244" xr:uid="{00000000-0005-0000-0000-0000A7380000}"/>
    <cellStyle name="Normal 15 3 3 3 2" xfId="33228" xr:uid="{948D5F98-2D39-4099-BFD7-79338B163776}"/>
    <cellStyle name="Normal 15 3 3 4" xfId="27278" xr:uid="{720C5DF4-C4FD-4DD4-9BB5-52C9128120AF}"/>
    <cellStyle name="Normal 15 3 4" xfId="12894" xr:uid="{00000000-0005-0000-0000-0000A8380000}"/>
    <cellStyle name="Normal 15 3 4 2" xfId="21246" xr:uid="{00000000-0005-0000-0000-0000A9380000}"/>
    <cellStyle name="Normal 15 3 4 2 2" xfId="33230" xr:uid="{93DE080D-B63D-4E30-AB58-07130544CE60}"/>
    <cellStyle name="Normal 15 3 4 3" xfId="27280" xr:uid="{E75D6D31-9853-4ACF-82FE-695CFC596638}"/>
    <cellStyle name="Normal 15 3 5" xfId="12895" xr:uid="{00000000-0005-0000-0000-0000AA380000}"/>
    <cellStyle name="Normal 15 3 5 2" xfId="21247" xr:uid="{00000000-0005-0000-0000-0000AB380000}"/>
    <cellStyle name="Normal 15 3 5 2 2" xfId="33231" xr:uid="{CBA561A8-E1C1-420D-A91B-0BB3898A7CF8}"/>
    <cellStyle name="Normal 15 3 5 3" xfId="27281" xr:uid="{3FC7701F-4859-44CC-815C-08574AE2B43A}"/>
    <cellStyle name="Normal 15 3 6" xfId="21238" xr:uid="{00000000-0005-0000-0000-0000AC380000}"/>
    <cellStyle name="Normal 15 3 6 2" xfId="33222" xr:uid="{1061D42B-3629-4DCF-AC78-16EE54340C0D}"/>
    <cellStyle name="Normal 15 3 7" xfId="27272" xr:uid="{4211B7C9-7AD2-4904-A87B-ADD8EF5B931A}"/>
    <cellStyle name="Normal 15 4" xfId="12896" xr:uid="{00000000-0005-0000-0000-0000AD380000}"/>
    <cellStyle name="Normal 15 4 2" xfId="12897" xr:uid="{00000000-0005-0000-0000-0000AE380000}"/>
    <cellStyle name="Normal 15 4 2 2" xfId="12898" xr:uid="{00000000-0005-0000-0000-0000AF380000}"/>
    <cellStyle name="Normal 15 4 2 2 2" xfId="12899" xr:uid="{00000000-0005-0000-0000-0000B0380000}"/>
    <cellStyle name="Normal 15 4 2 2 2 2" xfId="21251" xr:uid="{00000000-0005-0000-0000-0000B1380000}"/>
    <cellStyle name="Normal 15 4 2 2 2 2 2" xfId="33235" xr:uid="{A7974939-67B3-467F-83B4-C0EDC77FA163}"/>
    <cellStyle name="Normal 15 4 2 2 2 3" xfId="27285" xr:uid="{0967C2D0-C201-41DE-B5AF-D27E3AD2397D}"/>
    <cellStyle name="Normal 15 4 2 2 3" xfId="21250" xr:uid="{00000000-0005-0000-0000-0000B2380000}"/>
    <cellStyle name="Normal 15 4 2 2 3 2" xfId="33234" xr:uid="{DAA99FE1-D2DF-42DC-B3EF-745E2C385B6C}"/>
    <cellStyle name="Normal 15 4 2 2 4" xfId="27284" xr:uid="{8D6FBC73-E656-4817-87F9-B07D2E2821ED}"/>
    <cellStyle name="Normal 15 4 2 3" xfId="12900" xr:uid="{00000000-0005-0000-0000-0000B3380000}"/>
    <cellStyle name="Normal 15 4 2 3 2" xfId="21252" xr:uid="{00000000-0005-0000-0000-0000B4380000}"/>
    <cellStyle name="Normal 15 4 2 3 2 2" xfId="33236" xr:uid="{13307607-F78B-4056-A070-6DF27182191A}"/>
    <cellStyle name="Normal 15 4 2 3 3" xfId="27286" xr:uid="{2CDDF15E-B6FE-42E1-AC45-0223B5CFFF54}"/>
    <cellStyle name="Normal 15 4 2 4" xfId="12901" xr:uid="{00000000-0005-0000-0000-0000B5380000}"/>
    <cellStyle name="Normal 15 4 2 4 2" xfId="21253" xr:uid="{00000000-0005-0000-0000-0000B6380000}"/>
    <cellStyle name="Normal 15 4 2 4 2 2" xfId="33237" xr:uid="{BE3C520B-9852-4306-A08B-E8A0E39F0B52}"/>
    <cellStyle name="Normal 15 4 2 4 3" xfId="27287" xr:uid="{5F290457-0029-4803-8082-FB9FE2AC786E}"/>
    <cellStyle name="Normal 15 4 2 5" xfId="21249" xr:uid="{00000000-0005-0000-0000-0000B7380000}"/>
    <cellStyle name="Normal 15 4 2 5 2" xfId="33233" xr:uid="{E6CF08A9-8742-4288-982A-E62E015AE448}"/>
    <cellStyle name="Normal 15 4 2 6" xfId="27283" xr:uid="{3309FDBE-5628-4F3E-AF58-12E8E1721897}"/>
    <cellStyle name="Normal 15 4 3" xfId="12902" xr:uid="{00000000-0005-0000-0000-0000B8380000}"/>
    <cellStyle name="Normal 15 4 3 2" xfId="12903" xr:uid="{00000000-0005-0000-0000-0000B9380000}"/>
    <cellStyle name="Normal 15 4 3 2 2" xfId="21255" xr:uid="{00000000-0005-0000-0000-0000BA380000}"/>
    <cellStyle name="Normal 15 4 3 2 2 2" xfId="33239" xr:uid="{8995ED64-6C29-4394-944F-957D34CFDB67}"/>
    <cellStyle name="Normal 15 4 3 2 3" xfId="27289" xr:uid="{A66B6FE1-32B1-4F61-80F4-2379D1CA9531}"/>
    <cellStyle name="Normal 15 4 3 3" xfId="21254" xr:uid="{00000000-0005-0000-0000-0000BB380000}"/>
    <cellStyle name="Normal 15 4 3 3 2" xfId="33238" xr:uid="{0B1E4A1E-081C-47BE-B9AF-700A04E487CD}"/>
    <cellStyle name="Normal 15 4 3 4" xfId="27288" xr:uid="{430CEA92-E4DE-416B-BCCB-0514B756B748}"/>
    <cellStyle name="Normal 15 4 4" xfId="12904" xr:uid="{00000000-0005-0000-0000-0000BC380000}"/>
    <cellStyle name="Normal 15 4 4 2" xfId="21256" xr:uid="{00000000-0005-0000-0000-0000BD380000}"/>
    <cellStyle name="Normal 15 4 4 2 2" xfId="33240" xr:uid="{A64F0AE2-0867-4676-84A9-9CEE53C07E50}"/>
    <cellStyle name="Normal 15 4 4 3" xfId="27290" xr:uid="{06D00466-5485-461F-B686-C06DAB634C7C}"/>
    <cellStyle name="Normal 15 4 5" xfId="12905" xr:uid="{00000000-0005-0000-0000-0000BE380000}"/>
    <cellStyle name="Normal 15 4 5 2" xfId="21257" xr:uid="{00000000-0005-0000-0000-0000BF380000}"/>
    <cellStyle name="Normal 15 4 5 2 2" xfId="33241" xr:uid="{6B211282-C49A-4084-9B39-4EFA80FA5D05}"/>
    <cellStyle name="Normal 15 4 5 3" xfId="27291" xr:uid="{54FE2A44-60E0-41AF-89E3-940E2E4E6B55}"/>
    <cellStyle name="Normal 15 4 6" xfId="12906" xr:uid="{00000000-0005-0000-0000-0000C0380000}"/>
    <cellStyle name="Normal 15 4 7" xfId="21248" xr:uid="{00000000-0005-0000-0000-0000C1380000}"/>
    <cellStyle name="Normal 15 4 7 2" xfId="33232" xr:uid="{00EC1F10-3F39-4D53-8DE8-DD2F7398B718}"/>
    <cellStyle name="Normal 15 4 8" xfId="27282" xr:uid="{469E03D1-4D9F-43C0-8EC0-0BE5CAE41F74}"/>
    <cellStyle name="Normal 15 5" xfId="12907" xr:uid="{00000000-0005-0000-0000-0000C2380000}"/>
    <cellStyle name="Normal 15 5 2" xfId="12908" xr:uid="{00000000-0005-0000-0000-0000C3380000}"/>
    <cellStyle name="Normal 15 5 2 2" xfId="12909" xr:uid="{00000000-0005-0000-0000-0000C4380000}"/>
    <cellStyle name="Normal 15 5 2 2 2" xfId="21260" xr:uid="{00000000-0005-0000-0000-0000C5380000}"/>
    <cellStyle name="Normal 15 5 2 2 2 2" xfId="33244" xr:uid="{41D84645-E080-414F-B100-B7BE3EF3064A}"/>
    <cellStyle name="Normal 15 5 2 2 3" xfId="27294" xr:uid="{F5B5F853-BEB5-4E65-BACE-A8ABE4C26625}"/>
    <cellStyle name="Normal 15 5 2 3" xfId="12910" xr:uid="{00000000-0005-0000-0000-0000C6380000}"/>
    <cellStyle name="Normal 15 5 2 3 2" xfId="21261" xr:uid="{00000000-0005-0000-0000-0000C7380000}"/>
    <cellStyle name="Normal 15 5 2 3 2 2" xfId="33245" xr:uid="{7F061A3E-455D-476D-B04A-C274FA8E5734}"/>
    <cellStyle name="Normal 15 5 2 3 3" xfId="27295" xr:uid="{09442FF7-F53B-4EB2-9723-AD85FABFD16C}"/>
    <cellStyle name="Normal 15 5 2 4" xfId="21259" xr:uid="{00000000-0005-0000-0000-0000C8380000}"/>
    <cellStyle name="Normal 15 5 2 4 2" xfId="33243" xr:uid="{052C5187-AB45-416C-867E-FDDEE84723C3}"/>
    <cellStyle name="Normal 15 5 2 5" xfId="27293" xr:uid="{7E7AB2DC-D2CD-493C-8CC5-785EDE251199}"/>
    <cellStyle name="Normal 15 5 3" xfId="12911" xr:uid="{00000000-0005-0000-0000-0000C9380000}"/>
    <cellStyle name="Normal 15 5 3 2" xfId="21262" xr:uid="{00000000-0005-0000-0000-0000CA380000}"/>
    <cellStyle name="Normal 15 5 3 2 2" xfId="33246" xr:uid="{61BEE05E-3D7B-490B-AEE1-EE2FA30EA66E}"/>
    <cellStyle name="Normal 15 5 3 3" xfId="27296" xr:uid="{1A107D12-EAC8-4A83-B10B-92FF70AEC3A7}"/>
    <cellStyle name="Normal 15 5 4" xfId="12912" xr:uid="{00000000-0005-0000-0000-0000CB380000}"/>
    <cellStyle name="Normal 15 5 4 2" xfId="21263" xr:uid="{00000000-0005-0000-0000-0000CC380000}"/>
    <cellStyle name="Normal 15 5 4 2 2" xfId="33247" xr:uid="{08B41642-BF00-4069-A789-418478096EFD}"/>
    <cellStyle name="Normal 15 5 4 3" xfId="27297" xr:uid="{57CD4BB0-C1A9-4B6A-AA21-CBDEC14A90D8}"/>
    <cellStyle name="Normal 15 5 5" xfId="12913" xr:uid="{00000000-0005-0000-0000-0000CD380000}"/>
    <cellStyle name="Normal 15 5 6" xfId="21258" xr:uid="{00000000-0005-0000-0000-0000CE380000}"/>
    <cellStyle name="Normal 15 5 6 2" xfId="33242" xr:uid="{10598494-91F6-4A36-9B35-B448FFD86ED8}"/>
    <cellStyle name="Normal 15 5 7" xfId="27292" xr:uid="{19805BF9-041E-423A-BEAA-1614B25EF723}"/>
    <cellStyle name="Normal 15 6" xfId="12914" xr:uid="{00000000-0005-0000-0000-0000CF380000}"/>
    <cellStyle name="Normal 15 6 2" xfId="12915" xr:uid="{00000000-0005-0000-0000-0000D0380000}"/>
    <cellStyle name="Normal 15 6 2 2" xfId="21265" xr:uid="{00000000-0005-0000-0000-0000D1380000}"/>
    <cellStyle name="Normal 15 6 2 2 2" xfId="33249" xr:uid="{8494F434-4059-42C9-99B1-3522FF1A1AEF}"/>
    <cellStyle name="Normal 15 6 2 3" xfId="27299" xr:uid="{07D1BD94-EE5F-4B6E-AEDA-EE213BEBAAE1}"/>
    <cellStyle name="Normal 15 6 3" xfId="21264" xr:uid="{00000000-0005-0000-0000-0000D2380000}"/>
    <cellStyle name="Normal 15 6 3 2" xfId="33248" xr:uid="{D226A338-D0A5-4E90-8658-41B851010C28}"/>
    <cellStyle name="Normal 15 6 4" xfId="27298" xr:uid="{415322E0-CAF0-4458-9277-01F20AE9E447}"/>
    <cellStyle name="Normal 15 7" xfId="12916" xr:uid="{00000000-0005-0000-0000-0000D3380000}"/>
    <cellStyle name="Normal 15 7 2" xfId="21266" xr:uid="{00000000-0005-0000-0000-0000D4380000}"/>
    <cellStyle name="Normal 15 7 2 2" xfId="33250" xr:uid="{1C01ED25-8E03-42E0-9C19-01B94458F18A}"/>
    <cellStyle name="Normal 15 7 3" xfId="27300" xr:uid="{CDABD159-430C-493E-A84A-50DF3A1DBE12}"/>
    <cellStyle name="Normal 15 8" xfId="12917" xr:uid="{00000000-0005-0000-0000-0000D5380000}"/>
    <cellStyle name="Normal 15 8 2" xfId="21267" xr:uid="{00000000-0005-0000-0000-0000D6380000}"/>
    <cellStyle name="Normal 15 8 2 2" xfId="33251" xr:uid="{B2770116-7F29-48E1-9FFE-EE5AE3DDB86F}"/>
    <cellStyle name="Normal 15 8 3" xfId="27301" xr:uid="{7F0BE83E-EE65-4954-A52B-3EEBFB833233}"/>
    <cellStyle name="Normal 15 9" xfId="12918" xr:uid="{00000000-0005-0000-0000-0000D7380000}"/>
    <cellStyle name="Normal 15 9 2" xfId="21268" xr:uid="{00000000-0005-0000-0000-0000D8380000}"/>
    <cellStyle name="Normal 15 9 2 2" xfId="33252" xr:uid="{FA7392CB-AC80-4FED-93FB-B14531F99622}"/>
    <cellStyle name="Normal 15 9 3" xfId="27302" xr:uid="{A33478F9-F660-40F7-822D-210F66ADE0B0}"/>
    <cellStyle name="Normal 150" xfId="12919" xr:uid="{00000000-0005-0000-0000-0000D9380000}"/>
    <cellStyle name="Normal 150 2" xfId="12920" xr:uid="{00000000-0005-0000-0000-0000DA380000}"/>
    <cellStyle name="Normal 150 3" xfId="12921" xr:uid="{00000000-0005-0000-0000-0000DB380000}"/>
    <cellStyle name="Normal 150 4" xfId="21269" xr:uid="{00000000-0005-0000-0000-0000DC380000}"/>
    <cellStyle name="Normal 150 4 2" xfId="33253" xr:uid="{A950EAD2-A62A-4271-A8D8-55E4F603218E}"/>
    <cellStyle name="Normal 150 5" xfId="27303" xr:uid="{13381396-6B25-42E9-83F0-4F5B2399627B}"/>
    <cellStyle name="Normal 151" xfId="12922" xr:uid="{00000000-0005-0000-0000-0000DD380000}"/>
    <cellStyle name="Normal 151 2" xfId="12923" xr:uid="{00000000-0005-0000-0000-0000DE380000}"/>
    <cellStyle name="Normal 151 3" xfId="12924" xr:uid="{00000000-0005-0000-0000-0000DF380000}"/>
    <cellStyle name="Normal 151 4" xfId="21270" xr:uid="{00000000-0005-0000-0000-0000E0380000}"/>
    <cellStyle name="Normal 151 4 2" xfId="33254" xr:uid="{B5E0F1DE-AA60-4091-9B79-35D3713202DE}"/>
    <cellStyle name="Normal 151 5" xfId="27304" xr:uid="{E1D140F8-2F2F-4728-AEA2-965CD85D86DF}"/>
    <cellStyle name="Normal 152" xfId="12925" xr:uid="{00000000-0005-0000-0000-0000E1380000}"/>
    <cellStyle name="Normal 152 2" xfId="12926" xr:uid="{00000000-0005-0000-0000-0000E2380000}"/>
    <cellStyle name="Normal 152 3" xfId="12927" xr:uid="{00000000-0005-0000-0000-0000E3380000}"/>
    <cellStyle name="Normal 152 4" xfId="21271" xr:uid="{00000000-0005-0000-0000-0000E4380000}"/>
    <cellStyle name="Normal 152 4 2" xfId="33255" xr:uid="{4B22EAFF-6ADD-45D4-8AD3-7A6D32187ADB}"/>
    <cellStyle name="Normal 152 5" xfId="27305" xr:uid="{390340F1-5CB5-4A94-8F56-D44BF83D9A68}"/>
    <cellStyle name="Normal 153" xfId="12928" xr:uid="{00000000-0005-0000-0000-0000E5380000}"/>
    <cellStyle name="Normal 153 2" xfId="12929" xr:uid="{00000000-0005-0000-0000-0000E6380000}"/>
    <cellStyle name="Normal 153 3" xfId="12930" xr:uid="{00000000-0005-0000-0000-0000E7380000}"/>
    <cellStyle name="Normal 153 4" xfId="21272" xr:uid="{00000000-0005-0000-0000-0000E8380000}"/>
    <cellStyle name="Normal 153 4 2" xfId="33256" xr:uid="{D2724CA5-5805-4E11-B708-43C837D3295B}"/>
    <cellStyle name="Normal 153 5" xfId="27306" xr:uid="{4E26BE3A-50F9-432E-938D-B95FBBC7E284}"/>
    <cellStyle name="Normal 154" xfId="12931" xr:uid="{00000000-0005-0000-0000-0000E9380000}"/>
    <cellStyle name="Normal 154 2" xfId="12932" xr:uid="{00000000-0005-0000-0000-0000EA380000}"/>
    <cellStyle name="Normal 154 3" xfId="12933" xr:uid="{00000000-0005-0000-0000-0000EB380000}"/>
    <cellStyle name="Normal 154 4" xfId="21273" xr:uid="{00000000-0005-0000-0000-0000EC380000}"/>
    <cellStyle name="Normal 154 4 2" xfId="33257" xr:uid="{4D0FF8A7-3510-40CF-9AAC-DB9341916618}"/>
    <cellStyle name="Normal 154 5" xfId="27307" xr:uid="{29F597D0-F952-4BA7-BF4B-2F5DC8C716E2}"/>
    <cellStyle name="Normal 155" xfId="12934" xr:uid="{00000000-0005-0000-0000-0000ED380000}"/>
    <cellStyle name="Normal 155 2" xfId="12935" xr:uid="{00000000-0005-0000-0000-0000EE380000}"/>
    <cellStyle name="Normal 155 3" xfId="12936" xr:uid="{00000000-0005-0000-0000-0000EF380000}"/>
    <cellStyle name="Normal 155 4" xfId="21274" xr:uid="{00000000-0005-0000-0000-0000F0380000}"/>
    <cellStyle name="Normal 155 4 2" xfId="33258" xr:uid="{856FEEAD-02DC-4DE8-B918-51F997FB4E31}"/>
    <cellStyle name="Normal 155 5" xfId="27308" xr:uid="{DE72B5FE-1C25-45AA-9058-29036D92EA10}"/>
    <cellStyle name="Normal 156" xfId="12937" xr:uid="{00000000-0005-0000-0000-0000F1380000}"/>
    <cellStyle name="Normal 156 2" xfId="12938" xr:uid="{00000000-0005-0000-0000-0000F2380000}"/>
    <cellStyle name="Normal 156 3" xfId="12939" xr:uid="{00000000-0005-0000-0000-0000F3380000}"/>
    <cellStyle name="Normal 156 4" xfId="21275" xr:uid="{00000000-0005-0000-0000-0000F4380000}"/>
    <cellStyle name="Normal 156 4 2" xfId="33259" xr:uid="{09C0D184-13F7-4C4F-B4F9-6DFC2E35B477}"/>
    <cellStyle name="Normal 156 5" xfId="27309" xr:uid="{9113BBA9-E9EF-4DF5-87FC-EC0261B483A0}"/>
    <cellStyle name="Normal 157" xfId="12940" xr:uid="{00000000-0005-0000-0000-0000F5380000}"/>
    <cellStyle name="Normal 157 2" xfId="12941" xr:uid="{00000000-0005-0000-0000-0000F6380000}"/>
    <cellStyle name="Normal 157 3" xfId="12942" xr:uid="{00000000-0005-0000-0000-0000F7380000}"/>
    <cellStyle name="Normal 157 4" xfId="21276" xr:uid="{00000000-0005-0000-0000-0000F8380000}"/>
    <cellStyle name="Normal 157 4 2" xfId="33260" xr:uid="{E8E7DA36-DF1A-4D11-9F2A-BB574E49CB07}"/>
    <cellStyle name="Normal 157 5" xfId="27310" xr:uid="{73103EAE-1E8D-436A-BF13-A769A1393762}"/>
    <cellStyle name="Normal 158" xfId="12943" xr:uid="{00000000-0005-0000-0000-0000F9380000}"/>
    <cellStyle name="Normal 158 2" xfId="12944" xr:uid="{00000000-0005-0000-0000-0000FA380000}"/>
    <cellStyle name="Normal 158 3" xfId="12945" xr:uid="{00000000-0005-0000-0000-0000FB380000}"/>
    <cellStyle name="Normal 158 4" xfId="21277" xr:uid="{00000000-0005-0000-0000-0000FC380000}"/>
    <cellStyle name="Normal 158 4 2" xfId="33261" xr:uid="{C3F81E75-6560-4A4B-A985-98A94FF649C1}"/>
    <cellStyle name="Normal 158 5" xfId="27311" xr:uid="{85699EE7-F3EC-4BBF-A7B7-445BBE4FB429}"/>
    <cellStyle name="Normal 159" xfId="12946" xr:uid="{00000000-0005-0000-0000-0000FD380000}"/>
    <cellStyle name="Normal 159 2" xfId="12947" xr:uid="{00000000-0005-0000-0000-0000FE380000}"/>
    <cellStyle name="Normal 159 3" xfId="12948" xr:uid="{00000000-0005-0000-0000-0000FF380000}"/>
    <cellStyle name="Normal 159 4" xfId="21278" xr:uid="{00000000-0005-0000-0000-000000390000}"/>
    <cellStyle name="Normal 159 4 2" xfId="33262" xr:uid="{3C33B27B-1EDB-4B98-88C6-F17E26D0210D}"/>
    <cellStyle name="Normal 159 5" xfId="27312" xr:uid="{90FD1632-53A0-472A-98FC-159FA3D6BFFF}"/>
    <cellStyle name="Normal 16" xfId="12949" xr:uid="{00000000-0005-0000-0000-000001390000}"/>
    <cellStyle name="Normal 16 2" xfId="12950" xr:uid="{00000000-0005-0000-0000-000002390000}"/>
    <cellStyle name="Normal 16 2 2" xfId="12951" xr:uid="{00000000-0005-0000-0000-000003390000}"/>
    <cellStyle name="Normal 16 2 2 2" xfId="12952" xr:uid="{00000000-0005-0000-0000-000004390000}"/>
    <cellStyle name="Normal 16 2 2 2 2" xfId="12953" xr:uid="{00000000-0005-0000-0000-000005390000}"/>
    <cellStyle name="Normal 16 2 2 2 2 2" xfId="21282" xr:uid="{00000000-0005-0000-0000-000006390000}"/>
    <cellStyle name="Normal 16 2 2 2 2 2 2" xfId="33266" xr:uid="{CE59A91E-B1A8-40D5-A561-C75F7E66D9EE}"/>
    <cellStyle name="Normal 16 2 2 2 2 3" xfId="27316" xr:uid="{E0D0017B-78CF-4A76-9CE8-732089DDFEFF}"/>
    <cellStyle name="Normal 16 2 2 2 3" xfId="21281" xr:uid="{00000000-0005-0000-0000-000007390000}"/>
    <cellStyle name="Normal 16 2 2 2 3 2" xfId="33265" xr:uid="{5D47719C-6EFF-4D35-8CB9-1913C68DBF5F}"/>
    <cellStyle name="Normal 16 2 2 2 4" xfId="27315" xr:uid="{FEBA20CE-8CBC-4E10-AC0A-395F6CFB81A7}"/>
    <cellStyle name="Normal 16 2 2 3" xfId="12954" xr:uid="{00000000-0005-0000-0000-000008390000}"/>
    <cellStyle name="Normal 16 2 2 3 2" xfId="21283" xr:uid="{00000000-0005-0000-0000-000009390000}"/>
    <cellStyle name="Normal 16 2 2 3 2 2" xfId="33267" xr:uid="{E8B7C98A-FE45-46C3-8819-313D20872858}"/>
    <cellStyle name="Normal 16 2 2 3 3" xfId="27317" xr:uid="{5A5AF51E-EE73-4B35-8DF2-89F653C050B9}"/>
    <cellStyle name="Normal 16 2 2 4" xfId="21280" xr:uid="{00000000-0005-0000-0000-00000A390000}"/>
    <cellStyle name="Normal 16 2 2 4 2" xfId="33264" xr:uid="{3D67BB14-357A-46C8-ADBA-4AB7AF35C04F}"/>
    <cellStyle name="Normal 16 2 2 5" xfId="27314" xr:uid="{9B4E0210-1481-491E-9F1D-45133379626A}"/>
    <cellStyle name="Normal 16 2 3" xfId="12955" xr:uid="{00000000-0005-0000-0000-00000B390000}"/>
    <cellStyle name="Normal 16 2 3 2" xfId="12956" xr:uid="{00000000-0005-0000-0000-00000C390000}"/>
    <cellStyle name="Normal 16 2 3 2 2" xfId="21285" xr:uid="{00000000-0005-0000-0000-00000D390000}"/>
    <cellStyle name="Normal 16 2 3 2 2 2" xfId="33269" xr:uid="{38E67B13-A4F9-4E2F-8FD7-FEF7C55DA42C}"/>
    <cellStyle name="Normal 16 2 3 2 3" xfId="27319" xr:uid="{DF76EC3C-D71D-4B78-86B6-D89FF86E6E2A}"/>
    <cellStyle name="Normal 16 2 3 3" xfId="21284" xr:uid="{00000000-0005-0000-0000-00000E390000}"/>
    <cellStyle name="Normal 16 2 3 3 2" xfId="33268" xr:uid="{B2850772-E859-4731-AF89-FC6385C01E7C}"/>
    <cellStyle name="Normal 16 2 3 4" xfId="27318" xr:uid="{F0850ABF-5677-44E0-AEC5-CD19DD59F728}"/>
    <cellStyle name="Normal 16 2 4" xfId="12957" xr:uid="{00000000-0005-0000-0000-00000F390000}"/>
    <cellStyle name="Normal 16 2 4 2" xfId="21286" xr:uid="{00000000-0005-0000-0000-000010390000}"/>
    <cellStyle name="Normal 16 2 4 2 2" xfId="33270" xr:uid="{B0CCFA15-BEAC-4561-A27A-9F4FFD884AE3}"/>
    <cellStyle name="Normal 16 2 4 3" xfId="27320" xr:uid="{F50C6C56-6849-42B7-8920-745090BD6086}"/>
    <cellStyle name="Normal 16 2 5" xfId="12958" xr:uid="{00000000-0005-0000-0000-000011390000}"/>
    <cellStyle name="Normal 16 2 5 2" xfId="21287" xr:uid="{00000000-0005-0000-0000-000012390000}"/>
    <cellStyle name="Normal 16 2 5 2 2" xfId="33271" xr:uid="{42DC5BA9-A1A6-4208-9855-EFD00F053472}"/>
    <cellStyle name="Normal 16 2 5 3" xfId="27321" xr:uid="{2CD843EB-9E17-4C2F-8BE0-B9F56CF4F94E}"/>
    <cellStyle name="Normal 16 2 6" xfId="21279" xr:uid="{00000000-0005-0000-0000-000013390000}"/>
    <cellStyle name="Normal 16 2 6 2" xfId="33263" xr:uid="{0816E005-0B2D-4178-96B0-EC1B8B1C0F20}"/>
    <cellStyle name="Normal 16 2 7" xfId="27313" xr:uid="{1A549422-CB5C-4EC7-9CBA-3D38127FDBEA}"/>
    <cellStyle name="Normal 16 3" xfId="12959" xr:uid="{00000000-0005-0000-0000-000014390000}"/>
    <cellStyle name="Normal 16 3 2" xfId="21288" xr:uid="{00000000-0005-0000-0000-000015390000}"/>
    <cellStyle name="Normal 16 3 2 2" xfId="33272" xr:uid="{898C03B2-198E-4E94-BF85-8B78F8FE83B4}"/>
    <cellStyle name="Normal 16 3 3" xfId="27322" xr:uid="{B6250C21-A267-4452-BFC4-4D96DE4E8EA0}"/>
    <cellStyle name="Normal 16 4" xfId="12960" xr:uid="{00000000-0005-0000-0000-000016390000}"/>
    <cellStyle name="Normal 16 4 2" xfId="21289" xr:uid="{00000000-0005-0000-0000-000017390000}"/>
    <cellStyle name="Normal 16 4 2 2" xfId="33273" xr:uid="{58E6FBB6-426C-46D5-B8B3-AF9D8971DC3B}"/>
    <cellStyle name="Normal 16 4 3" xfId="27323" xr:uid="{A7901BAB-FD0C-4C23-8540-FAAAF9E5C8BC}"/>
    <cellStyle name="Normal 16 5" xfId="12961" xr:uid="{00000000-0005-0000-0000-000018390000}"/>
    <cellStyle name="Normal 16 5 2" xfId="21290" xr:uid="{00000000-0005-0000-0000-000019390000}"/>
    <cellStyle name="Normal 16 5 2 2" xfId="33274" xr:uid="{3FA189A0-F666-44CD-A20F-8F3B533DCD8C}"/>
    <cellStyle name="Normal 16 5 3" xfId="27324" xr:uid="{8381288E-8391-445B-9B35-16E01562CC13}"/>
    <cellStyle name="Normal 16 6" xfId="12962" xr:uid="{00000000-0005-0000-0000-00001A390000}"/>
    <cellStyle name="Normal 16 6 2" xfId="21291" xr:uid="{00000000-0005-0000-0000-00001B390000}"/>
    <cellStyle name="Normal 16 6 2 2" xfId="33275" xr:uid="{9C5F1394-A72B-4AC8-BE26-586D6777B80B}"/>
    <cellStyle name="Normal 16 6 3" xfId="27325" xr:uid="{ECEB17FA-A248-410F-AC16-CBE01C2705A9}"/>
    <cellStyle name="Normal 16 7" xfId="12963" xr:uid="{00000000-0005-0000-0000-00001C390000}"/>
    <cellStyle name="Normal 16 7 2" xfId="21292" xr:uid="{00000000-0005-0000-0000-00001D390000}"/>
    <cellStyle name="Normal 16 7 2 2" xfId="33276" xr:uid="{39B56489-EDFD-401F-AB99-04EC7423A949}"/>
    <cellStyle name="Normal 16 7 3" xfId="27326" xr:uid="{7024186B-B5B9-4C54-BFDE-C8D4F35A3CE5}"/>
    <cellStyle name="Normal 16 8" xfId="12964" xr:uid="{00000000-0005-0000-0000-00001E390000}"/>
    <cellStyle name="Normal 16 8 2" xfId="21293" xr:uid="{00000000-0005-0000-0000-00001F390000}"/>
    <cellStyle name="Normal 16 8 2 2" xfId="33277" xr:uid="{7773FCF2-007D-4C5F-91DD-CB5A041E7DB6}"/>
    <cellStyle name="Normal 16 8 3" xfId="27327" xr:uid="{8EA6EC02-409C-4B75-8B42-190A66B42733}"/>
    <cellStyle name="Normal 160" xfId="12965" xr:uid="{00000000-0005-0000-0000-000020390000}"/>
    <cellStyle name="Normal 160 2" xfId="12966" xr:uid="{00000000-0005-0000-0000-000021390000}"/>
    <cellStyle name="Normal 160 3" xfId="12967" xr:uid="{00000000-0005-0000-0000-000022390000}"/>
    <cellStyle name="Normal 161" xfId="12968" xr:uid="{00000000-0005-0000-0000-000023390000}"/>
    <cellStyle name="Normal 161 2" xfId="12969" xr:uid="{00000000-0005-0000-0000-000024390000}"/>
    <cellStyle name="Normal 161 3" xfId="12970" xr:uid="{00000000-0005-0000-0000-000025390000}"/>
    <cellStyle name="Normal 162" xfId="12971" xr:uid="{00000000-0005-0000-0000-000026390000}"/>
    <cellStyle name="Normal 162 2" xfId="12972" xr:uid="{00000000-0005-0000-0000-000027390000}"/>
    <cellStyle name="Normal 162 3" xfId="12973" xr:uid="{00000000-0005-0000-0000-000028390000}"/>
    <cellStyle name="Normal 163" xfId="12974" xr:uid="{00000000-0005-0000-0000-000029390000}"/>
    <cellStyle name="Normal 163 2" xfId="12975" xr:uid="{00000000-0005-0000-0000-00002A390000}"/>
    <cellStyle name="Normal 163 3" xfId="12976" xr:uid="{00000000-0005-0000-0000-00002B390000}"/>
    <cellStyle name="Normal 164" xfId="12977" xr:uid="{00000000-0005-0000-0000-00002C390000}"/>
    <cellStyle name="Normal 164 2" xfId="12978" xr:uid="{00000000-0005-0000-0000-00002D390000}"/>
    <cellStyle name="Normal 164 3" xfId="12979" xr:uid="{00000000-0005-0000-0000-00002E390000}"/>
    <cellStyle name="Normal 164 4" xfId="12980" xr:uid="{00000000-0005-0000-0000-00002F390000}"/>
    <cellStyle name="Normal 164 4 2" xfId="21294" xr:uid="{00000000-0005-0000-0000-000030390000}"/>
    <cellStyle name="Normal 164 4 2 2" xfId="33278" xr:uid="{24205053-B50D-4018-BDCA-FCE0D01B4177}"/>
    <cellStyle name="Normal 164 4 3" xfId="27328" xr:uid="{75E1DCD9-BF46-4095-8C30-F41E8B6087B1}"/>
    <cellStyle name="Normal 165" xfId="12981" xr:uid="{00000000-0005-0000-0000-000031390000}"/>
    <cellStyle name="Normal 165 2" xfId="12982" xr:uid="{00000000-0005-0000-0000-000032390000}"/>
    <cellStyle name="Normal 165 3" xfId="12983" xr:uid="{00000000-0005-0000-0000-000033390000}"/>
    <cellStyle name="Normal 166" xfId="12984" xr:uid="{00000000-0005-0000-0000-000034390000}"/>
    <cellStyle name="Normal 166 2" xfId="12985" xr:uid="{00000000-0005-0000-0000-000035390000}"/>
    <cellStyle name="Normal 166 3" xfId="12986" xr:uid="{00000000-0005-0000-0000-000036390000}"/>
    <cellStyle name="Normal 167" xfId="12987" xr:uid="{00000000-0005-0000-0000-000037390000}"/>
    <cellStyle name="Normal 167 2" xfId="12988" xr:uid="{00000000-0005-0000-0000-000038390000}"/>
    <cellStyle name="Normal 167 3" xfId="12989" xr:uid="{00000000-0005-0000-0000-000039390000}"/>
    <cellStyle name="Normal 168" xfId="12990" xr:uid="{00000000-0005-0000-0000-00003A390000}"/>
    <cellStyle name="Normal 168 2" xfId="12991" xr:uid="{00000000-0005-0000-0000-00003B390000}"/>
    <cellStyle name="Normal 168 3" xfId="12992" xr:uid="{00000000-0005-0000-0000-00003C390000}"/>
    <cellStyle name="Normal 169" xfId="12993" xr:uid="{00000000-0005-0000-0000-00003D390000}"/>
    <cellStyle name="Normal 169 2" xfId="12994" xr:uid="{00000000-0005-0000-0000-00003E390000}"/>
    <cellStyle name="Normal 169 3" xfId="12995" xr:uid="{00000000-0005-0000-0000-00003F390000}"/>
    <cellStyle name="Normal 17" xfId="12996" xr:uid="{00000000-0005-0000-0000-000040390000}"/>
    <cellStyle name="Normal 17 2" xfId="12997" xr:uid="{00000000-0005-0000-0000-000041390000}"/>
    <cellStyle name="Normal 17 2 2" xfId="12998" xr:uid="{00000000-0005-0000-0000-000042390000}"/>
    <cellStyle name="Normal 17 2 2 2" xfId="12999" xr:uid="{00000000-0005-0000-0000-000043390000}"/>
    <cellStyle name="Normal 17 2 2 2 2" xfId="13000" xr:uid="{00000000-0005-0000-0000-000044390000}"/>
    <cellStyle name="Normal 17 2 2 2 2 2" xfId="21298" xr:uid="{00000000-0005-0000-0000-000045390000}"/>
    <cellStyle name="Normal 17 2 2 2 2 2 2" xfId="33282" xr:uid="{0CBB7E6E-D3B8-41BA-8ABA-346ADEBA678A}"/>
    <cellStyle name="Normal 17 2 2 2 2 3" xfId="27332" xr:uid="{5B01112B-DDB8-4E63-8B7E-4FEA07648667}"/>
    <cellStyle name="Normal 17 2 2 2 3" xfId="21297" xr:uid="{00000000-0005-0000-0000-000046390000}"/>
    <cellStyle name="Normal 17 2 2 2 3 2" xfId="33281" xr:uid="{D98AD486-824A-4257-92A2-583895F847C7}"/>
    <cellStyle name="Normal 17 2 2 2 4" xfId="27331" xr:uid="{2A7596BF-F776-49CA-8FBA-A3AB2530306B}"/>
    <cellStyle name="Normal 17 2 2 3" xfId="13001" xr:uid="{00000000-0005-0000-0000-000047390000}"/>
    <cellStyle name="Normal 17 2 2 3 2" xfId="21299" xr:uid="{00000000-0005-0000-0000-000048390000}"/>
    <cellStyle name="Normal 17 2 2 3 2 2" xfId="33283" xr:uid="{CDCE0D38-BFE6-4EBF-B42A-940181A8B917}"/>
    <cellStyle name="Normal 17 2 2 3 3" xfId="27333" xr:uid="{202AC5C8-A9BC-498F-928E-911494B94DA1}"/>
    <cellStyle name="Normal 17 2 2 4" xfId="21296" xr:uid="{00000000-0005-0000-0000-000049390000}"/>
    <cellStyle name="Normal 17 2 2 4 2" xfId="33280" xr:uid="{930A4DBD-DBEC-40E8-98EA-5C1B97D468F8}"/>
    <cellStyle name="Normal 17 2 2 5" xfId="27330" xr:uid="{36A33D6B-7E63-4D71-A114-9EA7CF0CC378}"/>
    <cellStyle name="Normal 17 2 3" xfId="13002" xr:uid="{00000000-0005-0000-0000-00004A390000}"/>
    <cellStyle name="Normal 17 2 3 2" xfId="13003" xr:uid="{00000000-0005-0000-0000-00004B390000}"/>
    <cellStyle name="Normal 17 2 3 2 2" xfId="21301" xr:uid="{00000000-0005-0000-0000-00004C390000}"/>
    <cellStyle name="Normal 17 2 3 2 2 2" xfId="33285" xr:uid="{269FEF14-41BB-4FDC-BD8F-E0E70327AEA1}"/>
    <cellStyle name="Normal 17 2 3 2 3" xfId="27335" xr:uid="{92B96CAA-976B-4D62-A5D5-C7AEB3C0DE4A}"/>
    <cellStyle name="Normal 17 2 3 3" xfId="21300" xr:uid="{00000000-0005-0000-0000-00004D390000}"/>
    <cellStyle name="Normal 17 2 3 3 2" xfId="33284" xr:uid="{BBAC6264-754F-46CB-BB16-2F83693575C1}"/>
    <cellStyle name="Normal 17 2 3 4" xfId="27334" xr:uid="{C9963F73-AB38-4989-B5A1-68014C882F37}"/>
    <cellStyle name="Normal 17 2 4" xfId="13004" xr:uid="{00000000-0005-0000-0000-00004E390000}"/>
    <cellStyle name="Normal 17 2 4 2" xfId="21302" xr:uid="{00000000-0005-0000-0000-00004F390000}"/>
    <cellStyle name="Normal 17 2 4 2 2" xfId="33286" xr:uid="{03B6452A-C342-489B-897E-843829260DA5}"/>
    <cellStyle name="Normal 17 2 4 3" xfId="27336" xr:uid="{850C14B7-2C90-4CB8-AE79-20DB11102736}"/>
    <cellStyle name="Normal 17 2 5" xfId="13005" xr:uid="{00000000-0005-0000-0000-000050390000}"/>
    <cellStyle name="Normal 17 2 5 2" xfId="21303" xr:uid="{00000000-0005-0000-0000-000051390000}"/>
    <cellStyle name="Normal 17 2 5 2 2" xfId="33287" xr:uid="{8A878613-2C4E-41DA-B636-8975C09476FD}"/>
    <cellStyle name="Normal 17 2 5 3" xfId="27337" xr:uid="{F0268743-ECCE-461B-B556-70266E740E0B}"/>
    <cellStyle name="Normal 17 2 6" xfId="13006" xr:uid="{00000000-0005-0000-0000-000052390000}"/>
    <cellStyle name="Normal 17 2 7" xfId="21295" xr:uid="{00000000-0005-0000-0000-000053390000}"/>
    <cellStyle name="Normal 17 2 7 2" xfId="33279" xr:uid="{FA2F6114-F12C-4CB9-9914-BE266BB9EFF1}"/>
    <cellStyle name="Normal 17 2 8" xfId="27329" xr:uid="{C9EA231D-E4B2-4CFC-A585-7726EAEA002A}"/>
    <cellStyle name="Normal 17 3" xfId="13007" xr:uid="{00000000-0005-0000-0000-000054390000}"/>
    <cellStyle name="Normal 17 3 2" xfId="21304" xr:uid="{00000000-0005-0000-0000-000055390000}"/>
    <cellStyle name="Normal 17 3 2 2" xfId="33288" xr:uid="{5E780324-4205-4C4D-AFE9-1FFDD1834B88}"/>
    <cellStyle name="Normal 17 3 3" xfId="27338" xr:uid="{44B72703-7437-46EE-ADEB-BBF6992681C4}"/>
    <cellStyle name="Normal 17 4" xfId="13008" xr:uid="{00000000-0005-0000-0000-000056390000}"/>
    <cellStyle name="Normal 17 4 2" xfId="21305" xr:uid="{00000000-0005-0000-0000-000057390000}"/>
    <cellStyle name="Normal 17 4 2 2" xfId="33289" xr:uid="{C7572217-5CCE-4608-BD19-09B641EF5A81}"/>
    <cellStyle name="Normal 17 4 3" xfId="27339" xr:uid="{002C8DE2-6CFB-4F6B-BC35-B75DAE60241D}"/>
    <cellStyle name="Normal 17 5" xfId="13009" xr:uid="{00000000-0005-0000-0000-000058390000}"/>
    <cellStyle name="Normal 17 5 2" xfId="21306" xr:uid="{00000000-0005-0000-0000-000059390000}"/>
    <cellStyle name="Normal 17 5 2 2" xfId="33290" xr:uid="{2DE13004-654C-4662-AF46-5EF47E8D9786}"/>
    <cellStyle name="Normal 17 5 3" xfId="27340" xr:uid="{11BD7821-1981-496C-A4C4-0ABF80AEE1BA}"/>
    <cellStyle name="Normal 17 6" xfId="13010" xr:uid="{00000000-0005-0000-0000-00005A390000}"/>
    <cellStyle name="Normal 17 6 2" xfId="21307" xr:uid="{00000000-0005-0000-0000-00005B390000}"/>
    <cellStyle name="Normal 17 6 2 2" xfId="33291" xr:uid="{D6779A36-4CA8-4B69-B0CC-377EAE852381}"/>
    <cellStyle name="Normal 17 6 3" xfId="27341" xr:uid="{F1442E95-7E2E-4DD2-BF8C-08154B5AAFAB}"/>
    <cellStyle name="Normal 17 7" xfId="13011" xr:uid="{00000000-0005-0000-0000-00005C390000}"/>
    <cellStyle name="Normal 17 7 2" xfId="21308" xr:uid="{00000000-0005-0000-0000-00005D390000}"/>
    <cellStyle name="Normal 17 7 2 2" xfId="33292" xr:uid="{53451E7E-3AAC-4664-9775-A6C8833F9673}"/>
    <cellStyle name="Normal 17 7 3" xfId="27342" xr:uid="{360B7D94-7F10-454D-8191-DEB0B4DFE6CD}"/>
    <cellStyle name="Normal 17 8" xfId="13012" xr:uid="{00000000-0005-0000-0000-00005E390000}"/>
    <cellStyle name="Normal 17 8 2" xfId="21309" xr:uid="{00000000-0005-0000-0000-00005F390000}"/>
    <cellStyle name="Normal 17 8 2 2" xfId="33293" xr:uid="{D8243701-28A6-4588-95A6-F367FB48F296}"/>
    <cellStyle name="Normal 17 8 3" xfId="27343" xr:uid="{C099057C-723F-44CF-B1B6-D7295EA3FDA1}"/>
    <cellStyle name="Normal 17 9" xfId="13013" xr:uid="{00000000-0005-0000-0000-000060390000}"/>
    <cellStyle name="Normal 17 9 2" xfId="21310" xr:uid="{00000000-0005-0000-0000-000061390000}"/>
    <cellStyle name="Normal 17 9 2 2" xfId="33294" xr:uid="{284298FD-D8B8-4ED2-A005-70027B5DEA9F}"/>
    <cellStyle name="Normal 17 9 3" xfId="27344" xr:uid="{D85B7B3D-2FB6-4BCF-9F5E-201A8F9871D0}"/>
    <cellStyle name="Normal 170" xfId="13014" xr:uid="{00000000-0005-0000-0000-000062390000}"/>
    <cellStyle name="Normal 170 2" xfId="13015" xr:uid="{00000000-0005-0000-0000-000063390000}"/>
    <cellStyle name="Normal 170 3" xfId="13016" xr:uid="{00000000-0005-0000-0000-000064390000}"/>
    <cellStyle name="Normal 171" xfId="13017" xr:uid="{00000000-0005-0000-0000-000065390000}"/>
    <cellStyle name="Normal 171 2" xfId="13018" xr:uid="{00000000-0005-0000-0000-000066390000}"/>
    <cellStyle name="Normal 171 3" xfId="13019" xr:uid="{00000000-0005-0000-0000-000067390000}"/>
    <cellStyle name="Normal 172" xfId="13020" xr:uid="{00000000-0005-0000-0000-000068390000}"/>
    <cellStyle name="Normal 172 2" xfId="13021" xr:uid="{00000000-0005-0000-0000-000069390000}"/>
    <cellStyle name="Normal 172 3" xfId="13022" xr:uid="{00000000-0005-0000-0000-00006A390000}"/>
    <cellStyle name="Normal 173" xfId="13023" xr:uid="{00000000-0005-0000-0000-00006B390000}"/>
    <cellStyle name="Normal 173 2" xfId="13024" xr:uid="{00000000-0005-0000-0000-00006C390000}"/>
    <cellStyle name="Normal 173 2 2" xfId="21311" xr:uid="{00000000-0005-0000-0000-00006D390000}"/>
    <cellStyle name="Normal 173 2 2 2" xfId="33295" xr:uid="{66BB50F4-F621-4774-BEFD-A959D1361B72}"/>
    <cellStyle name="Normal 173 2 3" xfId="27345" xr:uid="{28B2DDC6-FC5D-4698-85D4-85819BC1237B}"/>
    <cellStyle name="Normal 173 3" xfId="13025" xr:uid="{00000000-0005-0000-0000-00006E390000}"/>
    <cellStyle name="Normal 173 4" xfId="13026" xr:uid="{00000000-0005-0000-0000-00006F390000}"/>
    <cellStyle name="Normal 173 5" xfId="13027" xr:uid="{00000000-0005-0000-0000-000070390000}"/>
    <cellStyle name="Normal 174" xfId="13028" xr:uid="{00000000-0005-0000-0000-000071390000}"/>
    <cellStyle name="Normal 174 2" xfId="13029" xr:uid="{00000000-0005-0000-0000-000072390000}"/>
    <cellStyle name="Normal 174 3" xfId="13030" xr:uid="{00000000-0005-0000-0000-000073390000}"/>
    <cellStyle name="Normal 174 4" xfId="13031" xr:uid="{00000000-0005-0000-0000-000074390000}"/>
    <cellStyle name="Normal 174 5" xfId="13032" xr:uid="{00000000-0005-0000-0000-000075390000}"/>
    <cellStyle name="Normal 175" xfId="13033" xr:uid="{00000000-0005-0000-0000-000076390000}"/>
    <cellStyle name="Normal 175 2" xfId="13034" xr:uid="{00000000-0005-0000-0000-000077390000}"/>
    <cellStyle name="Normal 175 3" xfId="13035" xr:uid="{00000000-0005-0000-0000-000078390000}"/>
    <cellStyle name="Normal 175 4" xfId="13036" xr:uid="{00000000-0005-0000-0000-000079390000}"/>
    <cellStyle name="Normal 175 5" xfId="13037" xr:uid="{00000000-0005-0000-0000-00007A390000}"/>
    <cellStyle name="Normal 176" xfId="13038" xr:uid="{00000000-0005-0000-0000-00007B390000}"/>
    <cellStyle name="Normal 176 2" xfId="13039" xr:uid="{00000000-0005-0000-0000-00007C390000}"/>
    <cellStyle name="Normal 176 3" xfId="13040" xr:uid="{00000000-0005-0000-0000-00007D390000}"/>
    <cellStyle name="Normal 176 4" xfId="13041" xr:uid="{00000000-0005-0000-0000-00007E390000}"/>
    <cellStyle name="Normal 176 5" xfId="13042" xr:uid="{00000000-0005-0000-0000-00007F390000}"/>
    <cellStyle name="Normal 177" xfId="13043" xr:uid="{00000000-0005-0000-0000-000080390000}"/>
    <cellStyle name="Normal 177 2" xfId="13044" xr:uid="{00000000-0005-0000-0000-000081390000}"/>
    <cellStyle name="Normal 177 3" xfId="13045" xr:uid="{00000000-0005-0000-0000-000082390000}"/>
    <cellStyle name="Normal 177 4" xfId="13046" xr:uid="{00000000-0005-0000-0000-000083390000}"/>
    <cellStyle name="Normal 177 5" xfId="13047" xr:uid="{00000000-0005-0000-0000-000084390000}"/>
    <cellStyle name="Normal 178" xfId="13048" xr:uid="{00000000-0005-0000-0000-000085390000}"/>
    <cellStyle name="Normal 178 2" xfId="13049" xr:uid="{00000000-0005-0000-0000-000086390000}"/>
    <cellStyle name="Normal 178 3" xfId="13050" xr:uid="{00000000-0005-0000-0000-000087390000}"/>
    <cellStyle name="Normal 178 4" xfId="13051" xr:uid="{00000000-0005-0000-0000-000088390000}"/>
    <cellStyle name="Normal 179" xfId="13052" xr:uid="{00000000-0005-0000-0000-000089390000}"/>
    <cellStyle name="Normal 179 2" xfId="13053" xr:uid="{00000000-0005-0000-0000-00008A390000}"/>
    <cellStyle name="Normal 179 3" xfId="13054" xr:uid="{00000000-0005-0000-0000-00008B390000}"/>
    <cellStyle name="Normal 179 4" xfId="13055" xr:uid="{00000000-0005-0000-0000-00008C390000}"/>
    <cellStyle name="Normal 18" xfId="13056" xr:uid="{00000000-0005-0000-0000-00008D390000}"/>
    <cellStyle name="Normal 18 2" xfId="13057" xr:uid="{00000000-0005-0000-0000-00008E390000}"/>
    <cellStyle name="Normal 18 2 2" xfId="21312" xr:uid="{00000000-0005-0000-0000-00008F390000}"/>
    <cellStyle name="Normal 18 2 2 2" xfId="33296" xr:uid="{BF23DC9A-EA36-4EF1-8B2D-5050B5F09AAE}"/>
    <cellStyle name="Normal 18 2 3" xfId="27346" xr:uid="{C9E4A730-AABB-45B7-BF2B-FD43B7975AB0}"/>
    <cellStyle name="Normal 18 3" xfId="13058" xr:uid="{00000000-0005-0000-0000-000090390000}"/>
    <cellStyle name="Normal 18 3 2" xfId="21313" xr:uid="{00000000-0005-0000-0000-000091390000}"/>
    <cellStyle name="Normal 18 3 2 2" xfId="33297" xr:uid="{8C96D776-B509-4124-805C-4F4BBD06A58D}"/>
    <cellStyle name="Normal 18 3 3" xfId="27347" xr:uid="{5C6808A7-9F8C-4C06-BA57-9EFCB4B86AE8}"/>
    <cellStyle name="Normal 18 4" xfId="13059" xr:uid="{00000000-0005-0000-0000-000092390000}"/>
    <cellStyle name="Normal 18 4 2" xfId="21314" xr:uid="{00000000-0005-0000-0000-000093390000}"/>
    <cellStyle name="Normal 18 4 2 2" xfId="33298" xr:uid="{E89DE635-EC21-41D6-A039-3C63190CB35D}"/>
    <cellStyle name="Normal 18 4 3" xfId="27348" xr:uid="{BC61895C-9390-487B-956D-C5BB43F4A5E7}"/>
    <cellStyle name="Normal 18 5" xfId="13060" xr:uid="{00000000-0005-0000-0000-000094390000}"/>
    <cellStyle name="Normal 18 5 2" xfId="21315" xr:uid="{00000000-0005-0000-0000-000095390000}"/>
    <cellStyle name="Normal 18 5 2 2" xfId="33299" xr:uid="{A426DFF0-1555-4A43-ABAF-6298C54E3682}"/>
    <cellStyle name="Normal 18 5 3" xfId="27349" xr:uid="{B6339999-9541-4D67-849A-6C8D4CA5A744}"/>
    <cellStyle name="Normal 18 6" xfId="13061" xr:uid="{00000000-0005-0000-0000-000096390000}"/>
    <cellStyle name="Normal 18 6 2" xfId="21316" xr:uid="{00000000-0005-0000-0000-000097390000}"/>
    <cellStyle name="Normal 18 6 2 2" xfId="33300" xr:uid="{9AC34CE6-C928-420A-A4C2-0523453AE2E5}"/>
    <cellStyle name="Normal 18 6 3" xfId="27350" xr:uid="{24EF2C75-A300-42C8-A800-5086AB9421DD}"/>
    <cellStyle name="Normal 18 7" xfId="13062" xr:uid="{00000000-0005-0000-0000-000098390000}"/>
    <cellStyle name="Normal 18 7 2" xfId="21317" xr:uid="{00000000-0005-0000-0000-000099390000}"/>
    <cellStyle name="Normal 18 7 2 2" xfId="33301" xr:uid="{2343C084-DAEE-40BA-99FD-7F9E92F7B3AA}"/>
    <cellStyle name="Normal 18 7 3" xfId="27351" xr:uid="{2AFF7869-3AB6-4A7B-B5E2-8BF747EF1831}"/>
    <cellStyle name="Normal 18 8" xfId="13063" xr:uid="{00000000-0005-0000-0000-00009A390000}"/>
    <cellStyle name="Normal 18 8 2" xfId="21318" xr:uid="{00000000-0005-0000-0000-00009B390000}"/>
    <cellStyle name="Normal 18 8 2 2" xfId="33302" xr:uid="{63A314C5-05A6-45FD-A686-0093A56514DC}"/>
    <cellStyle name="Normal 18 8 3" xfId="27352" xr:uid="{81948427-8A71-4DA0-8C73-478573C6013A}"/>
    <cellStyle name="Normal 18 9" xfId="13064" xr:uid="{00000000-0005-0000-0000-00009C390000}"/>
    <cellStyle name="Normal 18 9 2" xfId="21319" xr:uid="{00000000-0005-0000-0000-00009D390000}"/>
    <cellStyle name="Normal 18 9 2 2" xfId="33303" xr:uid="{BBD6AE83-479B-4DDB-8107-85766F1875E6}"/>
    <cellStyle name="Normal 18 9 3" xfId="27353" xr:uid="{A5751988-AE7A-4DC4-9577-D40D5FE28A3E}"/>
    <cellStyle name="Normal 180" xfId="13065" xr:uid="{00000000-0005-0000-0000-00009E390000}"/>
    <cellStyle name="Normal 180 2" xfId="13066" xr:uid="{00000000-0005-0000-0000-00009F390000}"/>
    <cellStyle name="Normal 180 3" xfId="13067" xr:uid="{00000000-0005-0000-0000-0000A0390000}"/>
    <cellStyle name="Normal 180 4" xfId="13068" xr:uid="{00000000-0005-0000-0000-0000A1390000}"/>
    <cellStyle name="Normal 181" xfId="13069" xr:uid="{00000000-0005-0000-0000-0000A2390000}"/>
    <cellStyle name="Normal 181 2" xfId="13070" xr:uid="{00000000-0005-0000-0000-0000A3390000}"/>
    <cellStyle name="Normal 181 3" xfId="13071" xr:uid="{00000000-0005-0000-0000-0000A4390000}"/>
    <cellStyle name="Normal 181 4" xfId="13072" xr:uid="{00000000-0005-0000-0000-0000A5390000}"/>
    <cellStyle name="Normal 182" xfId="13073" xr:uid="{00000000-0005-0000-0000-0000A6390000}"/>
    <cellStyle name="Normal 182 2" xfId="13074" xr:uid="{00000000-0005-0000-0000-0000A7390000}"/>
    <cellStyle name="Normal 182 3" xfId="13075" xr:uid="{00000000-0005-0000-0000-0000A8390000}"/>
    <cellStyle name="Normal 182 4" xfId="13076" xr:uid="{00000000-0005-0000-0000-0000A9390000}"/>
    <cellStyle name="Normal 183" xfId="13077" xr:uid="{00000000-0005-0000-0000-0000AA390000}"/>
    <cellStyle name="Normal 183 2" xfId="13078" xr:uid="{00000000-0005-0000-0000-0000AB390000}"/>
    <cellStyle name="Normal 183 3" xfId="13079" xr:uid="{00000000-0005-0000-0000-0000AC390000}"/>
    <cellStyle name="Normal 183 4" xfId="13080" xr:uid="{00000000-0005-0000-0000-0000AD390000}"/>
    <cellStyle name="Normal 183 5" xfId="13081" xr:uid="{00000000-0005-0000-0000-0000AE390000}"/>
    <cellStyle name="Normal 184" xfId="13082" xr:uid="{00000000-0005-0000-0000-0000AF390000}"/>
    <cellStyle name="Normal 184 2" xfId="13083" xr:uid="{00000000-0005-0000-0000-0000B0390000}"/>
    <cellStyle name="Normal 184 3" xfId="13084" xr:uid="{00000000-0005-0000-0000-0000B1390000}"/>
    <cellStyle name="Normal 184 4" xfId="13085" xr:uid="{00000000-0005-0000-0000-0000B2390000}"/>
    <cellStyle name="Normal 184 5" xfId="13086" xr:uid="{00000000-0005-0000-0000-0000B3390000}"/>
    <cellStyle name="Normal 185" xfId="13087" xr:uid="{00000000-0005-0000-0000-0000B4390000}"/>
    <cellStyle name="Normal 185 2" xfId="13088" xr:uid="{00000000-0005-0000-0000-0000B5390000}"/>
    <cellStyle name="Normal 185 3" xfId="13089" xr:uid="{00000000-0005-0000-0000-0000B6390000}"/>
    <cellStyle name="Normal 185 4" xfId="13090" xr:uid="{00000000-0005-0000-0000-0000B7390000}"/>
    <cellStyle name="Normal 185 5" xfId="13091" xr:uid="{00000000-0005-0000-0000-0000B8390000}"/>
    <cellStyle name="Normal 186" xfId="13092" xr:uid="{00000000-0005-0000-0000-0000B9390000}"/>
    <cellStyle name="Normal 186 2" xfId="13093" xr:uid="{00000000-0005-0000-0000-0000BA390000}"/>
    <cellStyle name="Normal 186 3" xfId="13094" xr:uid="{00000000-0005-0000-0000-0000BB390000}"/>
    <cellStyle name="Normal 186 4" xfId="13095" xr:uid="{00000000-0005-0000-0000-0000BC390000}"/>
    <cellStyle name="Normal 186 5" xfId="13096" xr:uid="{00000000-0005-0000-0000-0000BD390000}"/>
    <cellStyle name="Normal 187" xfId="13097" xr:uid="{00000000-0005-0000-0000-0000BE390000}"/>
    <cellStyle name="Normal 187 2" xfId="13098" xr:uid="{00000000-0005-0000-0000-0000BF390000}"/>
    <cellStyle name="Normal 187 3" xfId="13099" xr:uid="{00000000-0005-0000-0000-0000C0390000}"/>
    <cellStyle name="Normal 187 4" xfId="13100" xr:uid="{00000000-0005-0000-0000-0000C1390000}"/>
    <cellStyle name="Normal 187 5" xfId="13101" xr:uid="{00000000-0005-0000-0000-0000C2390000}"/>
    <cellStyle name="Normal 188" xfId="13102" xr:uid="{00000000-0005-0000-0000-0000C3390000}"/>
    <cellStyle name="Normal 188 2" xfId="13103" xr:uid="{00000000-0005-0000-0000-0000C4390000}"/>
    <cellStyle name="Normal 188 3" xfId="13104" xr:uid="{00000000-0005-0000-0000-0000C5390000}"/>
    <cellStyle name="Normal 188 4" xfId="13105" xr:uid="{00000000-0005-0000-0000-0000C6390000}"/>
    <cellStyle name="Normal 188 5" xfId="13106" xr:uid="{00000000-0005-0000-0000-0000C7390000}"/>
    <cellStyle name="Normal 189" xfId="13107" xr:uid="{00000000-0005-0000-0000-0000C8390000}"/>
    <cellStyle name="Normal 189 2" xfId="13108" xr:uid="{00000000-0005-0000-0000-0000C9390000}"/>
    <cellStyle name="Normal 189 3" xfId="13109" xr:uid="{00000000-0005-0000-0000-0000CA390000}"/>
    <cellStyle name="Normal 189 4" xfId="13110" xr:uid="{00000000-0005-0000-0000-0000CB390000}"/>
    <cellStyle name="Normal 19" xfId="13111" xr:uid="{00000000-0005-0000-0000-0000CC390000}"/>
    <cellStyle name="Normal 19 10" xfId="13112" xr:uid="{00000000-0005-0000-0000-0000CD390000}"/>
    <cellStyle name="Normal 19 2" xfId="13113" xr:uid="{00000000-0005-0000-0000-0000CE390000}"/>
    <cellStyle name="Normal 19 2 2" xfId="13114" xr:uid="{00000000-0005-0000-0000-0000CF390000}"/>
    <cellStyle name="Normal 19 2 2 2" xfId="13115" xr:uid="{00000000-0005-0000-0000-0000D0390000}"/>
    <cellStyle name="Normal 19 2 2 2 2" xfId="13116" xr:uid="{00000000-0005-0000-0000-0000D1390000}"/>
    <cellStyle name="Normal 19 2 2 2 2 2" xfId="21323" xr:uid="{00000000-0005-0000-0000-0000D2390000}"/>
    <cellStyle name="Normal 19 2 2 2 2 2 2" xfId="33307" xr:uid="{7784FEFF-EA99-4983-A92F-EB61EAA85FAD}"/>
    <cellStyle name="Normal 19 2 2 2 2 3" xfId="27359" xr:uid="{AC98485D-FC20-49DD-9094-F0E5E30ED41D}"/>
    <cellStyle name="Normal 19 2 2 2 3" xfId="13117" xr:uid="{00000000-0005-0000-0000-0000D3390000}"/>
    <cellStyle name="Normal 19 2 2 2 4" xfId="21322" xr:uid="{00000000-0005-0000-0000-0000D4390000}"/>
    <cellStyle name="Normal 19 2 2 2 4 2" xfId="33306" xr:uid="{5BA3152D-109A-4C49-B33B-6A369CBA1BA0}"/>
    <cellStyle name="Normal 19 2 2 2 5" xfId="27358" xr:uid="{2BE4CDE4-1852-4D8F-9A50-E5153480F2C7}"/>
    <cellStyle name="Normal 19 2 2 3" xfId="13118" xr:uid="{00000000-0005-0000-0000-0000D5390000}"/>
    <cellStyle name="Normal 19 2 2 3 2" xfId="13119" xr:uid="{00000000-0005-0000-0000-0000D6390000}"/>
    <cellStyle name="Normal 19 2 2 3 3" xfId="21324" xr:uid="{00000000-0005-0000-0000-0000D7390000}"/>
    <cellStyle name="Normal 19 2 2 3 3 2" xfId="33308" xr:uid="{AEA6525E-D76A-4E29-8936-F8E4D4DF4F12}"/>
    <cellStyle name="Normal 19 2 2 3 4" xfId="27360" xr:uid="{39E0F9F9-717B-47C8-9C48-772242631A62}"/>
    <cellStyle name="Normal 19 2 2 4" xfId="13120" xr:uid="{00000000-0005-0000-0000-0000D8390000}"/>
    <cellStyle name="Normal 19 2 2 5" xfId="21321" xr:uid="{00000000-0005-0000-0000-0000D9390000}"/>
    <cellStyle name="Normal 19 2 2 5 2" xfId="33305" xr:uid="{998644B3-EF70-4E67-8064-2E30953CE43B}"/>
    <cellStyle name="Normal 19 2 2 6" xfId="27357" xr:uid="{78D6A4FF-D09D-4279-B68E-613318106394}"/>
    <cellStyle name="Normal 19 2 3" xfId="13121" xr:uid="{00000000-0005-0000-0000-0000DA390000}"/>
    <cellStyle name="Normal 19 2 3 2" xfId="13122" xr:uid="{00000000-0005-0000-0000-0000DB390000}"/>
    <cellStyle name="Normal 19 2 3 2 2" xfId="21326" xr:uid="{00000000-0005-0000-0000-0000DC390000}"/>
    <cellStyle name="Normal 19 2 3 2 2 2" xfId="33310" xr:uid="{73D4C983-312B-455E-B3D3-BDC8D2DDDC36}"/>
    <cellStyle name="Normal 19 2 3 2 3" xfId="27362" xr:uid="{1F6FB910-D7E5-4A02-A837-18F842E853D9}"/>
    <cellStyle name="Normal 19 2 3 3" xfId="13123" xr:uid="{00000000-0005-0000-0000-0000DD390000}"/>
    <cellStyle name="Normal 19 2 3 4" xfId="21325" xr:uid="{00000000-0005-0000-0000-0000DE390000}"/>
    <cellStyle name="Normal 19 2 3 4 2" xfId="33309" xr:uid="{3C951AEF-9B33-4877-A5EB-61866C9811DA}"/>
    <cellStyle name="Normal 19 2 3 5" xfId="27361" xr:uid="{EDA0AA83-F682-4397-8DD7-288D089116D2}"/>
    <cellStyle name="Normal 19 2 4" xfId="13124" xr:uid="{00000000-0005-0000-0000-0000DF390000}"/>
    <cellStyle name="Normal 19 2 4 2" xfId="13125" xr:uid="{00000000-0005-0000-0000-0000E0390000}"/>
    <cellStyle name="Normal 19 2 4 3" xfId="21327" xr:uid="{00000000-0005-0000-0000-0000E1390000}"/>
    <cellStyle name="Normal 19 2 4 3 2" xfId="33311" xr:uid="{26D4D049-DF45-484A-8332-74B84738D90C}"/>
    <cellStyle name="Normal 19 2 4 4" xfId="27363" xr:uid="{4FBD79BF-FC3E-4EEB-A3BB-3A6483B804E1}"/>
    <cellStyle name="Normal 19 2 5" xfId="13126" xr:uid="{00000000-0005-0000-0000-0000E2390000}"/>
    <cellStyle name="Normal 19 2 5 2" xfId="13127" xr:uid="{00000000-0005-0000-0000-0000E3390000}"/>
    <cellStyle name="Normal 19 2 5 3" xfId="21328" xr:uid="{00000000-0005-0000-0000-0000E4390000}"/>
    <cellStyle name="Normal 19 2 5 3 2" xfId="33312" xr:uid="{1B4B835C-FE1D-4612-8CB2-9E1358306323}"/>
    <cellStyle name="Normal 19 2 5 4" xfId="27364" xr:uid="{308004C5-C094-4DBD-A305-D2430B6897F0}"/>
    <cellStyle name="Normal 19 2 6" xfId="13128" xr:uid="{00000000-0005-0000-0000-0000E5390000}"/>
    <cellStyle name="Normal 19 2 7" xfId="13129" xr:uid="{00000000-0005-0000-0000-0000E6390000}"/>
    <cellStyle name="Normal 19 2 8" xfId="21320" xr:uid="{00000000-0005-0000-0000-0000E7390000}"/>
    <cellStyle name="Normal 19 2 8 2" xfId="33304" xr:uid="{A5B25664-13B6-4F5F-8CD6-981A951EFD9A}"/>
    <cellStyle name="Normal 19 2 9" xfId="27356" xr:uid="{1E9E710F-946E-4C41-9EBC-533CC0A53691}"/>
    <cellStyle name="Normal 19 3" xfId="13130" xr:uid="{00000000-0005-0000-0000-0000E8390000}"/>
    <cellStyle name="Normal 19 3 2" xfId="13131" xr:uid="{00000000-0005-0000-0000-0000E9390000}"/>
    <cellStyle name="Normal 19 3 2 2" xfId="13132" xr:uid="{00000000-0005-0000-0000-0000EA390000}"/>
    <cellStyle name="Normal 19 3 2 2 2" xfId="13133" xr:uid="{00000000-0005-0000-0000-0000EB390000}"/>
    <cellStyle name="Normal 19 3 2 2 2 2" xfId="21332" xr:uid="{00000000-0005-0000-0000-0000EC390000}"/>
    <cellStyle name="Normal 19 3 2 2 2 2 2" xfId="33316" xr:uid="{F038CA98-15E2-44DF-B77A-B5BF195525C9}"/>
    <cellStyle name="Normal 19 3 2 2 2 3" xfId="27368" xr:uid="{E5394E90-C76E-41E7-8BD1-8C778D18D5D6}"/>
    <cellStyle name="Normal 19 3 2 2 3" xfId="13134" xr:uid="{00000000-0005-0000-0000-0000ED390000}"/>
    <cellStyle name="Normal 19 3 2 2 4" xfId="21331" xr:uid="{00000000-0005-0000-0000-0000EE390000}"/>
    <cellStyle name="Normal 19 3 2 2 4 2" xfId="33315" xr:uid="{C4DBA3BD-C913-4A41-877B-022B7E1B4A2F}"/>
    <cellStyle name="Normal 19 3 2 2 5" xfId="27367" xr:uid="{FA280CDE-D360-4809-BDF5-BF4B846478EC}"/>
    <cellStyle name="Normal 19 3 2 3" xfId="13135" xr:uid="{00000000-0005-0000-0000-0000EF390000}"/>
    <cellStyle name="Normal 19 3 2 3 2" xfId="13136" xr:uid="{00000000-0005-0000-0000-0000F0390000}"/>
    <cellStyle name="Normal 19 3 2 3 3" xfId="21333" xr:uid="{00000000-0005-0000-0000-0000F1390000}"/>
    <cellStyle name="Normal 19 3 2 3 3 2" xfId="33317" xr:uid="{58132722-B7CC-4EA0-BB03-7CAC1D2C0C2A}"/>
    <cellStyle name="Normal 19 3 2 3 4" xfId="27369" xr:uid="{0CF54336-B64C-4DCE-801C-1DDF0AC9FCD9}"/>
    <cellStyle name="Normal 19 3 2 4" xfId="13137" xr:uid="{00000000-0005-0000-0000-0000F2390000}"/>
    <cellStyle name="Normal 19 3 2 5" xfId="21330" xr:uid="{00000000-0005-0000-0000-0000F3390000}"/>
    <cellStyle name="Normal 19 3 2 5 2" xfId="33314" xr:uid="{3A29A88A-1B8E-4636-B703-EE4485D720C0}"/>
    <cellStyle name="Normal 19 3 2 6" xfId="27366" xr:uid="{F351909F-0E65-4422-864A-936998641A4B}"/>
    <cellStyle name="Normal 19 3 3" xfId="13138" xr:uid="{00000000-0005-0000-0000-0000F4390000}"/>
    <cellStyle name="Normal 19 3 3 2" xfId="13139" xr:uid="{00000000-0005-0000-0000-0000F5390000}"/>
    <cellStyle name="Normal 19 3 3 2 2" xfId="21335" xr:uid="{00000000-0005-0000-0000-0000F6390000}"/>
    <cellStyle name="Normal 19 3 3 2 2 2" xfId="33319" xr:uid="{7563A192-8198-4371-8343-EC6F3D2314F0}"/>
    <cellStyle name="Normal 19 3 3 2 3" xfId="27371" xr:uid="{67E1C55A-450F-4A7A-BECE-85970D95BBC7}"/>
    <cellStyle name="Normal 19 3 3 3" xfId="13140" xr:uid="{00000000-0005-0000-0000-0000F7390000}"/>
    <cellStyle name="Normal 19 3 3 4" xfId="21334" xr:uid="{00000000-0005-0000-0000-0000F8390000}"/>
    <cellStyle name="Normal 19 3 3 4 2" xfId="33318" xr:uid="{D779A448-10E2-49DB-9372-5E85297FD3D7}"/>
    <cellStyle name="Normal 19 3 3 5" xfId="27370" xr:uid="{9537F826-033D-433E-A02E-A2561E9186B2}"/>
    <cellStyle name="Normal 19 3 4" xfId="13141" xr:uid="{00000000-0005-0000-0000-0000F9390000}"/>
    <cellStyle name="Normal 19 3 4 2" xfId="13142" xr:uid="{00000000-0005-0000-0000-0000FA390000}"/>
    <cellStyle name="Normal 19 3 4 3" xfId="21336" xr:uid="{00000000-0005-0000-0000-0000FB390000}"/>
    <cellStyle name="Normal 19 3 4 3 2" xfId="33320" xr:uid="{4EE65232-E2B6-4675-BC7A-1EC723CD81B6}"/>
    <cellStyle name="Normal 19 3 4 4" xfId="27372" xr:uid="{FA33C5AA-347F-4372-B65F-B175ACB893E6}"/>
    <cellStyle name="Normal 19 3 5" xfId="13143" xr:uid="{00000000-0005-0000-0000-0000FC390000}"/>
    <cellStyle name="Normal 19 3 5 2" xfId="21337" xr:uid="{00000000-0005-0000-0000-0000FD390000}"/>
    <cellStyle name="Normal 19 3 5 2 2" xfId="33321" xr:uid="{E6D3A7AF-8AC0-4A11-96BF-2542D65B7B22}"/>
    <cellStyle name="Normal 19 3 5 3" xfId="27373" xr:uid="{8348E0E4-4741-4DEB-9C6A-E1FC67656454}"/>
    <cellStyle name="Normal 19 3 6" xfId="13144" xr:uid="{00000000-0005-0000-0000-0000FE390000}"/>
    <cellStyle name="Normal 19 3 7" xfId="21329" xr:uid="{00000000-0005-0000-0000-0000FF390000}"/>
    <cellStyle name="Normal 19 3 7 2" xfId="33313" xr:uid="{744B9AD5-F967-4ABF-B9A9-E3D74E66DC7B}"/>
    <cellStyle name="Normal 19 3 8" xfId="27365" xr:uid="{5DC2ADE0-0081-469B-BE47-A19EAC33CB2B}"/>
    <cellStyle name="Normal 19 4" xfId="13145" xr:uid="{00000000-0005-0000-0000-0000003A0000}"/>
    <cellStyle name="Normal 19 4 2" xfId="13146" xr:uid="{00000000-0005-0000-0000-0000013A0000}"/>
    <cellStyle name="Normal 19 4 2 2" xfId="13147" xr:uid="{00000000-0005-0000-0000-0000023A0000}"/>
    <cellStyle name="Normal 19 4 2 2 2" xfId="13148" xr:uid="{00000000-0005-0000-0000-0000033A0000}"/>
    <cellStyle name="Normal 19 4 2 2 2 2" xfId="21341" xr:uid="{00000000-0005-0000-0000-0000043A0000}"/>
    <cellStyle name="Normal 19 4 2 2 2 2 2" xfId="33325" xr:uid="{B529AA83-9C90-409D-8CAA-811A96F2781E}"/>
    <cellStyle name="Normal 19 4 2 2 2 3" xfId="27377" xr:uid="{694CA767-AD4E-4F56-AE26-4AF4D2C5CF71}"/>
    <cellStyle name="Normal 19 4 2 2 3" xfId="21340" xr:uid="{00000000-0005-0000-0000-0000053A0000}"/>
    <cellStyle name="Normal 19 4 2 2 3 2" xfId="33324" xr:uid="{6A83A6E1-1D89-42D1-B9A1-C02D86E044DA}"/>
    <cellStyle name="Normal 19 4 2 2 4" xfId="27376" xr:uid="{E68BB5DF-CE2B-4736-842F-47FA7F725B2D}"/>
    <cellStyle name="Normal 19 4 2 3" xfId="13149" xr:uid="{00000000-0005-0000-0000-0000063A0000}"/>
    <cellStyle name="Normal 19 4 2 3 2" xfId="21342" xr:uid="{00000000-0005-0000-0000-0000073A0000}"/>
    <cellStyle name="Normal 19 4 2 3 2 2" xfId="33326" xr:uid="{90E9B537-95B2-4A4D-BAD0-8900D71B5144}"/>
    <cellStyle name="Normal 19 4 2 3 3" xfId="27378" xr:uid="{713AF2D6-D1C3-4102-B469-BBA8E550409D}"/>
    <cellStyle name="Normal 19 4 2 4" xfId="21339" xr:uid="{00000000-0005-0000-0000-0000083A0000}"/>
    <cellStyle name="Normal 19 4 2 4 2" xfId="33323" xr:uid="{2E44B90D-E885-4C2F-B67E-D2B966EC8D78}"/>
    <cellStyle name="Normal 19 4 2 5" xfId="27375" xr:uid="{FF9226EB-0BBB-4901-B3B1-11B26061CD8F}"/>
    <cellStyle name="Normal 19 4 3" xfId="13150" xr:uid="{00000000-0005-0000-0000-0000093A0000}"/>
    <cellStyle name="Normal 19 4 3 2" xfId="13151" xr:uid="{00000000-0005-0000-0000-00000A3A0000}"/>
    <cellStyle name="Normal 19 4 3 2 2" xfId="21344" xr:uid="{00000000-0005-0000-0000-00000B3A0000}"/>
    <cellStyle name="Normal 19 4 3 2 2 2" xfId="33328" xr:uid="{6A1CD346-D78D-4BAC-BC80-1A50ECEB043D}"/>
    <cellStyle name="Normal 19 4 3 2 3" xfId="27380" xr:uid="{6CBF3025-34B6-4153-958C-19EE5F7934B1}"/>
    <cellStyle name="Normal 19 4 3 3" xfId="21343" xr:uid="{00000000-0005-0000-0000-00000C3A0000}"/>
    <cellStyle name="Normal 19 4 3 3 2" xfId="33327" xr:uid="{7BCE5D9B-3098-4A08-93BC-D8B2D83B7DEA}"/>
    <cellStyle name="Normal 19 4 3 4" xfId="27379" xr:uid="{A7C6708D-0AC5-411F-9E1B-C92DDF7CC21D}"/>
    <cellStyle name="Normal 19 4 4" xfId="13152" xr:uid="{00000000-0005-0000-0000-00000D3A0000}"/>
    <cellStyle name="Normal 19 4 4 2" xfId="21345" xr:uid="{00000000-0005-0000-0000-00000E3A0000}"/>
    <cellStyle name="Normal 19 4 4 2 2" xfId="33329" xr:uid="{1562E1E7-5A95-4A8C-924A-67338BF5C49D}"/>
    <cellStyle name="Normal 19 4 4 3" xfId="27381" xr:uid="{725F0AB6-68FC-4162-B85C-C1BF572631C9}"/>
    <cellStyle name="Normal 19 4 5" xfId="13153" xr:uid="{00000000-0005-0000-0000-00000F3A0000}"/>
    <cellStyle name="Normal 19 4 5 2" xfId="21346" xr:uid="{00000000-0005-0000-0000-0000103A0000}"/>
    <cellStyle name="Normal 19 4 5 2 2" xfId="33330" xr:uid="{F9843771-7171-49F3-B237-D3332E380117}"/>
    <cellStyle name="Normal 19 4 5 3" xfId="27382" xr:uid="{05FED92A-BEBA-41BE-9D0D-9B7123392C48}"/>
    <cellStyle name="Normal 19 4 6" xfId="13154" xr:uid="{00000000-0005-0000-0000-0000113A0000}"/>
    <cellStyle name="Normal 19 4 7" xfId="21338" xr:uid="{00000000-0005-0000-0000-0000123A0000}"/>
    <cellStyle name="Normal 19 4 7 2" xfId="33322" xr:uid="{1CCBC93B-AC49-414F-8C3D-192F2720FDB9}"/>
    <cellStyle name="Normal 19 4 8" xfId="27374" xr:uid="{8A105DC9-A77F-420A-94FD-23A7E224027F}"/>
    <cellStyle name="Normal 19 5" xfId="13155" xr:uid="{00000000-0005-0000-0000-0000133A0000}"/>
    <cellStyle name="Normal 19 5 2" xfId="13156" xr:uid="{00000000-0005-0000-0000-0000143A0000}"/>
    <cellStyle name="Normal 19 5 2 2" xfId="13157" xr:uid="{00000000-0005-0000-0000-0000153A0000}"/>
    <cellStyle name="Normal 19 5 2 2 2" xfId="21349" xr:uid="{00000000-0005-0000-0000-0000163A0000}"/>
    <cellStyle name="Normal 19 5 2 2 2 2" xfId="33333" xr:uid="{5A90AC1A-5E93-4989-B45F-52F09DB191CA}"/>
    <cellStyle name="Normal 19 5 2 2 3" xfId="27385" xr:uid="{246F0E40-4FDA-4E08-8E8A-C5097226DFAA}"/>
    <cellStyle name="Normal 19 5 2 3" xfId="21348" xr:uid="{00000000-0005-0000-0000-0000173A0000}"/>
    <cellStyle name="Normal 19 5 2 3 2" xfId="33332" xr:uid="{BBAEB718-AAE9-48FE-8392-D22B9E332538}"/>
    <cellStyle name="Normal 19 5 2 4" xfId="27384" xr:uid="{B7D00713-A153-4286-A8CC-17A8139C66CB}"/>
    <cellStyle name="Normal 19 5 3" xfId="13158" xr:uid="{00000000-0005-0000-0000-0000183A0000}"/>
    <cellStyle name="Normal 19 5 3 2" xfId="21350" xr:uid="{00000000-0005-0000-0000-0000193A0000}"/>
    <cellStyle name="Normal 19 5 3 2 2" xfId="33334" xr:uid="{B38253FA-4129-472E-95F2-371A89BD6778}"/>
    <cellStyle name="Normal 19 5 3 3" xfId="27386" xr:uid="{0046074F-C06D-4439-A1D9-DABE86ABE801}"/>
    <cellStyle name="Normal 19 5 4" xfId="13159" xr:uid="{00000000-0005-0000-0000-00001A3A0000}"/>
    <cellStyle name="Normal 19 5 4 2" xfId="21351" xr:uid="{00000000-0005-0000-0000-00001B3A0000}"/>
    <cellStyle name="Normal 19 5 4 2 2" xfId="33335" xr:uid="{B2311396-6507-4971-A9D1-E52759148D2F}"/>
    <cellStyle name="Normal 19 5 4 3" xfId="27387" xr:uid="{E9EC2C17-F8D1-48EC-9E77-AEC790C6A469}"/>
    <cellStyle name="Normal 19 5 5" xfId="13160" xr:uid="{00000000-0005-0000-0000-00001C3A0000}"/>
    <cellStyle name="Normal 19 5 6" xfId="21347" xr:uid="{00000000-0005-0000-0000-00001D3A0000}"/>
    <cellStyle name="Normal 19 5 6 2" xfId="33331" xr:uid="{E51AFA9B-0C7C-41DD-80EB-898C54D841CA}"/>
    <cellStyle name="Normal 19 5 7" xfId="27383" xr:uid="{9C7DCA04-8E1B-4FED-B476-AD990AACC6EC}"/>
    <cellStyle name="Normal 19 6" xfId="13161" xr:uid="{00000000-0005-0000-0000-00001E3A0000}"/>
    <cellStyle name="Normal 19 6 2" xfId="13162" xr:uid="{00000000-0005-0000-0000-00001F3A0000}"/>
    <cellStyle name="Normal 19 6 2 2" xfId="21353" xr:uid="{00000000-0005-0000-0000-0000203A0000}"/>
    <cellStyle name="Normal 19 6 2 2 2" xfId="33337" xr:uid="{974A2D77-1092-4807-87F0-E5B2EDFC8B17}"/>
    <cellStyle name="Normal 19 6 2 3" xfId="27389" xr:uid="{1AC572E5-FAA7-4A01-A737-59A1F6D08696}"/>
    <cellStyle name="Normal 19 6 3" xfId="13163" xr:uid="{00000000-0005-0000-0000-0000213A0000}"/>
    <cellStyle name="Normal 19 6 3 2" xfId="21354" xr:uid="{00000000-0005-0000-0000-0000223A0000}"/>
    <cellStyle name="Normal 19 6 3 2 2" xfId="33338" xr:uid="{47C27879-B0F3-4E5C-AABD-24A189236FA2}"/>
    <cellStyle name="Normal 19 6 3 3" xfId="27390" xr:uid="{4D99F77A-567B-43B7-A300-A5BD0A082A7D}"/>
    <cellStyle name="Normal 19 6 4" xfId="13164" xr:uid="{00000000-0005-0000-0000-0000233A0000}"/>
    <cellStyle name="Normal 19 6 5" xfId="21352" xr:uid="{00000000-0005-0000-0000-0000243A0000}"/>
    <cellStyle name="Normal 19 6 5 2" xfId="33336" xr:uid="{5C47998A-57FB-4A1F-A7B5-E21CCCDD5089}"/>
    <cellStyle name="Normal 19 6 6" xfId="27388" xr:uid="{2D02F831-62D8-42E6-90DC-9E9D4D6D1CB0}"/>
    <cellStyle name="Normal 19 7" xfId="13165" xr:uid="{00000000-0005-0000-0000-0000253A0000}"/>
    <cellStyle name="Normal 19 7 2" xfId="21355" xr:uid="{00000000-0005-0000-0000-0000263A0000}"/>
    <cellStyle name="Normal 19 7 2 2" xfId="33339" xr:uid="{A80A49AD-2CA6-4188-AE92-FF917B0193B1}"/>
    <cellStyle name="Normal 19 7 3" xfId="27391" xr:uid="{C7EDAE9D-AB1F-45F1-8A80-9B00B8453CB7}"/>
    <cellStyle name="Normal 19 8" xfId="13166" xr:uid="{00000000-0005-0000-0000-0000273A0000}"/>
    <cellStyle name="Normal 19 8 2" xfId="21356" xr:uid="{00000000-0005-0000-0000-0000283A0000}"/>
    <cellStyle name="Normal 19 8 2 2" xfId="33340" xr:uid="{052485F0-247D-49E0-948B-A6DC30F0F58D}"/>
    <cellStyle name="Normal 19 8 3" xfId="27392" xr:uid="{3F9C1EF3-C2D2-4AAB-A44E-01AC689F775B}"/>
    <cellStyle name="Normal 19 9" xfId="13167" xr:uid="{00000000-0005-0000-0000-0000293A0000}"/>
    <cellStyle name="Normal 19 9 2" xfId="21357" xr:uid="{00000000-0005-0000-0000-00002A3A0000}"/>
    <cellStyle name="Normal 19 9 2 2" xfId="33341" xr:uid="{82882461-96CF-4627-9FED-CFB78E5627DC}"/>
    <cellStyle name="Normal 19 9 3" xfId="27393" xr:uid="{61F4FF4B-9D1E-4527-AEE2-6E2A2C08CBE4}"/>
    <cellStyle name="Normal 190" xfId="13168" xr:uid="{00000000-0005-0000-0000-00002B3A0000}"/>
    <cellStyle name="Normal 190 2" xfId="13169" xr:uid="{00000000-0005-0000-0000-00002C3A0000}"/>
    <cellStyle name="Normal 190 3" xfId="13170" xr:uid="{00000000-0005-0000-0000-00002D3A0000}"/>
    <cellStyle name="Normal 191" xfId="13171" xr:uid="{00000000-0005-0000-0000-00002E3A0000}"/>
    <cellStyle name="Normal 191 2" xfId="13172" xr:uid="{00000000-0005-0000-0000-00002F3A0000}"/>
    <cellStyle name="Normal 191 3" xfId="13173" xr:uid="{00000000-0005-0000-0000-0000303A0000}"/>
    <cellStyle name="Normal 192" xfId="13174" xr:uid="{00000000-0005-0000-0000-0000313A0000}"/>
    <cellStyle name="Normal 192 2" xfId="13175" xr:uid="{00000000-0005-0000-0000-0000323A0000}"/>
    <cellStyle name="Normal 192 3" xfId="13176" xr:uid="{00000000-0005-0000-0000-0000333A0000}"/>
    <cellStyle name="Normal 193" xfId="13177" xr:uid="{00000000-0005-0000-0000-0000343A0000}"/>
    <cellStyle name="Normal 193 2" xfId="13178" xr:uid="{00000000-0005-0000-0000-0000353A0000}"/>
    <cellStyle name="Normal 193 3" xfId="13179" xr:uid="{00000000-0005-0000-0000-0000363A0000}"/>
    <cellStyle name="Normal 194" xfId="13180" xr:uid="{00000000-0005-0000-0000-0000373A0000}"/>
    <cellStyle name="Normal 194 2" xfId="13181" xr:uid="{00000000-0005-0000-0000-0000383A0000}"/>
    <cellStyle name="Normal 194 3" xfId="13182" xr:uid="{00000000-0005-0000-0000-0000393A0000}"/>
    <cellStyle name="Normal 194 4" xfId="13183" xr:uid="{00000000-0005-0000-0000-00003A3A0000}"/>
    <cellStyle name="Normal 195" xfId="13184" xr:uid="{00000000-0005-0000-0000-00003B3A0000}"/>
    <cellStyle name="Normal 195 2" xfId="13185" xr:uid="{00000000-0005-0000-0000-00003C3A0000}"/>
    <cellStyle name="Normal 195 3" xfId="13186" xr:uid="{00000000-0005-0000-0000-00003D3A0000}"/>
    <cellStyle name="Normal 196" xfId="13187" xr:uid="{00000000-0005-0000-0000-00003E3A0000}"/>
    <cellStyle name="Normal 196 2" xfId="13188" xr:uid="{00000000-0005-0000-0000-00003F3A0000}"/>
    <cellStyle name="Normal 196 3" xfId="13189" xr:uid="{00000000-0005-0000-0000-0000403A0000}"/>
    <cellStyle name="Normal 197" xfId="13190" xr:uid="{00000000-0005-0000-0000-0000413A0000}"/>
    <cellStyle name="Normal 197 2" xfId="13191" xr:uid="{00000000-0005-0000-0000-0000423A0000}"/>
    <cellStyle name="Normal 197 3" xfId="13192" xr:uid="{00000000-0005-0000-0000-0000433A0000}"/>
    <cellStyle name="Normal 197 4" xfId="13193" xr:uid="{00000000-0005-0000-0000-0000443A0000}"/>
    <cellStyle name="Normal 198" xfId="13194" xr:uid="{00000000-0005-0000-0000-0000453A0000}"/>
    <cellStyle name="Normal 198 2" xfId="13195" xr:uid="{00000000-0005-0000-0000-0000463A0000}"/>
    <cellStyle name="Normal 198 3" xfId="13196" xr:uid="{00000000-0005-0000-0000-0000473A0000}"/>
    <cellStyle name="Normal 198 4" xfId="13197" xr:uid="{00000000-0005-0000-0000-0000483A0000}"/>
    <cellStyle name="Normal 199" xfId="13198" xr:uid="{00000000-0005-0000-0000-0000493A0000}"/>
    <cellStyle name="Normal 199 2" xfId="13199" xr:uid="{00000000-0005-0000-0000-00004A3A0000}"/>
    <cellStyle name="Normal 199 3" xfId="13200" xr:uid="{00000000-0005-0000-0000-00004B3A0000}"/>
    <cellStyle name="Normal 199 4" xfId="13201" xr:uid="{00000000-0005-0000-0000-00004C3A0000}"/>
    <cellStyle name="Normal 2" xfId="1" xr:uid="{00000000-0005-0000-0000-00004D3A0000}"/>
    <cellStyle name="Normal 2 10" xfId="13202" xr:uid="{00000000-0005-0000-0000-00004E3A0000}"/>
    <cellStyle name="Normal 2 10 10" xfId="13203" xr:uid="{00000000-0005-0000-0000-00004F3A0000}"/>
    <cellStyle name="Normal 2 10 10 2" xfId="21358" xr:uid="{00000000-0005-0000-0000-0000503A0000}"/>
    <cellStyle name="Normal 2 10 10 2 2" xfId="33342" xr:uid="{6E46A59B-6A98-436E-9520-1F0C8E07FC54}"/>
    <cellStyle name="Normal 2 10 10 3" xfId="27394" xr:uid="{1A5A9984-27AB-43C4-87D6-CA6B52CD83E5}"/>
    <cellStyle name="Normal 2 10 11" xfId="13204" xr:uid="{00000000-0005-0000-0000-0000513A0000}"/>
    <cellStyle name="Normal 2 10 11 2" xfId="21359" xr:uid="{00000000-0005-0000-0000-0000523A0000}"/>
    <cellStyle name="Normal 2 10 11 2 2" xfId="33343" xr:uid="{D1656E0E-A23F-4F0E-9B43-EAF75FA0B8AA}"/>
    <cellStyle name="Normal 2 10 11 3" xfId="27395" xr:uid="{86E4C5C7-B51C-4A50-8048-E313B4F266C2}"/>
    <cellStyle name="Normal 2 10 12" xfId="13205" xr:uid="{00000000-0005-0000-0000-0000533A0000}"/>
    <cellStyle name="Normal 2 10 2" xfId="13206" xr:uid="{00000000-0005-0000-0000-0000543A0000}"/>
    <cellStyle name="Normal 2 10 2 2" xfId="13207" xr:uid="{00000000-0005-0000-0000-0000553A0000}"/>
    <cellStyle name="Normal 2 10 2 2 2" xfId="13208" xr:uid="{00000000-0005-0000-0000-0000563A0000}"/>
    <cellStyle name="Normal 2 10 2 2 2 2" xfId="21362" xr:uid="{00000000-0005-0000-0000-0000573A0000}"/>
    <cellStyle name="Normal 2 10 2 2 2 2 2" xfId="33346" xr:uid="{EBB7896E-156A-451C-8523-DC17034C4F55}"/>
    <cellStyle name="Normal 2 10 2 2 2 3" xfId="27398" xr:uid="{94D7FD6B-793D-453C-9265-403C2E332EA2}"/>
    <cellStyle name="Normal 2 10 2 2 3" xfId="21361" xr:uid="{00000000-0005-0000-0000-0000583A0000}"/>
    <cellStyle name="Normal 2 10 2 2 3 2" xfId="33345" xr:uid="{B4F8295A-6081-4359-9B4D-61B482C6301C}"/>
    <cellStyle name="Normal 2 10 2 2 4" xfId="27397" xr:uid="{2F9CA710-B5B2-42AC-B8FA-B99B86F9D660}"/>
    <cellStyle name="Normal 2 10 2 3" xfId="13209" xr:uid="{00000000-0005-0000-0000-0000593A0000}"/>
    <cellStyle name="Normal 2 10 2 3 2" xfId="21363" xr:uid="{00000000-0005-0000-0000-00005A3A0000}"/>
    <cellStyle name="Normal 2 10 2 3 2 2" xfId="33347" xr:uid="{BABDCA97-2F2D-46C0-B1F4-AD7DE0D72659}"/>
    <cellStyle name="Normal 2 10 2 3 3" xfId="27399" xr:uid="{48A40361-F1B8-48B6-ABAD-AC960516DAA7}"/>
    <cellStyle name="Normal 2 10 2 4" xfId="13210" xr:uid="{00000000-0005-0000-0000-00005B3A0000}"/>
    <cellStyle name="Normal 2 10 2 4 2" xfId="21364" xr:uid="{00000000-0005-0000-0000-00005C3A0000}"/>
    <cellStyle name="Normal 2 10 2 4 2 2" xfId="33348" xr:uid="{678E8595-E79B-46D7-B465-AF734A485E03}"/>
    <cellStyle name="Normal 2 10 2 4 3" xfId="27400" xr:uid="{FD8872D7-AC6A-4F28-8C8E-1A6A4B5443FE}"/>
    <cellStyle name="Normal 2 10 2 5" xfId="13211" xr:uid="{00000000-0005-0000-0000-00005D3A0000}"/>
    <cellStyle name="Normal 2 10 2 5 2" xfId="21365" xr:uid="{00000000-0005-0000-0000-00005E3A0000}"/>
    <cellStyle name="Normal 2 10 2 5 2 2" xfId="33349" xr:uid="{4270184F-8BED-4B7B-BA23-B9E2FBA26127}"/>
    <cellStyle name="Normal 2 10 2 5 3" xfId="27401" xr:uid="{3A46B51D-3557-4D86-8FBF-F865111E03F6}"/>
    <cellStyle name="Normal 2 10 2 6" xfId="21360" xr:uid="{00000000-0005-0000-0000-00005F3A0000}"/>
    <cellStyle name="Normal 2 10 2 6 2" xfId="33344" xr:uid="{0B872C22-CF1F-4051-BEDA-D381C3D6CB48}"/>
    <cellStyle name="Normal 2 10 2 7" xfId="27396" xr:uid="{956095EE-2548-4E62-B5A6-6FA6F641172D}"/>
    <cellStyle name="Normal 2 10 3" xfId="13212" xr:uid="{00000000-0005-0000-0000-0000603A0000}"/>
    <cellStyle name="Normal 2 10 3 2" xfId="13213" xr:uid="{00000000-0005-0000-0000-0000613A0000}"/>
    <cellStyle name="Normal 2 10 3 2 2" xfId="21367" xr:uid="{00000000-0005-0000-0000-0000623A0000}"/>
    <cellStyle name="Normal 2 10 3 2 2 2" xfId="33351" xr:uid="{AFDEA291-CD06-4CBD-9736-E88D88270109}"/>
    <cellStyle name="Normal 2 10 3 2 3" xfId="27403" xr:uid="{ED4FE5F0-BC63-4BCA-966F-58002EE25CF5}"/>
    <cellStyle name="Normal 2 10 3 3" xfId="21366" xr:uid="{00000000-0005-0000-0000-0000633A0000}"/>
    <cellStyle name="Normal 2 10 3 3 2" xfId="33350" xr:uid="{DCF242B9-02A5-4F1B-976F-976DD26476EE}"/>
    <cellStyle name="Normal 2 10 3 4" xfId="27402" xr:uid="{774AAAE9-0DFA-4B46-A5D5-46B590721874}"/>
    <cellStyle name="Normal 2 10 4" xfId="13214" xr:uid="{00000000-0005-0000-0000-0000643A0000}"/>
    <cellStyle name="Normal 2 10 4 2" xfId="13215" xr:uid="{00000000-0005-0000-0000-0000653A0000}"/>
    <cellStyle name="Normal 2 10 4 2 2" xfId="21369" xr:uid="{00000000-0005-0000-0000-0000663A0000}"/>
    <cellStyle name="Normal 2 10 4 2 2 2" xfId="33353" xr:uid="{D817C431-3A10-45EC-A487-83CA2BBBBB64}"/>
    <cellStyle name="Normal 2 10 4 2 3" xfId="27405" xr:uid="{E2DCEB25-492C-439C-A663-E7CDA23874FE}"/>
    <cellStyle name="Normal 2 10 4 3" xfId="21368" xr:uid="{00000000-0005-0000-0000-0000673A0000}"/>
    <cellStyle name="Normal 2 10 4 3 2" xfId="33352" xr:uid="{EFFF2FBE-02B0-4289-8C91-A050984EFB2F}"/>
    <cellStyle name="Normal 2 10 4 4" xfId="27404" xr:uid="{C368E458-E93F-4D54-B837-1280D1A54B45}"/>
    <cellStyle name="Normal 2 10 5" xfId="13216" xr:uid="{00000000-0005-0000-0000-0000683A0000}"/>
    <cellStyle name="Normal 2 10 5 2" xfId="21370" xr:uid="{00000000-0005-0000-0000-0000693A0000}"/>
    <cellStyle name="Normal 2 10 5 2 2" xfId="33354" xr:uid="{E59FB29F-FF43-4970-818E-40D0773AAFDD}"/>
    <cellStyle name="Normal 2 10 5 3" xfId="27406" xr:uid="{E19ADB95-A563-4453-8E6F-3139F3E9BCC0}"/>
    <cellStyle name="Normal 2 10 6" xfId="13217" xr:uid="{00000000-0005-0000-0000-00006A3A0000}"/>
    <cellStyle name="Normal 2 10 6 2" xfId="21371" xr:uid="{00000000-0005-0000-0000-00006B3A0000}"/>
    <cellStyle name="Normal 2 10 6 2 2" xfId="33355" xr:uid="{265B6F7B-433A-43FC-97FA-A7821AFE46F1}"/>
    <cellStyle name="Normal 2 10 6 3" xfId="27407" xr:uid="{0B45081C-B16F-4F02-AE90-3065FF62B2CA}"/>
    <cellStyle name="Normal 2 10 7" xfId="13218" xr:uid="{00000000-0005-0000-0000-00006C3A0000}"/>
    <cellStyle name="Normal 2 10 7 2" xfId="21372" xr:uid="{00000000-0005-0000-0000-00006D3A0000}"/>
    <cellStyle name="Normal 2 10 7 2 2" xfId="33356" xr:uid="{38D3286E-66D5-4ADF-AFEA-F2830AF55D74}"/>
    <cellStyle name="Normal 2 10 7 3" xfId="27408" xr:uid="{001BDC9A-002E-48C3-8C23-1E50B07207C5}"/>
    <cellStyle name="Normal 2 10 8" xfId="13219" xr:uid="{00000000-0005-0000-0000-00006E3A0000}"/>
    <cellStyle name="Normal 2 10 8 2" xfId="21373" xr:uid="{00000000-0005-0000-0000-00006F3A0000}"/>
    <cellStyle name="Normal 2 10 8 2 2" xfId="33357" xr:uid="{EAB45D1C-6F34-4DA9-BF54-8A357D58ED17}"/>
    <cellStyle name="Normal 2 10 8 3" xfId="27409" xr:uid="{A214F8EC-A250-429E-AFDF-CE03B1570BAF}"/>
    <cellStyle name="Normal 2 10 9" xfId="13220" xr:uid="{00000000-0005-0000-0000-0000703A0000}"/>
    <cellStyle name="Normal 2 10 9 2" xfId="21374" xr:uid="{00000000-0005-0000-0000-0000713A0000}"/>
    <cellStyle name="Normal 2 10 9 2 2" xfId="33358" xr:uid="{4E7AEF32-776A-44ED-B3B7-B731DC157A5C}"/>
    <cellStyle name="Normal 2 10 9 3" xfId="27410" xr:uid="{A6D521C1-5FB4-48C7-8A4C-C03BC7523860}"/>
    <cellStyle name="Normal 2 11" xfId="13221" xr:uid="{00000000-0005-0000-0000-0000723A0000}"/>
    <cellStyle name="Normal 2 11 2" xfId="13222" xr:uid="{00000000-0005-0000-0000-0000733A0000}"/>
    <cellStyle name="Normal 2 11 2 2" xfId="13223" xr:uid="{00000000-0005-0000-0000-0000743A0000}"/>
    <cellStyle name="Normal 2 11 2 2 2" xfId="21376" xr:uid="{00000000-0005-0000-0000-0000753A0000}"/>
    <cellStyle name="Normal 2 11 2 2 2 2" xfId="33360" xr:uid="{979EB8FD-498C-4176-B90F-8563DFBB42B3}"/>
    <cellStyle name="Normal 2 11 2 2 3" xfId="27412" xr:uid="{F1E57DB5-D165-4731-A2DC-865D085D9D95}"/>
    <cellStyle name="Normal 2 11 2 3" xfId="13224" xr:uid="{00000000-0005-0000-0000-0000763A0000}"/>
    <cellStyle name="Normal 2 11 2 3 2" xfId="21377" xr:uid="{00000000-0005-0000-0000-0000773A0000}"/>
    <cellStyle name="Normal 2 11 2 3 2 2" xfId="33361" xr:uid="{0E06DB7B-A478-4BC8-99AD-F535CB344595}"/>
    <cellStyle name="Normal 2 11 2 3 3" xfId="27413" xr:uid="{45F5C564-39B5-4C3B-8E8C-28328CDC2C0F}"/>
    <cellStyle name="Normal 2 11 2 4" xfId="21375" xr:uid="{00000000-0005-0000-0000-0000783A0000}"/>
    <cellStyle name="Normal 2 11 2 4 2" xfId="33359" xr:uid="{400907B6-3526-4BA7-BDA5-9EF8DA7B046B}"/>
    <cellStyle name="Normal 2 11 2 5" xfId="27411" xr:uid="{172EB833-7C8D-48F7-850B-FD4A21CEAB6D}"/>
    <cellStyle name="Normal 2 11 3" xfId="13225" xr:uid="{00000000-0005-0000-0000-0000793A0000}"/>
    <cellStyle name="Normal 2 11 3 2" xfId="13226" xr:uid="{00000000-0005-0000-0000-00007A3A0000}"/>
    <cellStyle name="Normal 2 11 3 2 2" xfId="21379" xr:uid="{00000000-0005-0000-0000-00007B3A0000}"/>
    <cellStyle name="Normal 2 11 3 2 2 2" xfId="33363" xr:uid="{E629A749-EACD-4EFA-A0D0-5E495D2971C6}"/>
    <cellStyle name="Normal 2 11 3 2 3" xfId="27415" xr:uid="{25F82AEA-40DC-4B73-ACAF-3B767B5CF73C}"/>
    <cellStyle name="Normal 2 11 3 3" xfId="21378" xr:uid="{00000000-0005-0000-0000-00007C3A0000}"/>
    <cellStyle name="Normal 2 11 3 3 2" xfId="33362" xr:uid="{603AC4E1-788E-4749-9196-5EC430ADEF01}"/>
    <cellStyle name="Normal 2 11 3 4" xfId="27414" xr:uid="{E53B82AF-3D32-4DA8-AE41-7D5C7BFD279C}"/>
    <cellStyle name="Normal 2 11 4" xfId="13227" xr:uid="{00000000-0005-0000-0000-00007D3A0000}"/>
    <cellStyle name="Normal 2 11 4 2" xfId="13228" xr:uid="{00000000-0005-0000-0000-00007E3A0000}"/>
    <cellStyle name="Normal 2 11 4 2 2" xfId="21381" xr:uid="{00000000-0005-0000-0000-00007F3A0000}"/>
    <cellStyle name="Normal 2 11 4 2 2 2" xfId="33365" xr:uid="{B00FD18D-2FCC-42D0-B638-4D4ED809174A}"/>
    <cellStyle name="Normal 2 11 4 2 3" xfId="27417" xr:uid="{AF8364A0-29CD-4D1E-82CE-8E4136B8E3C3}"/>
    <cellStyle name="Normal 2 11 4 3" xfId="21380" xr:uid="{00000000-0005-0000-0000-0000803A0000}"/>
    <cellStyle name="Normal 2 11 4 3 2" xfId="33364" xr:uid="{7DB67FED-0D2F-4A86-80BF-12BA095D811A}"/>
    <cellStyle name="Normal 2 11 4 4" xfId="27416" xr:uid="{C4166CF1-88ED-45FA-BB5F-0B9B9CA47487}"/>
    <cellStyle name="Normal 2 11 5" xfId="13229" xr:uid="{00000000-0005-0000-0000-0000813A0000}"/>
    <cellStyle name="Normal 2 11 5 2" xfId="21382" xr:uid="{00000000-0005-0000-0000-0000823A0000}"/>
    <cellStyle name="Normal 2 11 5 2 2" xfId="33366" xr:uid="{884535F0-9A94-4231-BFA5-3451DEADA5E1}"/>
    <cellStyle name="Normal 2 11 5 3" xfId="27418" xr:uid="{6A7817D3-ACA0-4E56-A925-3E1CE45F0D2A}"/>
    <cellStyle name="Normal 2 11 6" xfId="13230" xr:uid="{00000000-0005-0000-0000-0000833A0000}"/>
    <cellStyle name="Normal 2 11 6 2" xfId="21383" xr:uid="{00000000-0005-0000-0000-0000843A0000}"/>
    <cellStyle name="Normal 2 11 6 2 2" xfId="33367" xr:uid="{09435E77-5D33-41FC-8F26-6CA0FE14CCA8}"/>
    <cellStyle name="Normal 2 11 6 3" xfId="27419" xr:uid="{E9984459-D992-4251-85A2-F6210CD0D6FF}"/>
    <cellStyle name="Normal 2 11 7" xfId="13231" xr:uid="{00000000-0005-0000-0000-0000853A0000}"/>
    <cellStyle name="Normal 2 11 7 2" xfId="21384" xr:uid="{00000000-0005-0000-0000-0000863A0000}"/>
    <cellStyle name="Normal 2 11 7 2 2" xfId="33368" xr:uid="{DC5C2199-4EB4-4577-99F1-B4C94E46580B}"/>
    <cellStyle name="Normal 2 11 7 3" xfId="27420" xr:uid="{86126A5C-D8B9-46F0-83A1-1B8FCF2DD16E}"/>
    <cellStyle name="Normal 2 11 8" xfId="13232" xr:uid="{00000000-0005-0000-0000-0000873A0000}"/>
    <cellStyle name="Normal 2 12" xfId="13233" xr:uid="{00000000-0005-0000-0000-0000883A0000}"/>
    <cellStyle name="Normal 2 12 2" xfId="13234" xr:uid="{00000000-0005-0000-0000-0000893A0000}"/>
    <cellStyle name="Normal 2 12 2 2" xfId="13235" xr:uid="{00000000-0005-0000-0000-00008A3A0000}"/>
    <cellStyle name="Normal 2 12 2 2 2" xfId="21386" xr:uid="{00000000-0005-0000-0000-00008B3A0000}"/>
    <cellStyle name="Normal 2 12 2 2 2 2" xfId="33370" xr:uid="{011FCA09-5E04-49F0-9AC9-E7589ACFDCE9}"/>
    <cellStyle name="Normal 2 12 2 2 3" xfId="27422" xr:uid="{37E41586-527C-4653-9A05-00733907E013}"/>
    <cellStyle name="Normal 2 12 2 3" xfId="21385" xr:uid="{00000000-0005-0000-0000-00008C3A0000}"/>
    <cellStyle name="Normal 2 12 2 3 2" xfId="33369" xr:uid="{01D7B9F7-850C-4FDA-8E1F-ABAE459DE696}"/>
    <cellStyle name="Normal 2 12 2 4" xfId="27421" xr:uid="{86DBB2C6-7DED-4B66-8D7D-FD7D6D8BA252}"/>
    <cellStyle name="Normal 2 12 3" xfId="13236" xr:uid="{00000000-0005-0000-0000-00008D3A0000}"/>
    <cellStyle name="Normal 2 12 3 2" xfId="13237" xr:uid="{00000000-0005-0000-0000-00008E3A0000}"/>
    <cellStyle name="Normal 2 12 3 2 2" xfId="21388" xr:uid="{00000000-0005-0000-0000-00008F3A0000}"/>
    <cellStyle name="Normal 2 12 3 2 2 2" xfId="33372" xr:uid="{340E0679-5755-4E7A-A844-513AF818B3A4}"/>
    <cellStyle name="Normal 2 12 3 2 3" xfId="27424" xr:uid="{5913B595-7714-498A-A05E-B1D8549ECFDF}"/>
    <cellStyle name="Normal 2 12 3 3" xfId="21387" xr:uid="{00000000-0005-0000-0000-0000903A0000}"/>
    <cellStyle name="Normal 2 12 3 3 2" xfId="33371" xr:uid="{5B6F3E69-5AEE-4D06-BA51-D71B0898EA09}"/>
    <cellStyle name="Normal 2 12 3 4" xfId="27423" xr:uid="{F6F694E0-4B0E-42DA-947B-19C3A7358DC0}"/>
    <cellStyle name="Normal 2 12 4" xfId="13238" xr:uid="{00000000-0005-0000-0000-0000913A0000}"/>
    <cellStyle name="Normal 2 12 4 2" xfId="13239" xr:uid="{00000000-0005-0000-0000-0000923A0000}"/>
    <cellStyle name="Normal 2 12 4 2 2" xfId="21390" xr:uid="{00000000-0005-0000-0000-0000933A0000}"/>
    <cellStyle name="Normal 2 12 4 2 2 2" xfId="33374" xr:uid="{6025A988-918D-42DD-A81C-5ACDD80B0C68}"/>
    <cellStyle name="Normal 2 12 4 2 3" xfId="27426" xr:uid="{289B494C-6431-48E3-B361-CDA85CC5C93B}"/>
    <cellStyle name="Normal 2 12 4 3" xfId="21389" xr:uid="{00000000-0005-0000-0000-0000943A0000}"/>
    <cellStyle name="Normal 2 12 4 3 2" xfId="33373" xr:uid="{47A2989C-B0A4-4748-A315-8BC743F136E1}"/>
    <cellStyle name="Normal 2 12 4 4" xfId="27425" xr:uid="{69A05087-6E6C-4657-AAAD-0DA00093BE62}"/>
    <cellStyle name="Normal 2 12 5" xfId="13240" xr:uid="{00000000-0005-0000-0000-0000953A0000}"/>
    <cellStyle name="Normal 2 12 5 2" xfId="21391" xr:uid="{00000000-0005-0000-0000-0000963A0000}"/>
    <cellStyle name="Normal 2 12 5 2 2" xfId="33375" xr:uid="{4A9C603F-2860-4287-B62C-567D560A95EE}"/>
    <cellStyle name="Normal 2 12 5 3" xfId="27427" xr:uid="{44DA47A1-A3D3-4F74-B6F9-3FD387887B40}"/>
    <cellStyle name="Normal 2 12 6" xfId="13241" xr:uid="{00000000-0005-0000-0000-0000973A0000}"/>
    <cellStyle name="Normal 2 12 6 2" xfId="21392" xr:uid="{00000000-0005-0000-0000-0000983A0000}"/>
    <cellStyle name="Normal 2 12 6 2 2" xfId="33376" xr:uid="{F9931DAE-7B8E-465B-81B6-7969B6309659}"/>
    <cellStyle name="Normal 2 12 6 3" xfId="27428" xr:uid="{FAB65227-265C-402C-9915-66BC64200E0D}"/>
    <cellStyle name="Normal 2 12 7" xfId="13242" xr:uid="{00000000-0005-0000-0000-0000993A0000}"/>
    <cellStyle name="Normal 2 12 7 2" xfId="21393" xr:uid="{00000000-0005-0000-0000-00009A3A0000}"/>
    <cellStyle name="Normal 2 12 7 2 2" xfId="33377" xr:uid="{CBC98343-701D-41CF-88FA-698B79EFF935}"/>
    <cellStyle name="Normal 2 12 7 3" xfId="27429" xr:uid="{DFC0A677-D429-48FA-974C-E97BB1F7D79D}"/>
    <cellStyle name="Normal 2 12 8" xfId="13243" xr:uid="{00000000-0005-0000-0000-00009B3A0000}"/>
    <cellStyle name="Normal 2 12 8 2" xfId="21394" xr:uid="{00000000-0005-0000-0000-00009C3A0000}"/>
    <cellStyle name="Normal 2 12 8 2 2" xfId="33378" xr:uid="{36387FD1-8158-4DE3-8838-0B72DCBDCA8A}"/>
    <cellStyle name="Normal 2 12 8 3" xfId="27430" xr:uid="{F4FBED81-5057-43F0-9B4F-714BB0851FBD}"/>
    <cellStyle name="Normal 2 13" xfId="13244" xr:uid="{00000000-0005-0000-0000-00009D3A0000}"/>
    <cellStyle name="Normal 2 13 2" xfId="13245" xr:uid="{00000000-0005-0000-0000-00009E3A0000}"/>
    <cellStyle name="Normal 2 13 2 2" xfId="21395" xr:uid="{00000000-0005-0000-0000-00009F3A0000}"/>
    <cellStyle name="Normal 2 13 2 2 2" xfId="33379" xr:uid="{721B1715-E9EB-437B-8DBA-ABBFB902C8BB}"/>
    <cellStyle name="Normal 2 13 2 3" xfId="27431" xr:uid="{83E0283B-6D7B-4B7F-9F0E-DFDCEC440F90}"/>
    <cellStyle name="Normal 2 13 3" xfId="13246" xr:uid="{00000000-0005-0000-0000-0000A03A0000}"/>
    <cellStyle name="Normal 2 13 3 2" xfId="21396" xr:uid="{00000000-0005-0000-0000-0000A13A0000}"/>
    <cellStyle name="Normal 2 13 3 2 2" xfId="33380" xr:uid="{FDE90D43-9D2B-489D-8482-32DA06457EAC}"/>
    <cellStyle name="Normal 2 13 3 3" xfId="27432" xr:uid="{3AA9B6DC-5042-4B25-AB77-05FEDF45AD5B}"/>
    <cellStyle name="Normal 2 13 4" xfId="13247" xr:uid="{00000000-0005-0000-0000-0000A23A0000}"/>
    <cellStyle name="Normal 2 13 4 2" xfId="21397" xr:uid="{00000000-0005-0000-0000-0000A33A0000}"/>
    <cellStyle name="Normal 2 13 4 2 2" xfId="33381" xr:uid="{E9725500-0CA2-40CC-B809-FCFBB9E1A6EF}"/>
    <cellStyle name="Normal 2 13 4 3" xfId="27433" xr:uid="{04044184-F3F1-410B-B799-ED70FDC4E49E}"/>
    <cellStyle name="Normal 2 13 5" xfId="13248" xr:uid="{00000000-0005-0000-0000-0000A43A0000}"/>
    <cellStyle name="Normal 2 13 5 2" xfId="21398" xr:uid="{00000000-0005-0000-0000-0000A53A0000}"/>
    <cellStyle name="Normal 2 13 5 2 2" xfId="33382" xr:uid="{A1E35CFB-38E1-4965-BE55-08620BBA6FC2}"/>
    <cellStyle name="Normal 2 13 5 3" xfId="27434" xr:uid="{CE8B4219-34FF-4E07-8B27-0FC4A0EDFC1C}"/>
    <cellStyle name="Normal 2 13 6" xfId="13249" xr:uid="{00000000-0005-0000-0000-0000A63A0000}"/>
    <cellStyle name="Normal 2 13 6 2" xfId="21399" xr:uid="{00000000-0005-0000-0000-0000A73A0000}"/>
    <cellStyle name="Normal 2 13 6 2 2" xfId="33383" xr:uid="{81408D4D-BC7B-48FF-8E85-6A6E10DEA9DE}"/>
    <cellStyle name="Normal 2 13 6 3" xfId="27435" xr:uid="{09D84A2B-6D6D-4F7F-9C14-29BA948496AC}"/>
    <cellStyle name="Normal 2 13 7" xfId="13250" xr:uid="{00000000-0005-0000-0000-0000A83A0000}"/>
    <cellStyle name="Normal 2 13 7 2" xfId="21400" xr:uid="{00000000-0005-0000-0000-0000A93A0000}"/>
    <cellStyle name="Normal 2 13 7 2 2" xfId="33384" xr:uid="{C87FC3C9-15D7-4E60-BD29-F968D549F730}"/>
    <cellStyle name="Normal 2 13 7 3" xfId="27436" xr:uid="{D7A49E97-F1A0-4B8F-8B31-E2637BB7F32A}"/>
    <cellStyle name="Normal 2 14" xfId="13251" xr:uid="{00000000-0005-0000-0000-0000AA3A0000}"/>
    <cellStyle name="Normal 2 14 2" xfId="13252" xr:uid="{00000000-0005-0000-0000-0000AB3A0000}"/>
    <cellStyle name="Normal 2 14 2 2" xfId="21401" xr:uid="{00000000-0005-0000-0000-0000AC3A0000}"/>
    <cellStyle name="Normal 2 14 2 2 2" xfId="33385" xr:uid="{04CD7F3D-60BA-4487-9132-B43B4DDE76E5}"/>
    <cellStyle name="Normal 2 14 2 3" xfId="27437" xr:uid="{3DBC4D3C-0545-4B67-97EA-0B45A1DFBAAB}"/>
    <cellStyle name="Normal 2 14 3" xfId="13253" xr:uid="{00000000-0005-0000-0000-0000AD3A0000}"/>
    <cellStyle name="Normal 2 14 3 2" xfId="21402" xr:uid="{00000000-0005-0000-0000-0000AE3A0000}"/>
    <cellStyle name="Normal 2 14 3 2 2" xfId="33386" xr:uid="{0D0C85FE-832E-48AD-A7F1-9BDD2EEFFFC5}"/>
    <cellStyle name="Normal 2 14 3 3" xfId="27438" xr:uid="{B5229567-DEB8-4495-A116-07009281E21D}"/>
    <cellStyle name="Normal 2 14 4" xfId="13254" xr:uid="{00000000-0005-0000-0000-0000AF3A0000}"/>
    <cellStyle name="Normal 2 14 4 2" xfId="21403" xr:uid="{00000000-0005-0000-0000-0000B03A0000}"/>
    <cellStyle name="Normal 2 14 4 2 2" xfId="33387" xr:uid="{B31228B0-E291-4D8D-8517-CFD0F4E0DD63}"/>
    <cellStyle name="Normal 2 14 4 3" xfId="27439" xr:uid="{356A48EF-90B0-4BA8-98A8-B4092E5AE2C2}"/>
    <cellStyle name="Normal 2 14 5" xfId="13255" xr:uid="{00000000-0005-0000-0000-0000B13A0000}"/>
    <cellStyle name="Normal 2 14 5 2" xfId="21404" xr:uid="{00000000-0005-0000-0000-0000B23A0000}"/>
    <cellStyle name="Normal 2 14 5 2 2" xfId="33388" xr:uid="{737C72D0-45EB-40CE-8DF9-2EC838653465}"/>
    <cellStyle name="Normal 2 14 5 3" xfId="27440" xr:uid="{14AD3D96-C998-404C-8FCF-CE484DE576C1}"/>
    <cellStyle name="Normal 2 14 6" xfId="13256" xr:uid="{00000000-0005-0000-0000-0000B33A0000}"/>
    <cellStyle name="Normal 2 14 6 2" xfId="21405" xr:uid="{00000000-0005-0000-0000-0000B43A0000}"/>
    <cellStyle name="Normal 2 14 6 2 2" xfId="33389" xr:uid="{10390F2F-DFCE-4BED-BFF5-15C4D7ECFB1C}"/>
    <cellStyle name="Normal 2 14 6 3" xfId="27441" xr:uid="{E51F65FF-6BAB-4ABB-AC3F-118B9205B5EB}"/>
    <cellStyle name="Normal 2 14 7" xfId="13257" xr:uid="{00000000-0005-0000-0000-0000B53A0000}"/>
    <cellStyle name="Normal 2 14 7 2" xfId="21406" xr:uid="{00000000-0005-0000-0000-0000B63A0000}"/>
    <cellStyle name="Normal 2 14 7 2 2" xfId="33390" xr:uid="{99E52BAF-4AB5-4C53-AF0F-C94BE8AC92CE}"/>
    <cellStyle name="Normal 2 14 7 3" xfId="27442" xr:uid="{66013FC9-B3F0-4375-AFA3-03E30755CDE4}"/>
    <cellStyle name="Normal 2 15" xfId="13258" xr:uid="{00000000-0005-0000-0000-0000B73A0000}"/>
    <cellStyle name="Normal 2 15 2" xfId="13259" xr:uid="{00000000-0005-0000-0000-0000B83A0000}"/>
    <cellStyle name="Normal 2 15 2 2" xfId="21407" xr:uid="{00000000-0005-0000-0000-0000B93A0000}"/>
    <cellStyle name="Normal 2 15 2 2 2" xfId="33391" xr:uid="{7D12EF00-3488-434F-8B8E-89F422D70CF6}"/>
    <cellStyle name="Normal 2 15 2 3" xfId="27443" xr:uid="{D506110C-7BB9-4728-8E0B-63EB0E3D60F3}"/>
    <cellStyle name="Normal 2 15 3" xfId="13260" xr:uid="{00000000-0005-0000-0000-0000BA3A0000}"/>
    <cellStyle name="Normal 2 15 3 2" xfId="21408" xr:uid="{00000000-0005-0000-0000-0000BB3A0000}"/>
    <cellStyle name="Normal 2 15 3 2 2" xfId="33392" xr:uid="{524EABCD-8742-4280-A974-8FCCEDB33E55}"/>
    <cellStyle name="Normal 2 15 3 3" xfId="27444" xr:uid="{CF2012D2-20AE-4520-B7A1-4532C13115E9}"/>
    <cellStyle name="Normal 2 15 4" xfId="13261" xr:uid="{00000000-0005-0000-0000-0000BC3A0000}"/>
    <cellStyle name="Normal 2 15 4 2" xfId="21409" xr:uid="{00000000-0005-0000-0000-0000BD3A0000}"/>
    <cellStyle name="Normal 2 15 4 2 2" xfId="33393" xr:uid="{4573A88B-076E-4C70-B818-820B4CB921A5}"/>
    <cellStyle name="Normal 2 15 4 3" xfId="27445" xr:uid="{01D275A7-D218-4E90-98C4-D8536D9E9CD9}"/>
    <cellStyle name="Normal 2 15 5" xfId="13262" xr:uid="{00000000-0005-0000-0000-0000BE3A0000}"/>
    <cellStyle name="Normal 2 15 5 2" xfId="21410" xr:uid="{00000000-0005-0000-0000-0000BF3A0000}"/>
    <cellStyle name="Normal 2 15 5 2 2" xfId="33394" xr:uid="{D2FE27E0-E054-463C-BA80-A5571164CAFF}"/>
    <cellStyle name="Normal 2 15 5 3" xfId="27446" xr:uid="{99F6F409-DB0E-420E-995C-3A67CCE40C09}"/>
    <cellStyle name="Normal 2 15 6" xfId="13263" xr:uid="{00000000-0005-0000-0000-0000C03A0000}"/>
    <cellStyle name="Normal 2 15 6 2" xfId="21411" xr:uid="{00000000-0005-0000-0000-0000C13A0000}"/>
    <cellStyle name="Normal 2 15 6 2 2" xfId="33395" xr:uid="{F5B5BEAD-04C5-439A-A70D-D94950197093}"/>
    <cellStyle name="Normal 2 15 6 3" xfId="27447" xr:uid="{56B00F15-4733-40C6-9C50-07CD5FB35A99}"/>
    <cellStyle name="Normal 2 15 7" xfId="13264" xr:uid="{00000000-0005-0000-0000-0000C23A0000}"/>
    <cellStyle name="Normal 2 15 7 2" xfId="21412" xr:uid="{00000000-0005-0000-0000-0000C33A0000}"/>
    <cellStyle name="Normal 2 15 7 2 2" xfId="33396" xr:uid="{38F9BF69-266E-4CB9-BA64-F6B670F0C3F3}"/>
    <cellStyle name="Normal 2 15 7 3" xfId="27448" xr:uid="{B58A8F80-5738-45C8-B5FB-AD00ED64D084}"/>
    <cellStyle name="Normal 2 16" xfId="13265" xr:uid="{00000000-0005-0000-0000-0000C43A0000}"/>
    <cellStyle name="Normal 2 16 2" xfId="13266" xr:uid="{00000000-0005-0000-0000-0000C53A0000}"/>
    <cellStyle name="Normal 2 16 2 2" xfId="21413" xr:uid="{00000000-0005-0000-0000-0000C63A0000}"/>
    <cellStyle name="Normal 2 16 2 2 2" xfId="33397" xr:uid="{713C490C-5A13-4995-A729-733B781C33D3}"/>
    <cellStyle name="Normal 2 16 2 3" xfId="27449" xr:uid="{469151F8-BA65-4A26-BDC3-419F50B78178}"/>
    <cellStyle name="Normal 2 16 3" xfId="13267" xr:uid="{00000000-0005-0000-0000-0000C73A0000}"/>
    <cellStyle name="Normal 2 16 3 2" xfId="21414" xr:uid="{00000000-0005-0000-0000-0000C83A0000}"/>
    <cellStyle name="Normal 2 16 3 2 2" xfId="33398" xr:uid="{977F0D1A-F32C-40DC-8B39-AB32F406338E}"/>
    <cellStyle name="Normal 2 16 3 3" xfId="27450" xr:uid="{DA41FCDE-8EDC-4F3D-9055-4F4BC5F0AC16}"/>
    <cellStyle name="Normal 2 16 4" xfId="13268" xr:uid="{00000000-0005-0000-0000-0000C93A0000}"/>
    <cellStyle name="Normal 2 16 4 2" xfId="21415" xr:uid="{00000000-0005-0000-0000-0000CA3A0000}"/>
    <cellStyle name="Normal 2 16 4 2 2" xfId="33399" xr:uid="{469E9966-184E-47F6-BFB5-9FC8708D106F}"/>
    <cellStyle name="Normal 2 16 4 3" xfId="27451" xr:uid="{20CEBC39-CA49-4BFE-9621-9C365875216B}"/>
    <cellStyle name="Normal 2 16 5" xfId="13269" xr:uid="{00000000-0005-0000-0000-0000CB3A0000}"/>
    <cellStyle name="Normal 2 16 5 2" xfId="21416" xr:uid="{00000000-0005-0000-0000-0000CC3A0000}"/>
    <cellStyle name="Normal 2 16 5 2 2" xfId="33400" xr:uid="{F2F9965A-3701-440C-888B-96C7390A3121}"/>
    <cellStyle name="Normal 2 16 5 3" xfId="27452" xr:uid="{5E266EB7-E18C-4049-88C3-AD6157A73D07}"/>
    <cellStyle name="Normal 2 16 6" xfId="13270" xr:uid="{00000000-0005-0000-0000-0000CD3A0000}"/>
    <cellStyle name="Normal 2 16 6 2" xfId="21417" xr:uid="{00000000-0005-0000-0000-0000CE3A0000}"/>
    <cellStyle name="Normal 2 16 6 2 2" xfId="33401" xr:uid="{C955AD7B-86B9-4E0B-890F-F700A8C2C57B}"/>
    <cellStyle name="Normal 2 16 6 3" xfId="27453" xr:uid="{1F64ECE6-DC1E-4412-A8BA-3790E84197A6}"/>
    <cellStyle name="Normal 2 16 7" xfId="13271" xr:uid="{00000000-0005-0000-0000-0000CF3A0000}"/>
    <cellStyle name="Normal 2 16 7 2" xfId="21418" xr:uid="{00000000-0005-0000-0000-0000D03A0000}"/>
    <cellStyle name="Normal 2 16 7 2 2" xfId="33402" xr:uid="{F0D09290-6E0C-42CB-8A8E-8D3DF235CA99}"/>
    <cellStyle name="Normal 2 16 7 3" xfId="27454" xr:uid="{65CCD39E-B670-4FBE-B454-7AF273484B40}"/>
    <cellStyle name="Normal 2 17" xfId="13272" xr:uid="{00000000-0005-0000-0000-0000D13A0000}"/>
    <cellStyle name="Normal 2 17 2" xfId="13273" xr:uid="{00000000-0005-0000-0000-0000D23A0000}"/>
    <cellStyle name="Normal 2 17 2 2" xfId="21419" xr:uid="{00000000-0005-0000-0000-0000D33A0000}"/>
    <cellStyle name="Normal 2 17 2 2 2" xfId="33403" xr:uid="{6AE61145-030D-40A9-90A8-D3C9B769A4DC}"/>
    <cellStyle name="Normal 2 17 2 3" xfId="27455" xr:uid="{20D9098B-70F8-4638-9F23-7D1DA2933BDF}"/>
    <cellStyle name="Normal 2 17 3" xfId="13274" xr:uid="{00000000-0005-0000-0000-0000D43A0000}"/>
    <cellStyle name="Normal 2 17 3 2" xfId="21420" xr:uid="{00000000-0005-0000-0000-0000D53A0000}"/>
    <cellStyle name="Normal 2 17 3 2 2" xfId="33404" xr:uid="{CF695EAD-B81A-46D8-A121-B85D38B16571}"/>
    <cellStyle name="Normal 2 17 3 3" xfId="27456" xr:uid="{EF826F18-5466-4838-B583-D87468C83908}"/>
    <cellStyle name="Normal 2 17 4" xfId="13275" xr:uid="{00000000-0005-0000-0000-0000D63A0000}"/>
    <cellStyle name="Normal 2 17 4 2" xfId="21421" xr:uid="{00000000-0005-0000-0000-0000D73A0000}"/>
    <cellStyle name="Normal 2 17 4 2 2" xfId="33405" xr:uid="{288B837C-6B6E-48B0-A0D9-7C07843FC1D0}"/>
    <cellStyle name="Normal 2 17 4 3" xfId="27457" xr:uid="{F4046D48-5575-439A-9FEF-0FF30EFEB504}"/>
    <cellStyle name="Normal 2 17 5" xfId="13276" xr:uid="{00000000-0005-0000-0000-0000D83A0000}"/>
    <cellStyle name="Normal 2 17 5 2" xfId="21422" xr:uid="{00000000-0005-0000-0000-0000D93A0000}"/>
    <cellStyle name="Normal 2 17 5 2 2" xfId="33406" xr:uid="{9796EA02-7C48-4CF7-A1C5-5F5D8875682E}"/>
    <cellStyle name="Normal 2 17 5 3" xfId="27458" xr:uid="{C54DB9E3-5BF2-4B11-ACBD-4025BCEAE7F1}"/>
    <cellStyle name="Normal 2 17 6" xfId="13277" xr:uid="{00000000-0005-0000-0000-0000DA3A0000}"/>
    <cellStyle name="Normal 2 17 6 2" xfId="21423" xr:uid="{00000000-0005-0000-0000-0000DB3A0000}"/>
    <cellStyle name="Normal 2 17 6 2 2" xfId="33407" xr:uid="{61543DA7-D04A-4E81-9F63-E140F3246B85}"/>
    <cellStyle name="Normal 2 17 6 3" xfId="27459" xr:uid="{E1976DC8-A0E0-42F2-928B-FED431ACC16B}"/>
    <cellStyle name="Normal 2 17 7" xfId="13278" xr:uid="{00000000-0005-0000-0000-0000DC3A0000}"/>
    <cellStyle name="Normal 2 17 7 2" xfId="21424" xr:uid="{00000000-0005-0000-0000-0000DD3A0000}"/>
    <cellStyle name="Normal 2 17 7 2 2" xfId="33408" xr:uid="{57449C22-9920-4C4C-A3BD-C560536FEB05}"/>
    <cellStyle name="Normal 2 17 7 3" xfId="27460" xr:uid="{C44F774A-E2DF-4AB6-9D9C-87081C485D23}"/>
    <cellStyle name="Normal 2 18" xfId="13279" xr:uid="{00000000-0005-0000-0000-0000DE3A0000}"/>
    <cellStyle name="Normal 2 18 2" xfId="13280" xr:uid="{00000000-0005-0000-0000-0000DF3A0000}"/>
    <cellStyle name="Normal 2 18 2 2" xfId="13281" xr:uid="{00000000-0005-0000-0000-0000E03A0000}"/>
    <cellStyle name="Normal 2 18 2 2 2" xfId="21426" xr:uid="{00000000-0005-0000-0000-0000E13A0000}"/>
    <cellStyle name="Normal 2 18 2 2 2 2" xfId="33410" xr:uid="{1AAD4757-0FB9-4F04-A3C2-11E0ADED9F1D}"/>
    <cellStyle name="Normal 2 18 2 2 3" xfId="27462" xr:uid="{2E1200F2-AA5C-4890-9160-601987295628}"/>
    <cellStyle name="Normal 2 18 2 3" xfId="21425" xr:uid="{00000000-0005-0000-0000-0000E23A0000}"/>
    <cellStyle name="Normal 2 18 2 3 2" xfId="33409" xr:uid="{2B5FF550-BB35-49D8-B100-049C1A5E8CDB}"/>
    <cellStyle name="Normal 2 18 2 4" xfId="27461" xr:uid="{E260770B-431F-469D-8A87-34BA8DEFA3C6}"/>
    <cellStyle name="Normal 2 18 3" xfId="13282" xr:uid="{00000000-0005-0000-0000-0000E33A0000}"/>
    <cellStyle name="Normal 2 18 3 2" xfId="21427" xr:uid="{00000000-0005-0000-0000-0000E43A0000}"/>
    <cellStyle name="Normal 2 18 3 2 2" xfId="33411" xr:uid="{6716DE0E-0976-45B1-A9B8-4A3F8518BFBA}"/>
    <cellStyle name="Normal 2 18 3 3" xfId="27463" xr:uid="{013CA0CC-F86E-4AF2-97A7-01EB4BA2A15E}"/>
    <cellStyle name="Normal 2 18 4" xfId="13283" xr:uid="{00000000-0005-0000-0000-0000E53A0000}"/>
    <cellStyle name="Normal 2 18 4 2" xfId="21428" xr:uid="{00000000-0005-0000-0000-0000E63A0000}"/>
    <cellStyle name="Normal 2 18 4 2 2" xfId="33412" xr:uid="{BA762197-0107-4FFF-BB10-C093E1599372}"/>
    <cellStyle name="Normal 2 18 4 3" xfId="27464" xr:uid="{836AB3F8-FA9C-41A3-9413-70B69BC777A6}"/>
    <cellStyle name="Normal 2 18 5" xfId="13284" xr:uid="{00000000-0005-0000-0000-0000E73A0000}"/>
    <cellStyle name="Normal 2 18 5 2" xfId="21429" xr:uid="{00000000-0005-0000-0000-0000E83A0000}"/>
    <cellStyle name="Normal 2 18 5 2 2" xfId="33413" xr:uid="{2FB7CEA3-BE4C-45E9-97B9-A191A9803DB9}"/>
    <cellStyle name="Normal 2 18 5 3" xfId="27465" xr:uid="{1CCA976D-3B39-44B8-8CE6-0CE4E17600B7}"/>
    <cellStyle name="Normal 2 18 6" xfId="13285" xr:uid="{00000000-0005-0000-0000-0000E93A0000}"/>
    <cellStyle name="Normal 2 18 6 2" xfId="21430" xr:uid="{00000000-0005-0000-0000-0000EA3A0000}"/>
    <cellStyle name="Normal 2 18 6 2 2" xfId="33414" xr:uid="{322CD7BB-A5DF-47E5-855C-EC1DA8806BAA}"/>
    <cellStyle name="Normal 2 18 6 3" xfId="27466" xr:uid="{013B0E86-695B-4561-B3DD-C266B458A6B4}"/>
    <cellStyle name="Normal 2 18 7" xfId="13286" xr:uid="{00000000-0005-0000-0000-0000EB3A0000}"/>
    <cellStyle name="Normal 2 18 7 2" xfId="21431" xr:uid="{00000000-0005-0000-0000-0000EC3A0000}"/>
    <cellStyle name="Normal 2 18 7 2 2" xfId="33415" xr:uid="{AB39C851-F9EA-411E-84A1-5AE65A615C78}"/>
    <cellStyle name="Normal 2 18 7 3" xfId="27467" xr:uid="{27814454-3109-4622-8936-EBFC0084204B}"/>
    <cellStyle name="Normal 2 19" xfId="13287" xr:uid="{00000000-0005-0000-0000-0000ED3A0000}"/>
    <cellStyle name="Normal 2 19 2" xfId="13288" xr:uid="{00000000-0005-0000-0000-0000EE3A0000}"/>
    <cellStyle name="Normal 2 19 2 2" xfId="13289" xr:uid="{00000000-0005-0000-0000-0000EF3A0000}"/>
    <cellStyle name="Normal 2 19 2 2 2" xfId="21433" xr:uid="{00000000-0005-0000-0000-0000F03A0000}"/>
    <cellStyle name="Normal 2 19 2 2 2 2" xfId="33417" xr:uid="{57518600-AF6D-4533-8A87-A5BDD9D237E4}"/>
    <cellStyle name="Normal 2 19 2 2 3" xfId="27469" xr:uid="{E480A920-5083-49D8-AF62-1EF148B12EE9}"/>
    <cellStyle name="Normal 2 19 2 3" xfId="21432" xr:uid="{00000000-0005-0000-0000-0000F13A0000}"/>
    <cellStyle name="Normal 2 19 2 3 2" xfId="33416" xr:uid="{092B699E-535B-4A19-B97B-89F040FB1DEF}"/>
    <cellStyle name="Normal 2 19 2 4" xfId="27468" xr:uid="{4933F4B1-41A5-460F-A5C4-00EB3D47CE88}"/>
    <cellStyle name="Normal 2 19 3" xfId="13290" xr:uid="{00000000-0005-0000-0000-0000F23A0000}"/>
    <cellStyle name="Normal 2 19 3 2" xfId="13291" xr:uid="{00000000-0005-0000-0000-0000F33A0000}"/>
    <cellStyle name="Normal 2 19 3 2 2" xfId="21435" xr:uid="{00000000-0005-0000-0000-0000F43A0000}"/>
    <cellStyle name="Normal 2 19 3 2 2 2" xfId="33419" xr:uid="{4E0EA995-5305-446B-B30F-593649562A94}"/>
    <cellStyle name="Normal 2 19 3 2 3" xfId="27471" xr:uid="{02E1169F-62D9-4057-B5B0-B480093CC724}"/>
    <cellStyle name="Normal 2 19 3 3" xfId="13292" xr:uid="{00000000-0005-0000-0000-0000F53A0000}"/>
    <cellStyle name="Normal 2 19 3 3 2" xfId="21436" xr:uid="{00000000-0005-0000-0000-0000F63A0000}"/>
    <cellStyle name="Normal 2 19 3 3 2 2" xfId="33420" xr:uid="{DFD19DF4-CE2D-489C-8D2D-4A8765AAB0F8}"/>
    <cellStyle name="Normal 2 19 3 3 3" xfId="27472" xr:uid="{86B3ABF6-37D1-4501-823C-5C36D32E509E}"/>
    <cellStyle name="Normal 2 19 3 4" xfId="21434" xr:uid="{00000000-0005-0000-0000-0000F73A0000}"/>
    <cellStyle name="Normal 2 19 3 4 2" xfId="33418" xr:uid="{34143529-87F0-4C5B-A11C-4E16D0B47227}"/>
    <cellStyle name="Normal 2 19 3 5" xfId="27470" xr:uid="{B032D5C6-10FF-494A-83C1-FB07D30173E9}"/>
    <cellStyle name="Normal 2 19 4" xfId="13293" xr:uid="{00000000-0005-0000-0000-0000F83A0000}"/>
    <cellStyle name="Normal 2 19 4 2" xfId="21437" xr:uid="{00000000-0005-0000-0000-0000F93A0000}"/>
    <cellStyle name="Normal 2 19 4 2 2" xfId="33421" xr:uid="{271BB313-2045-4E63-87BE-F78D80079CD2}"/>
    <cellStyle name="Normal 2 19 4 3" xfId="27473" xr:uid="{DC71F336-2550-438C-9429-F1C3BA311C00}"/>
    <cellStyle name="Normal 2 19 5" xfId="13294" xr:uid="{00000000-0005-0000-0000-0000FA3A0000}"/>
    <cellStyle name="Normal 2 19 5 2" xfId="21438" xr:uid="{00000000-0005-0000-0000-0000FB3A0000}"/>
    <cellStyle name="Normal 2 19 5 2 2" xfId="33422" xr:uid="{AC24A88F-7AA7-47C3-BA20-B1E4B6A53D58}"/>
    <cellStyle name="Normal 2 19 5 3" xfId="27474" xr:uid="{499DF974-0A98-4BA2-8A60-85763C662904}"/>
    <cellStyle name="Normal 2 19 6" xfId="13295" xr:uid="{00000000-0005-0000-0000-0000FC3A0000}"/>
    <cellStyle name="Normal 2 19 6 2" xfId="21439" xr:uid="{00000000-0005-0000-0000-0000FD3A0000}"/>
    <cellStyle name="Normal 2 19 6 2 2" xfId="33423" xr:uid="{6436BD26-471A-4015-9005-8161C4853C92}"/>
    <cellStyle name="Normal 2 19 6 3" xfId="27475" xr:uid="{C9EAFDB4-3A7F-4402-AB38-1886FC7EC446}"/>
    <cellStyle name="Normal 2 19 7" xfId="13296" xr:uid="{00000000-0005-0000-0000-0000FE3A0000}"/>
    <cellStyle name="Normal 2 19 7 2" xfId="21440" xr:uid="{00000000-0005-0000-0000-0000FF3A0000}"/>
    <cellStyle name="Normal 2 19 7 2 2" xfId="33424" xr:uid="{72D167C9-ED72-4698-8CAF-86DD2F21234C}"/>
    <cellStyle name="Normal 2 19 7 3" xfId="27476" xr:uid="{4EAEDDF7-6C82-4176-ABCA-9312317814BE}"/>
    <cellStyle name="Normal 2 2" xfId="13297" xr:uid="{00000000-0005-0000-0000-0000003B0000}"/>
    <cellStyle name="Normal 2 2 10" xfId="13298" xr:uid="{00000000-0005-0000-0000-0000013B0000}"/>
    <cellStyle name="Normal 2 2 10 2" xfId="21441" xr:uid="{00000000-0005-0000-0000-0000023B0000}"/>
    <cellStyle name="Normal 2 2 10 2 2" xfId="33425" xr:uid="{E44669C5-A0A1-46E7-B7A7-660BA3C11C7A}"/>
    <cellStyle name="Normal 2 2 10 3" xfId="27477" xr:uid="{A6688402-4EFF-4BDD-B4C9-E4F374C08DBA}"/>
    <cellStyle name="Normal 2 2 11" xfId="13299" xr:uid="{00000000-0005-0000-0000-0000033B0000}"/>
    <cellStyle name="Normal 2 2 11 2" xfId="21442" xr:uid="{00000000-0005-0000-0000-0000043B0000}"/>
    <cellStyle name="Normal 2 2 11 2 2" xfId="33426" xr:uid="{D415129D-D464-429F-B08F-399AC4C82DDF}"/>
    <cellStyle name="Normal 2 2 11 3" xfId="27478" xr:uid="{EE629DC5-C24E-4770-902D-93725A9530FD}"/>
    <cellStyle name="Normal 2 2 12" xfId="13300" xr:uid="{00000000-0005-0000-0000-0000053B0000}"/>
    <cellStyle name="Normal 2 2 12 2" xfId="21443" xr:uid="{00000000-0005-0000-0000-0000063B0000}"/>
    <cellStyle name="Normal 2 2 12 2 2" xfId="33427" xr:uid="{94CD960C-A94F-4DEE-BD56-FC5A9A3594B3}"/>
    <cellStyle name="Normal 2 2 12 3" xfId="27479" xr:uid="{FC09DFB4-DA16-4E8B-B886-D147EE0AAFCB}"/>
    <cellStyle name="Normal 2 2 13" xfId="13301" xr:uid="{00000000-0005-0000-0000-0000073B0000}"/>
    <cellStyle name="Normal 2 2 13 2" xfId="21444" xr:uid="{00000000-0005-0000-0000-0000083B0000}"/>
    <cellStyle name="Normal 2 2 13 2 2" xfId="33428" xr:uid="{8F967B4F-0220-4A82-8C6F-2A767E27E95B}"/>
    <cellStyle name="Normal 2 2 13 3" xfId="27480" xr:uid="{42259139-6567-4B92-ABFC-C02129FAC74E}"/>
    <cellStyle name="Normal 2 2 14" xfId="13302" xr:uid="{00000000-0005-0000-0000-0000093B0000}"/>
    <cellStyle name="Normal 2 2 14 2" xfId="21445" xr:uid="{00000000-0005-0000-0000-00000A3B0000}"/>
    <cellStyle name="Normal 2 2 14 2 2" xfId="33429" xr:uid="{5B3683DF-6204-40B9-9A42-9A70C84C37BB}"/>
    <cellStyle name="Normal 2 2 14 3" xfId="27481" xr:uid="{E2601FBD-8720-40F5-BF07-D4D1E24C12DA}"/>
    <cellStyle name="Normal 2 2 15" xfId="13303" xr:uid="{00000000-0005-0000-0000-00000B3B0000}"/>
    <cellStyle name="Normal 2 2 15 2" xfId="21446" xr:uid="{00000000-0005-0000-0000-00000C3B0000}"/>
    <cellStyle name="Normal 2 2 15 2 2" xfId="33430" xr:uid="{62B7C54B-3612-48A6-9BB1-979B10E7D1F3}"/>
    <cellStyle name="Normal 2 2 15 3" xfId="27482" xr:uid="{A293892E-FA50-4646-A089-D7DFDE8F7826}"/>
    <cellStyle name="Normal 2 2 16" xfId="13304" xr:uid="{00000000-0005-0000-0000-00000D3B0000}"/>
    <cellStyle name="Normal 2 2 16 2" xfId="21447" xr:uid="{00000000-0005-0000-0000-00000E3B0000}"/>
    <cellStyle name="Normal 2 2 16 2 2" xfId="33431" xr:uid="{F5CC4ED4-E89D-4E5A-BA4E-AFF562114B3D}"/>
    <cellStyle name="Normal 2 2 16 3" xfId="27483" xr:uid="{A6D678C5-2BE8-4F59-9345-CCCEDE7106A0}"/>
    <cellStyle name="Normal 2 2 17" xfId="13305" xr:uid="{00000000-0005-0000-0000-00000F3B0000}"/>
    <cellStyle name="Normal 2 2 17 2" xfId="21448" xr:uid="{00000000-0005-0000-0000-0000103B0000}"/>
    <cellStyle name="Normal 2 2 17 2 2" xfId="33432" xr:uid="{887C20D4-6BBA-4B1B-96EF-DE5C00121E1E}"/>
    <cellStyle name="Normal 2 2 17 3" xfId="27484" xr:uid="{89C717CB-7E8F-4077-BC9D-0B674B9F5637}"/>
    <cellStyle name="Normal 2 2 18" xfId="13306" xr:uid="{00000000-0005-0000-0000-0000113B0000}"/>
    <cellStyle name="Normal 2 2 2" xfId="13307" xr:uid="{00000000-0005-0000-0000-0000123B0000}"/>
    <cellStyle name="Normal 2 2 2 10" xfId="13308" xr:uid="{00000000-0005-0000-0000-0000133B0000}"/>
    <cellStyle name="Normal 2 2 2 10 2" xfId="21449" xr:uid="{00000000-0005-0000-0000-0000143B0000}"/>
    <cellStyle name="Normal 2 2 2 10 2 2" xfId="33433" xr:uid="{B540B715-1ECC-4B25-B7C5-9F5B785C6098}"/>
    <cellStyle name="Normal 2 2 2 10 3" xfId="27485" xr:uid="{4EB30A30-EFA5-476A-8B15-25A3981357C3}"/>
    <cellStyle name="Normal 2 2 2 11" xfId="13309" xr:uid="{00000000-0005-0000-0000-0000153B0000}"/>
    <cellStyle name="Normal 2 2 2 2" xfId="13310" xr:uid="{00000000-0005-0000-0000-0000163B0000}"/>
    <cellStyle name="Normal 2 2 2 2 2" xfId="13311" xr:uid="{00000000-0005-0000-0000-0000173B0000}"/>
    <cellStyle name="Normal 2 2 2 2 2 2" xfId="13312" xr:uid="{00000000-0005-0000-0000-0000183B0000}"/>
    <cellStyle name="Normal 2 2 2 2 2 2 2" xfId="21451" xr:uid="{00000000-0005-0000-0000-0000193B0000}"/>
    <cellStyle name="Normal 2 2 2 2 2 2 2 2" xfId="33435" xr:uid="{B9A3C617-5252-42F3-A499-AE0BF6548AA1}"/>
    <cellStyle name="Normal 2 2 2 2 2 2 3" xfId="27487" xr:uid="{CAE96049-7F73-4AC9-A68D-6B60BF96B015}"/>
    <cellStyle name="Normal 2 2 2 2 2 3" xfId="13313" xr:uid="{00000000-0005-0000-0000-00001A3B0000}"/>
    <cellStyle name="Normal 2 2 2 2 2 3 2" xfId="21452" xr:uid="{00000000-0005-0000-0000-00001B3B0000}"/>
    <cellStyle name="Normal 2 2 2 2 2 3 2 2" xfId="33436" xr:uid="{5241C18F-7B17-4E74-803F-8F0E0A26B1F4}"/>
    <cellStyle name="Normal 2 2 2 2 2 3 3" xfId="27488" xr:uid="{A7371311-D53A-4A4C-AEAF-3A4936B3E34C}"/>
    <cellStyle name="Normal 2 2 2 2 2 4" xfId="21450" xr:uid="{00000000-0005-0000-0000-00001C3B0000}"/>
    <cellStyle name="Normal 2 2 2 2 2 4 2" xfId="33434" xr:uid="{5230069E-20DF-4372-9C94-0A929694B876}"/>
    <cellStyle name="Normal 2 2 2 2 2 5" xfId="27486" xr:uid="{7E096C30-6AE4-4D7B-BAA3-792797866932}"/>
    <cellStyle name="Normal 2 2 2 2 3" xfId="13314" xr:uid="{00000000-0005-0000-0000-00001D3B0000}"/>
    <cellStyle name="Normal 2 2 2 2 3 2" xfId="13315" xr:uid="{00000000-0005-0000-0000-00001E3B0000}"/>
    <cellStyle name="Normal 2 2 2 2 3 2 2" xfId="21454" xr:uid="{00000000-0005-0000-0000-00001F3B0000}"/>
    <cellStyle name="Normal 2 2 2 2 3 2 2 2" xfId="33438" xr:uid="{60956E26-3D44-48E2-BB01-137A3EE4512E}"/>
    <cellStyle name="Normal 2 2 2 2 3 2 3" xfId="27490" xr:uid="{B20F5FA0-07FB-4042-895B-E94283EA533A}"/>
    <cellStyle name="Normal 2 2 2 2 3 3" xfId="21453" xr:uid="{00000000-0005-0000-0000-0000203B0000}"/>
    <cellStyle name="Normal 2 2 2 2 3 3 2" xfId="33437" xr:uid="{9DCDC98A-FF88-4B88-8377-1AB48ED90C67}"/>
    <cellStyle name="Normal 2 2 2 2 3 4" xfId="27489" xr:uid="{54A7C843-E7F9-4250-A4EB-0EBEF9FB83FE}"/>
    <cellStyle name="Normal 2 2 2 2 4" xfId="13316" xr:uid="{00000000-0005-0000-0000-0000213B0000}"/>
    <cellStyle name="Normal 2 2 2 2 4 2" xfId="21455" xr:uid="{00000000-0005-0000-0000-0000223B0000}"/>
    <cellStyle name="Normal 2 2 2 2 4 2 2" xfId="33439" xr:uid="{E59D4DD6-1DFE-4237-AFC3-E163CAFE61C9}"/>
    <cellStyle name="Normal 2 2 2 2 4 3" xfId="27491" xr:uid="{F0711CDA-AF3B-433F-992C-56B252885F6F}"/>
    <cellStyle name="Normal 2 2 2 2 5" xfId="13317" xr:uid="{00000000-0005-0000-0000-0000233B0000}"/>
    <cellStyle name="Normal 2 2 2 2 5 2" xfId="21456" xr:uid="{00000000-0005-0000-0000-0000243B0000}"/>
    <cellStyle name="Normal 2 2 2 2 5 2 2" xfId="33440" xr:uid="{C6374E06-A42B-43EF-B309-E52E3C9388AD}"/>
    <cellStyle name="Normal 2 2 2 2 5 3" xfId="27492" xr:uid="{031993B2-B147-4190-A737-B6487EEDDBD1}"/>
    <cellStyle name="Normal 2 2 2 2 6" xfId="13318" xr:uid="{00000000-0005-0000-0000-0000253B0000}"/>
    <cellStyle name="Normal 2 2 2 2 6 2" xfId="21457" xr:uid="{00000000-0005-0000-0000-0000263B0000}"/>
    <cellStyle name="Normal 2 2 2 2 6 2 2" xfId="33441" xr:uid="{231972DF-38F4-424E-A973-B5835DCD7FB8}"/>
    <cellStyle name="Normal 2 2 2 2 6 3" xfId="27493" xr:uid="{2F4E1F40-3137-48E5-A021-075426E2BAE7}"/>
    <cellStyle name="Normal 2 2 2 3" xfId="13319" xr:uid="{00000000-0005-0000-0000-0000273B0000}"/>
    <cellStyle name="Normal 2 2 2 3 2" xfId="13320" xr:uid="{00000000-0005-0000-0000-0000283B0000}"/>
    <cellStyle name="Normal 2 2 2 3 2 2" xfId="13321" xr:uid="{00000000-0005-0000-0000-0000293B0000}"/>
    <cellStyle name="Normal 2 2 2 3 2 2 2" xfId="21460" xr:uid="{00000000-0005-0000-0000-00002A3B0000}"/>
    <cellStyle name="Normal 2 2 2 3 2 2 2 2" xfId="33444" xr:uid="{44AB5E78-7771-497E-8144-0DDF3CF06C93}"/>
    <cellStyle name="Normal 2 2 2 3 2 2 3" xfId="27496" xr:uid="{7E6E7AEE-87B4-42D3-ABA9-833979EC4155}"/>
    <cellStyle name="Normal 2 2 2 3 2 3" xfId="21459" xr:uid="{00000000-0005-0000-0000-00002B3B0000}"/>
    <cellStyle name="Normal 2 2 2 3 2 3 2" xfId="33443" xr:uid="{35D0FB17-8DB5-49F6-98DE-6E09BEDDB829}"/>
    <cellStyle name="Normal 2 2 2 3 2 4" xfId="27495" xr:uid="{6BD2E00E-EA6B-4F06-BD1E-C59E6CA8A665}"/>
    <cellStyle name="Normal 2 2 2 3 3" xfId="13322" xr:uid="{00000000-0005-0000-0000-00002C3B0000}"/>
    <cellStyle name="Normal 2 2 2 3 3 2" xfId="21461" xr:uid="{00000000-0005-0000-0000-00002D3B0000}"/>
    <cellStyle name="Normal 2 2 2 3 3 2 2" xfId="33445" xr:uid="{7DC5E091-917D-4DC3-A70B-8760D0323E8A}"/>
    <cellStyle name="Normal 2 2 2 3 3 3" xfId="27497" xr:uid="{7C4EA2DC-2AFD-4B7A-8653-4CA3E89BD252}"/>
    <cellStyle name="Normal 2 2 2 3 4" xfId="13323" xr:uid="{00000000-0005-0000-0000-00002E3B0000}"/>
    <cellStyle name="Normal 2 2 2 3 5" xfId="21458" xr:uid="{00000000-0005-0000-0000-00002F3B0000}"/>
    <cellStyle name="Normal 2 2 2 3 5 2" xfId="33442" xr:uid="{6B26D14F-575C-422B-8BDE-4A7CF38CED70}"/>
    <cellStyle name="Normal 2 2 2 3 6" xfId="27494" xr:uid="{84196F55-3225-4FDC-AF43-1FE46A3D0216}"/>
    <cellStyle name="Normal 2 2 2 4" xfId="13324" xr:uid="{00000000-0005-0000-0000-0000303B0000}"/>
    <cellStyle name="Normal 2 2 2 4 2" xfId="13325" xr:uid="{00000000-0005-0000-0000-0000313B0000}"/>
    <cellStyle name="Normal 2 2 2 4 2 2" xfId="21463" xr:uid="{00000000-0005-0000-0000-0000323B0000}"/>
    <cellStyle name="Normal 2 2 2 4 2 2 2" xfId="33447" xr:uid="{2AC0FE40-82B3-4424-9A80-29C9AB8F0EA2}"/>
    <cellStyle name="Normal 2 2 2 4 2 3" xfId="27499" xr:uid="{5190E2D1-BF06-477A-AAA3-9E28259B318A}"/>
    <cellStyle name="Normal 2 2 2 4 3" xfId="13326" xr:uid="{00000000-0005-0000-0000-0000333B0000}"/>
    <cellStyle name="Normal 2 2 2 4 4" xfId="21462" xr:uid="{00000000-0005-0000-0000-0000343B0000}"/>
    <cellStyle name="Normal 2 2 2 4 4 2" xfId="33446" xr:uid="{AAE00E7E-2A44-40D1-8B5E-0DB976C665CF}"/>
    <cellStyle name="Normal 2 2 2 4 5" xfId="27498" xr:uid="{B8484AC5-C1E6-4204-92FE-9B05EEC2824A}"/>
    <cellStyle name="Normal 2 2 2 5" xfId="13327" xr:uid="{00000000-0005-0000-0000-0000353B0000}"/>
    <cellStyle name="Normal 2 2 2 5 2" xfId="13328" xr:uid="{00000000-0005-0000-0000-0000363B0000}"/>
    <cellStyle name="Normal 2 2 2 5 3" xfId="21464" xr:uid="{00000000-0005-0000-0000-0000373B0000}"/>
    <cellStyle name="Normal 2 2 2 5 3 2" xfId="33448" xr:uid="{C4D23BF0-6F59-4AD7-9419-3F8712130034}"/>
    <cellStyle name="Normal 2 2 2 5 4" xfId="27500" xr:uid="{4B392B45-C637-438A-B859-F06782F3F789}"/>
    <cellStyle name="Normal 2 2 2 6" xfId="13329" xr:uid="{00000000-0005-0000-0000-0000383B0000}"/>
    <cellStyle name="Normal 2 2 2 6 2" xfId="21465" xr:uid="{00000000-0005-0000-0000-0000393B0000}"/>
    <cellStyle name="Normal 2 2 2 6 2 2" xfId="33449" xr:uid="{7271CD51-D9B1-43D6-A1A6-150C8D9A95D6}"/>
    <cellStyle name="Normal 2 2 2 6 3" xfId="27501" xr:uid="{A259C66A-D52C-4942-AE75-C6E3EA43636A}"/>
    <cellStyle name="Normal 2 2 2 7" xfId="13330" xr:uid="{00000000-0005-0000-0000-00003A3B0000}"/>
    <cellStyle name="Normal 2 2 2 7 2" xfId="21466" xr:uid="{00000000-0005-0000-0000-00003B3B0000}"/>
    <cellStyle name="Normal 2 2 2 7 2 2" xfId="33450" xr:uid="{770DCB77-7F5C-457A-87E4-82BB8261284F}"/>
    <cellStyle name="Normal 2 2 2 7 3" xfId="27502" xr:uid="{0FCAB36F-2DEC-4350-BF14-859227FFBD9D}"/>
    <cellStyle name="Normal 2 2 2 8" xfId="13331" xr:uid="{00000000-0005-0000-0000-00003C3B0000}"/>
    <cellStyle name="Normal 2 2 2 8 2" xfId="21467" xr:uid="{00000000-0005-0000-0000-00003D3B0000}"/>
    <cellStyle name="Normal 2 2 2 8 2 2" xfId="33451" xr:uid="{E591B0F3-CD0D-4341-9ABF-7CF2C7530FD7}"/>
    <cellStyle name="Normal 2 2 2 8 3" xfId="27503" xr:uid="{F244093C-A3D4-43DB-B2DC-EE75D043FDD5}"/>
    <cellStyle name="Normal 2 2 2 9" xfId="13332" xr:uid="{00000000-0005-0000-0000-00003E3B0000}"/>
    <cellStyle name="Normal 2 2 2 9 2" xfId="21468" xr:uid="{00000000-0005-0000-0000-00003F3B0000}"/>
    <cellStyle name="Normal 2 2 2 9 2 2" xfId="33452" xr:uid="{470C2700-8B90-462A-8EAC-C5CBE653E2B1}"/>
    <cellStyle name="Normal 2 2 2 9 3" xfId="27504" xr:uid="{9375E4CB-9250-4864-8D75-C7EC10899A59}"/>
    <cellStyle name="Normal 2 2 3" xfId="13333" xr:uid="{00000000-0005-0000-0000-0000403B0000}"/>
    <cellStyle name="Normal 2 2 3 2" xfId="13334" xr:uid="{00000000-0005-0000-0000-0000413B0000}"/>
    <cellStyle name="Normal 2 2 3 2 2" xfId="21469" xr:uid="{00000000-0005-0000-0000-0000423B0000}"/>
    <cellStyle name="Normal 2 2 3 2 2 2" xfId="33453" xr:uid="{FF18F5A9-3629-4050-9851-5BD5E50DEDC0}"/>
    <cellStyle name="Normal 2 2 3 2 3" xfId="27505" xr:uid="{33524FAF-009E-4EC8-9723-8863D3D65F28}"/>
    <cellStyle name="Normal 2 2 3 3" xfId="13335" xr:uid="{00000000-0005-0000-0000-0000433B0000}"/>
    <cellStyle name="Normal 2 2 3 3 2" xfId="13336" xr:uid="{00000000-0005-0000-0000-0000443B0000}"/>
    <cellStyle name="Normal 2 2 3 3 2 2" xfId="21471" xr:uid="{00000000-0005-0000-0000-0000453B0000}"/>
    <cellStyle name="Normal 2 2 3 3 2 2 2" xfId="33455" xr:uid="{78E627C1-6F93-428E-822D-EB7B3DAB17A7}"/>
    <cellStyle name="Normal 2 2 3 3 2 3" xfId="27507" xr:uid="{03F61744-3784-4724-BF27-F724B9690649}"/>
    <cellStyle name="Normal 2 2 3 3 3" xfId="13337" xr:uid="{00000000-0005-0000-0000-0000463B0000}"/>
    <cellStyle name="Normal 2 2 3 3 3 2" xfId="21472" xr:uid="{00000000-0005-0000-0000-0000473B0000}"/>
    <cellStyle name="Normal 2 2 3 3 3 2 2" xfId="33456" xr:uid="{42FC7666-6749-4860-BAE9-421AD0E14455}"/>
    <cellStyle name="Normal 2 2 3 3 3 3" xfId="27508" xr:uid="{2F71A8B0-60B0-4794-82F8-DC91CF1E28AD}"/>
    <cellStyle name="Normal 2 2 3 3 4" xfId="21470" xr:uid="{00000000-0005-0000-0000-0000483B0000}"/>
    <cellStyle name="Normal 2 2 3 3 4 2" xfId="33454" xr:uid="{45113583-E5F6-473A-8794-077BC3201B5B}"/>
    <cellStyle name="Normal 2 2 3 3 5" xfId="27506" xr:uid="{8DB06FE9-C667-4216-9C0C-9F543FA44D2A}"/>
    <cellStyle name="Normal 2 2 3 4" xfId="13338" xr:uid="{00000000-0005-0000-0000-0000493B0000}"/>
    <cellStyle name="Normal 2 2 3 4 2" xfId="13339" xr:uid="{00000000-0005-0000-0000-00004A3B0000}"/>
    <cellStyle name="Normal 2 2 3 4 2 2" xfId="21474" xr:uid="{00000000-0005-0000-0000-00004B3B0000}"/>
    <cellStyle name="Normal 2 2 3 4 2 2 2" xfId="33458" xr:uid="{39E73DFD-6628-47BA-AAAF-C9CB45E99BB4}"/>
    <cellStyle name="Normal 2 2 3 4 2 3" xfId="27510" xr:uid="{E1656E68-78F4-48EE-868D-919011AF30DC}"/>
    <cellStyle name="Normal 2 2 3 4 3" xfId="21473" xr:uid="{00000000-0005-0000-0000-00004C3B0000}"/>
    <cellStyle name="Normal 2 2 3 4 3 2" xfId="33457" xr:uid="{6EC1A33C-F876-4EC5-9F32-A38EEE704698}"/>
    <cellStyle name="Normal 2 2 3 4 4" xfId="27509" xr:uid="{A0ACA179-C004-43C9-BD9D-39C4B21C4C04}"/>
    <cellStyle name="Normal 2 2 3 5" xfId="13340" xr:uid="{00000000-0005-0000-0000-00004D3B0000}"/>
    <cellStyle name="Normal 2 2 3 5 2" xfId="21475" xr:uid="{00000000-0005-0000-0000-00004E3B0000}"/>
    <cellStyle name="Normal 2 2 3 5 2 2" xfId="33459" xr:uid="{63868E35-7734-489A-8287-5A3279D45B38}"/>
    <cellStyle name="Normal 2 2 3 5 3" xfId="27511" xr:uid="{AB4595ED-B3AC-40EB-81AA-FEFB5E1A627E}"/>
    <cellStyle name="Normal 2 2 3 6" xfId="13341" xr:uid="{00000000-0005-0000-0000-00004F3B0000}"/>
    <cellStyle name="Normal 2 2 3 6 2" xfId="21476" xr:uid="{00000000-0005-0000-0000-0000503B0000}"/>
    <cellStyle name="Normal 2 2 3 6 2 2" xfId="33460" xr:uid="{5BCD27BB-F162-419E-8F19-AEEF990D2842}"/>
    <cellStyle name="Normal 2 2 3 6 3" xfId="27512" xr:uid="{9725E77D-CA59-4496-829D-26479FF9BBBD}"/>
    <cellStyle name="Normal 2 2 3 7" xfId="13342" xr:uid="{00000000-0005-0000-0000-0000513B0000}"/>
    <cellStyle name="Normal 2 2 3 7 2" xfId="21477" xr:uid="{00000000-0005-0000-0000-0000523B0000}"/>
    <cellStyle name="Normal 2 2 3 7 2 2" xfId="33461" xr:uid="{8C3FA0EE-C979-4E2B-B57A-59953B5EE788}"/>
    <cellStyle name="Normal 2 2 3 7 3" xfId="27513" xr:uid="{8EE7AA1A-68A1-4A03-80AC-44B965E1220C}"/>
    <cellStyle name="Normal 2 2 3 8" xfId="13343" xr:uid="{00000000-0005-0000-0000-0000533B0000}"/>
    <cellStyle name="Normal 2 2 3 8 2" xfId="21478" xr:uid="{00000000-0005-0000-0000-0000543B0000}"/>
    <cellStyle name="Normal 2 2 3 8 2 2" xfId="33462" xr:uid="{EF383F02-6BC8-420E-9483-7D1A087FFA16}"/>
    <cellStyle name="Normal 2 2 3 8 3" xfId="27514" xr:uid="{AFE8BB6D-E9E9-4D2C-B8FD-3E5C24CABC3C}"/>
    <cellStyle name="Normal 2 2 4" xfId="13344" xr:uid="{00000000-0005-0000-0000-0000553B0000}"/>
    <cellStyle name="Normal 2 2 4 2" xfId="13345" xr:uid="{00000000-0005-0000-0000-0000563B0000}"/>
    <cellStyle name="Normal 2 2 4 2 2" xfId="13346" xr:uid="{00000000-0005-0000-0000-0000573B0000}"/>
    <cellStyle name="Normal 2 2 4 2 2 2" xfId="21480" xr:uid="{00000000-0005-0000-0000-0000583B0000}"/>
    <cellStyle name="Normal 2 2 4 2 2 2 2" xfId="33464" xr:uid="{3A97724C-DD99-42F7-B55D-051167C9E831}"/>
    <cellStyle name="Normal 2 2 4 2 2 3" xfId="27516" xr:uid="{42E08B0A-BE81-4C95-B132-6AF75E0447F7}"/>
    <cellStyle name="Normal 2 2 4 2 3" xfId="13347" xr:uid="{00000000-0005-0000-0000-0000593B0000}"/>
    <cellStyle name="Normal 2 2 4 2 3 2" xfId="21481" xr:uid="{00000000-0005-0000-0000-00005A3B0000}"/>
    <cellStyle name="Normal 2 2 4 2 3 2 2" xfId="33465" xr:uid="{36B2F0D3-B8B8-4522-A86F-3EC7050D1229}"/>
    <cellStyle name="Normal 2 2 4 2 3 3" xfId="27517" xr:uid="{E1862422-50B1-4706-A388-D4A6E360D697}"/>
    <cellStyle name="Normal 2 2 4 2 4" xfId="21479" xr:uid="{00000000-0005-0000-0000-00005B3B0000}"/>
    <cellStyle name="Normal 2 2 4 2 4 2" xfId="33463" xr:uid="{AFE35F94-A178-4D18-A1DA-1048AC9EF9C4}"/>
    <cellStyle name="Normal 2 2 4 2 5" xfId="27515" xr:uid="{9DF9BA32-83C0-4ECC-94FA-D053DBE5BD92}"/>
    <cellStyle name="Normal 2 2 4 3" xfId="13348" xr:uid="{00000000-0005-0000-0000-00005C3B0000}"/>
    <cellStyle name="Normal 2 2 4 3 2" xfId="21482" xr:uid="{00000000-0005-0000-0000-00005D3B0000}"/>
    <cellStyle name="Normal 2 2 4 3 2 2" xfId="33466" xr:uid="{7F4FD5E6-8B2C-437A-B08F-B192D86590DB}"/>
    <cellStyle name="Normal 2 2 4 3 3" xfId="27518" xr:uid="{7B1FAB01-E7F3-4FCC-8F59-20D761661F9D}"/>
    <cellStyle name="Normal 2 2 4 4" xfId="13349" xr:uid="{00000000-0005-0000-0000-00005E3B0000}"/>
    <cellStyle name="Normal 2 2 4 4 2" xfId="21483" xr:uid="{00000000-0005-0000-0000-00005F3B0000}"/>
    <cellStyle name="Normal 2 2 4 4 2 2" xfId="33467" xr:uid="{B4C19EAD-B103-4754-93B7-BB8544131824}"/>
    <cellStyle name="Normal 2 2 4 4 3" xfId="27519" xr:uid="{14DAF2DA-9B37-49FD-A7BA-99012E22A4A8}"/>
    <cellStyle name="Normal 2 2 4 5" xfId="13350" xr:uid="{00000000-0005-0000-0000-0000603B0000}"/>
    <cellStyle name="Normal 2 2 4 5 2" xfId="21484" xr:uid="{00000000-0005-0000-0000-0000613B0000}"/>
    <cellStyle name="Normal 2 2 4 5 2 2" xfId="33468" xr:uid="{8E0B60C9-95D5-4022-B1A5-8E04AD0A6AAC}"/>
    <cellStyle name="Normal 2 2 4 5 3" xfId="27520" xr:uid="{F7400162-FB71-4BDF-BCB9-FC8CC9AA4A36}"/>
    <cellStyle name="Normal 2 2 4 6" xfId="13351" xr:uid="{00000000-0005-0000-0000-0000623B0000}"/>
    <cellStyle name="Normal 2 2 4 6 2" xfId="21485" xr:uid="{00000000-0005-0000-0000-0000633B0000}"/>
    <cellStyle name="Normal 2 2 4 6 2 2" xfId="33469" xr:uid="{4FF69B40-1FB7-47E6-922C-1C3137C54EC1}"/>
    <cellStyle name="Normal 2 2 4 6 3" xfId="27521" xr:uid="{F3E1AA13-A9AC-4403-ABCA-9DB1924F401B}"/>
    <cellStyle name="Normal 2 2 4 7" xfId="13352" xr:uid="{00000000-0005-0000-0000-0000643B0000}"/>
    <cellStyle name="Normal 2 2 4 7 2" xfId="21486" xr:uid="{00000000-0005-0000-0000-0000653B0000}"/>
    <cellStyle name="Normal 2 2 4 7 2 2" xfId="33470" xr:uid="{ED6997D9-02F2-48BC-8ECD-5C1A90664D5F}"/>
    <cellStyle name="Normal 2 2 4 7 3" xfId="27522" xr:uid="{DCCD736F-E7AD-4A4D-8214-78F41390C3E0}"/>
    <cellStyle name="Normal 2 2 4 8" xfId="13353" xr:uid="{00000000-0005-0000-0000-0000663B0000}"/>
    <cellStyle name="Normal 2 2 5" xfId="13354" xr:uid="{00000000-0005-0000-0000-0000673B0000}"/>
    <cellStyle name="Normal 2 2 5 2" xfId="13355" xr:uid="{00000000-0005-0000-0000-0000683B0000}"/>
    <cellStyle name="Normal 2 2 5 2 2" xfId="21488" xr:uid="{00000000-0005-0000-0000-0000693B0000}"/>
    <cellStyle name="Normal 2 2 5 2 2 2" xfId="33472" xr:uid="{B8583ED7-FC15-454C-97CA-D9F3C0ED8693}"/>
    <cellStyle name="Normal 2 2 5 2 3" xfId="27524" xr:uid="{EB4E60F6-8E7A-4850-B08E-7AA2234EED00}"/>
    <cellStyle name="Normal 2 2 5 3" xfId="13356" xr:uid="{00000000-0005-0000-0000-00006A3B0000}"/>
    <cellStyle name="Normal 2 2 5 3 2" xfId="21489" xr:uid="{00000000-0005-0000-0000-00006B3B0000}"/>
    <cellStyle name="Normal 2 2 5 3 2 2" xfId="33473" xr:uid="{91F3D3B9-9858-4A0A-8037-FC112F89BE41}"/>
    <cellStyle name="Normal 2 2 5 3 3" xfId="27525" xr:uid="{5AB7143B-E167-4546-80CD-AD9BD2851104}"/>
    <cellStyle name="Normal 2 2 5 4" xfId="13357" xr:uid="{00000000-0005-0000-0000-00006C3B0000}"/>
    <cellStyle name="Normal 2 2 5 5" xfId="21487" xr:uid="{00000000-0005-0000-0000-00006D3B0000}"/>
    <cellStyle name="Normal 2 2 5 5 2" xfId="33471" xr:uid="{29138FC4-7ED2-4B1A-A6CA-1B2A16C7E46A}"/>
    <cellStyle name="Normal 2 2 5 6" xfId="27523" xr:uid="{0F35B6CA-F349-498A-BBED-78ABBE87CD46}"/>
    <cellStyle name="Normal 2 2 6" xfId="13358" xr:uid="{00000000-0005-0000-0000-00006E3B0000}"/>
    <cellStyle name="Normal 2 2 6 2" xfId="13359" xr:uid="{00000000-0005-0000-0000-00006F3B0000}"/>
    <cellStyle name="Normal 2 2 6 2 2" xfId="21491" xr:uid="{00000000-0005-0000-0000-0000703B0000}"/>
    <cellStyle name="Normal 2 2 6 2 2 2" xfId="33475" xr:uid="{D0D0DF95-2559-4EBE-A0C6-47CE3F8D860B}"/>
    <cellStyle name="Normal 2 2 6 2 3" xfId="27527" xr:uid="{A5403C73-A0A9-48C6-A83D-84F01D19534D}"/>
    <cellStyle name="Normal 2 2 6 3" xfId="13360" xr:uid="{00000000-0005-0000-0000-0000713B0000}"/>
    <cellStyle name="Normal 2 2 6 4" xfId="21490" xr:uid="{00000000-0005-0000-0000-0000723B0000}"/>
    <cellStyle name="Normal 2 2 6 4 2" xfId="33474" xr:uid="{0AF26509-56F4-4F4A-BB67-4183AED8537F}"/>
    <cellStyle name="Normal 2 2 6 5" xfId="27526" xr:uid="{8AFA2EF4-842D-407C-BC85-096BA71DD2FE}"/>
    <cellStyle name="Normal 2 2 7" xfId="13361" xr:uid="{00000000-0005-0000-0000-0000733B0000}"/>
    <cellStyle name="Normal 2 2 7 2" xfId="21492" xr:uid="{00000000-0005-0000-0000-0000743B0000}"/>
    <cellStyle name="Normal 2 2 7 2 2" xfId="33476" xr:uid="{D12C51CC-55C8-497F-A633-9233D3ACCBAE}"/>
    <cellStyle name="Normal 2 2 7 3" xfId="27528" xr:uid="{76D7A268-8A95-4A17-8C6E-26C16D5B7073}"/>
    <cellStyle name="Normal 2 2 8" xfId="13362" xr:uid="{00000000-0005-0000-0000-0000753B0000}"/>
    <cellStyle name="Normal 2 2 8 2" xfId="21493" xr:uid="{00000000-0005-0000-0000-0000763B0000}"/>
    <cellStyle name="Normal 2 2 8 2 2" xfId="33477" xr:uid="{50E65401-28EE-4CCA-9047-058FAD6FA248}"/>
    <cellStyle name="Normal 2 2 8 3" xfId="27529" xr:uid="{034B91E2-7BF3-48E0-A45A-C5F7D7CC11B9}"/>
    <cellStyle name="Normal 2 2 9" xfId="13363" xr:uid="{00000000-0005-0000-0000-0000773B0000}"/>
    <cellStyle name="Normal 2 2 9 2" xfId="21494" xr:uid="{00000000-0005-0000-0000-0000783B0000}"/>
    <cellStyle name="Normal 2 2 9 2 2" xfId="33478" xr:uid="{8E93CDBD-2501-4213-9174-7436FF14E8A5}"/>
    <cellStyle name="Normal 2 2 9 3" xfId="27530" xr:uid="{04256497-8AB3-4996-A6A3-25517AE9F98C}"/>
    <cellStyle name="Normal 2 20" xfId="13364" xr:uid="{00000000-0005-0000-0000-0000793B0000}"/>
    <cellStyle name="Normal 2 20 2" xfId="13365" xr:uid="{00000000-0005-0000-0000-00007A3B0000}"/>
    <cellStyle name="Normal 2 20 2 2" xfId="13366" xr:uid="{00000000-0005-0000-0000-00007B3B0000}"/>
    <cellStyle name="Normal 2 20 2 2 2" xfId="21496" xr:uid="{00000000-0005-0000-0000-00007C3B0000}"/>
    <cellStyle name="Normal 2 20 2 2 2 2" xfId="33480" xr:uid="{214E70E9-DA2B-42B8-82DF-088B9C37484C}"/>
    <cellStyle name="Normal 2 20 2 2 3" xfId="27532" xr:uid="{16FA3D25-289E-4C31-922E-BFEE63148920}"/>
    <cellStyle name="Normal 2 20 2 3" xfId="21495" xr:uid="{00000000-0005-0000-0000-00007D3B0000}"/>
    <cellStyle name="Normal 2 20 2 3 2" xfId="33479" xr:uid="{D28879BC-A471-44EE-9479-807275B5FBA3}"/>
    <cellStyle name="Normal 2 20 2 4" xfId="27531" xr:uid="{D645CAEF-7594-458D-8FF9-3A385F2B6B00}"/>
    <cellStyle name="Normal 2 20 3" xfId="13367" xr:uid="{00000000-0005-0000-0000-00007E3B0000}"/>
    <cellStyle name="Normal 2 20 3 2" xfId="21497" xr:uid="{00000000-0005-0000-0000-00007F3B0000}"/>
    <cellStyle name="Normal 2 20 3 2 2" xfId="33481" xr:uid="{B297C501-6344-43C4-BFC1-C70813C322F5}"/>
    <cellStyle name="Normal 2 20 3 3" xfId="27533" xr:uid="{32D4F74E-2153-4420-9380-931519832167}"/>
    <cellStyle name="Normal 2 20 4" xfId="13368" xr:uid="{00000000-0005-0000-0000-0000803B0000}"/>
    <cellStyle name="Normal 2 20 4 2" xfId="21498" xr:uid="{00000000-0005-0000-0000-0000813B0000}"/>
    <cellStyle name="Normal 2 20 4 2 2" xfId="33482" xr:uid="{4B0C26DA-EB11-489B-95CE-3A74244D4333}"/>
    <cellStyle name="Normal 2 20 4 3" xfId="27534" xr:uid="{09A8E77C-4577-4166-B96A-69DC6A013F09}"/>
    <cellStyle name="Normal 2 20 5" xfId="13369" xr:uid="{00000000-0005-0000-0000-0000823B0000}"/>
    <cellStyle name="Normal 2 20 5 2" xfId="21499" xr:uid="{00000000-0005-0000-0000-0000833B0000}"/>
    <cellStyle name="Normal 2 20 5 2 2" xfId="33483" xr:uid="{5FEFD5A0-23E7-47A9-B092-D3CB060AFBBA}"/>
    <cellStyle name="Normal 2 20 5 3" xfId="27535" xr:uid="{69CA205C-C2A7-4DFE-B75D-3580B4088DA0}"/>
    <cellStyle name="Normal 2 21" xfId="13370" xr:uid="{00000000-0005-0000-0000-0000843B0000}"/>
    <cellStyle name="Normal 2 21 2" xfId="13371" xr:uid="{00000000-0005-0000-0000-0000853B0000}"/>
    <cellStyle name="Normal 2 21 2 2" xfId="13372" xr:uid="{00000000-0005-0000-0000-0000863B0000}"/>
    <cellStyle name="Normal 2 21 2 2 2" xfId="13373" xr:uid="{00000000-0005-0000-0000-0000873B0000}"/>
    <cellStyle name="Normal 2 21 2 2 2 2" xfId="21502" xr:uid="{00000000-0005-0000-0000-0000883B0000}"/>
    <cellStyle name="Normal 2 21 2 2 2 2 2" xfId="33486" xr:uid="{38A5F0CE-ED12-4F53-9263-B8604343CE5F}"/>
    <cellStyle name="Normal 2 21 2 2 2 3" xfId="27538" xr:uid="{4FE2788D-49BF-4D63-9FE2-F45FEA2A2B0B}"/>
    <cellStyle name="Normal 2 21 2 2 3" xfId="21501" xr:uid="{00000000-0005-0000-0000-0000893B0000}"/>
    <cellStyle name="Normal 2 21 2 2 3 2" xfId="33485" xr:uid="{D00529AA-8A9B-4814-827B-6D6818476AB3}"/>
    <cellStyle name="Normal 2 21 2 2 4" xfId="27537" xr:uid="{0962D6D8-D61C-4D9B-AEAC-1348F2885D89}"/>
    <cellStyle name="Normal 2 21 2 3" xfId="13374" xr:uid="{00000000-0005-0000-0000-00008A3B0000}"/>
    <cellStyle name="Normal 2 21 2 3 2" xfId="21503" xr:uid="{00000000-0005-0000-0000-00008B3B0000}"/>
    <cellStyle name="Normal 2 21 2 3 2 2" xfId="33487" xr:uid="{68C0DCFF-5CF6-4649-89C6-C43870400377}"/>
    <cellStyle name="Normal 2 21 2 3 3" xfId="27539" xr:uid="{1B47F489-80CF-4AD3-AD0A-70A4433BE9E4}"/>
    <cellStyle name="Normal 2 21 2 4" xfId="21500" xr:uid="{00000000-0005-0000-0000-00008C3B0000}"/>
    <cellStyle name="Normal 2 21 2 4 2" xfId="33484" xr:uid="{7578B40E-8E66-4875-80B0-36372983D0CE}"/>
    <cellStyle name="Normal 2 21 2 5" xfId="27536" xr:uid="{D5B047FD-C1B9-4AC8-9239-7304F2E406FF}"/>
    <cellStyle name="Normal 2 21 3" xfId="13375" xr:uid="{00000000-0005-0000-0000-00008D3B0000}"/>
    <cellStyle name="Normal 2 21 3 2" xfId="13376" xr:uid="{00000000-0005-0000-0000-00008E3B0000}"/>
    <cellStyle name="Normal 2 21 3 2 2" xfId="21505" xr:uid="{00000000-0005-0000-0000-00008F3B0000}"/>
    <cellStyle name="Normal 2 21 3 2 2 2" xfId="33489" xr:uid="{D94DA6B0-6ED9-4398-958A-01A3DDF3CC4C}"/>
    <cellStyle name="Normal 2 21 3 2 3" xfId="27541" xr:uid="{2EFD0370-B3CB-4599-8F99-8C34EB631FB8}"/>
    <cellStyle name="Normal 2 21 3 3" xfId="21504" xr:uid="{00000000-0005-0000-0000-0000903B0000}"/>
    <cellStyle name="Normal 2 21 3 3 2" xfId="33488" xr:uid="{10B799BE-26B7-41D0-AC73-1263FDF72ECF}"/>
    <cellStyle name="Normal 2 21 3 4" xfId="27540" xr:uid="{3E0DA328-EB55-4AAD-AA00-21F7D1A6706E}"/>
    <cellStyle name="Normal 2 21 4" xfId="13377" xr:uid="{00000000-0005-0000-0000-0000913B0000}"/>
    <cellStyle name="Normal 2 21 4 2" xfId="21506" xr:uid="{00000000-0005-0000-0000-0000923B0000}"/>
    <cellStyle name="Normal 2 21 4 2 2" xfId="33490" xr:uid="{5BA1DB3B-7CDC-4AF6-8EBF-CF64DC2E9BCE}"/>
    <cellStyle name="Normal 2 21 4 3" xfId="27542" xr:uid="{962CFA70-F5F0-474A-A4F7-D96B556D9899}"/>
    <cellStyle name="Normal 2 21 5" xfId="13378" xr:uid="{00000000-0005-0000-0000-0000933B0000}"/>
    <cellStyle name="Normal 2 21 5 2" xfId="21507" xr:uid="{00000000-0005-0000-0000-0000943B0000}"/>
    <cellStyle name="Normal 2 21 5 2 2" xfId="33491" xr:uid="{B8525044-CD28-4571-AAA1-C6FC76D6A94A}"/>
    <cellStyle name="Normal 2 21 5 3" xfId="27543" xr:uid="{E0769E8E-BCEA-4406-B111-15DCD66DAFF2}"/>
    <cellStyle name="Normal 2 21 6" xfId="13379" xr:uid="{00000000-0005-0000-0000-0000953B0000}"/>
    <cellStyle name="Normal 2 21 6 2" xfId="21508" xr:uid="{00000000-0005-0000-0000-0000963B0000}"/>
    <cellStyle name="Normal 2 21 6 2 2" xfId="33492" xr:uid="{1255D50E-2B1F-4E05-8C0E-26EE13E63274}"/>
    <cellStyle name="Normal 2 21 6 3" xfId="27544" xr:uid="{448FFEFB-13AA-4B51-8D99-64171BB19698}"/>
    <cellStyle name="Normal 2 21 7" xfId="13380" xr:uid="{00000000-0005-0000-0000-0000973B0000}"/>
    <cellStyle name="Normal 2 21 7 2" xfId="21509" xr:uid="{00000000-0005-0000-0000-0000983B0000}"/>
    <cellStyle name="Normal 2 21 7 2 2" xfId="33493" xr:uid="{3D7A24B1-C3C3-4D42-BBE8-728A1B1802D4}"/>
    <cellStyle name="Normal 2 21 7 3" xfId="27545" xr:uid="{1E49105B-58A0-4C9E-B208-0DB2F4500F10}"/>
    <cellStyle name="Normal 2 22" xfId="13381" xr:uid="{00000000-0005-0000-0000-0000993B0000}"/>
    <cellStyle name="Normal 2 22 2" xfId="13382" xr:uid="{00000000-0005-0000-0000-00009A3B0000}"/>
    <cellStyle name="Normal 2 22 2 2" xfId="13383" xr:uid="{00000000-0005-0000-0000-00009B3B0000}"/>
    <cellStyle name="Normal 2 22 2 2 2" xfId="13384" xr:uid="{00000000-0005-0000-0000-00009C3B0000}"/>
    <cellStyle name="Normal 2 22 2 2 2 2" xfId="21512" xr:uid="{00000000-0005-0000-0000-00009D3B0000}"/>
    <cellStyle name="Normal 2 22 2 2 2 2 2" xfId="33496" xr:uid="{D492BAA7-0014-4324-AFDE-D770A5706395}"/>
    <cellStyle name="Normal 2 22 2 2 2 3" xfId="27548" xr:uid="{868B9BAD-6B8F-4303-BC30-2D65A0556F88}"/>
    <cellStyle name="Normal 2 22 2 2 3" xfId="21511" xr:uid="{00000000-0005-0000-0000-00009E3B0000}"/>
    <cellStyle name="Normal 2 22 2 2 3 2" xfId="33495" xr:uid="{81AB0062-5528-4F1D-95C3-B6E2F80C3FE5}"/>
    <cellStyle name="Normal 2 22 2 2 4" xfId="27547" xr:uid="{D2FB8BDA-9872-4216-A13E-DA69BA17C3CE}"/>
    <cellStyle name="Normal 2 22 2 3" xfId="13385" xr:uid="{00000000-0005-0000-0000-00009F3B0000}"/>
    <cellStyle name="Normal 2 22 2 3 2" xfId="21513" xr:uid="{00000000-0005-0000-0000-0000A03B0000}"/>
    <cellStyle name="Normal 2 22 2 3 2 2" xfId="33497" xr:uid="{F8E83DC1-CD45-41D9-A7CC-5E3E9C54240F}"/>
    <cellStyle name="Normal 2 22 2 3 3" xfId="27549" xr:uid="{33D816B7-C76A-4C16-9CD7-60A37678FE5D}"/>
    <cellStyle name="Normal 2 22 2 4" xfId="21510" xr:uid="{00000000-0005-0000-0000-0000A13B0000}"/>
    <cellStyle name="Normal 2 22 2 4 2" xfId="33494" xr:uid="{35DE95E6-5D22-4E4F-944B-A11734A4D5DD}"/>
    <cellStyle name="Normal 2 22 2 5" xfId="27546" xr:uid="{038D8503-F871-4572-80EC-4DDA44ED4A99}"/>
    <cellStyle name="Normal 2 22 3" xfId="13386" xr:uid="{00000000-0005-0000-0000-0000A23B0000}"/>
    <cellStyle name="Normal 2 22 3 2" xfId="13387" xr:uid="{00000000-0005-0000-0000-0000A33B0000}"/>
    <cellStyle name="Normal 2 22 3 2 2" xfId="21515" xr:uid="{00000000-0005-0000-0000-0000A43B0000}"/>
    <cellStyle name="Normal 2 22 3 2 2 2" xfId="33499" xr:uid="{90F63F55-2793-457B-BD7D-E8801D368859}"/>
    <cellStyle name="Normal 2 22 3 2 3" xfId="27551" xr:uid="{B31BB543-052B-4D8A-BC65-3C2FD0D538E5}"/>
    <cellStyle name="Normal 2 22 3 3" xfId="21514" xr:uid="{00000000-0005-0000-0000-0000A53B0000}"/>
    <cellStyle name="Normal 2 22 3 3 2" xfId="33498" xr:uid="{D857B94C-AC41-4151-BCEA-E4B6B98EA799}"/>
    <cellStyle name="Normal 2 22 3 4" xfId="27550" xr:uid="{CF4D8A60-E441-4576-8F6C-36875478FB2C}"/>
    <cellStyle name="Normal 2 22 4" xfId="13388" xr:uid="{00000000-0005-0000-0000-0000A63B0000}"/>
    <cellStyle name="Normal 2 22 4 2" xfId="21516" xr:uid="{00000000-0005-0000-0000-0000A73B0000}"/>
    <cellStyle name="Normal 2 22 4 2 2" xfId="33500" xr:uid="{AAE99097-FA3E-410E-B321-9BCE215219A1}"/>
    <cellStyle name="Normal 2 22 4 3" xfId="27552" xr:uid="{61152138-1323-44F0-B4E8-157468558B3F}"/>
    <cellStyle name="Normal 2 22 5" xfId="13389" xr:uid="{00000000-0005-0000-0000-0000A83B0000}"/>
    <cellStyle name="Normal 2 22 5 2" xfId="21517" xr:uid="{00000000-0005-0000-0000-0000A93B0000}"/>
    <cellStyle name="Normal 2 22 5 2 2" xfId="33501" xr:uid="{583A942A-E3CA-44ED-82F1-C0CF410A5CD5}"/>
    <cellStyle name="Normal 2 22 5 3" xfId="27553" xr:uid="{77740E0F-0EEF-44C0-B02E-C4CCAB2C0AD0}"/>
    <cellStyle name="Normal 2 22 6" xfId="13390" xr:uid="{00000000-0005-0000-0000-0000AA3B0000}"/>
    <cellStyle name="Normal 2 22 6 2" xfId="21518" xr:uid="{00000000-0005-0000-0000-0000AB3B0000}"/>
    <cellStyle name="Normal 2 22 6 2 2" xfId="33502" xr:uid="{C7BE4036-02C8-4B13-BEF1-0D8F005FE60F}"/>
    <cellStyle name="Normal 2 22 6 3" xfId="27554" xr:uid="{11BAE77D-3BFF-4362-AD0D-FE74B7A6B0B3}"/>
    <cellStyle name="Normal 2 22 7" xfId="13391" xr:uid="{00000000-0005-0000-0000-0000AC3B0000}"/>
    <cellStyle name="Normal 2 22 7 2" xfId="21519" xr:uid="{00000000-0005-0000-0000-0000AD3B0000}"/>
    <cellStyle name="Normal 2 22 7 2 2" xfId="33503" xr:uid="{DE46696B-C786-49C4-9857-65BF0C2BEFFB}"/>
    <cellStyle name="Normal 2 22 7 3" xfId="27555" xr:uid="{5E3F6AA7-B77A-4491-B7AA-3E48F50D1030}"/>
    <cellStyle name="Normal 2 23" xfId="13392" xr:uid="{00000000-0005-0000-0000-0000AE3B0000}"/>
    <cellStyle name="Normal 2 23 2" xfId="13393" xr:uid="{00000000-0005-0000-0000-0000AF3B0000}"/>
    <cellStyle name="Normal 2 23 2 2" xfId="13394" xr:uid="{00000000-0005-0000-0000-0000B03B0000}"/>
    <cellStyle name="Normal 2 23 2 2 2" xfId="13395" xr:uid="{00000000-0005-0000-0000-0000B13B0000}"/>
    <cellStyle name="Normal 2 23 2 2 2 2" xfId="21522" xr:uid="{00000000-0005-0000-0000-0000B23B0000}"/>
    <cellStyle name="Normal 2 23 2 2 2 2 2" xfId="33506" xr:uid="{9C76AD01-25C8-4382-84F4-5D12CD93C25F}"/>
    <cellStyle name="Normal 2 23 2 2 2 3" xfId="27558" xr:uid="{9C88DBD1-9248-4FB3-9B42-753DFF271E0B}"/>
    <cellStyle name="Normal 2 23 2 2 3" xfId="21521" xr:uid="{00000000-0005-0000-0000-0000B33B0000}"/>
    <cellStyle name="Normal 2 23 2 2 3 2" xfId="33505" xr:uid="{387CEFAD-0935-4853-92E3-B0A4D0DFE691}"/>
    <cellStyle name="Normal 2 23 2 2 4" xfId="27557" xr:uid="{44BDD081-D716-46AE-AF87-7196974AB01B}"/>
    <cellStyle name="Normal 2 23 2 3" xfId="13396" xr:uid="{00000000-0005-0000-0000-0000B43B0000}"/>
    <cellStyle name="Normal 2 23 2 3 2" xfId="21523" xr:uid="{00000000-0005-0000-0000-0000B53B0000}"/>
    <cellStyle name="Normal 2 23 2 3 2 2" xfId="33507" xr:uid="{FEC76142-F7D0-42CF-BFC8-C3AD4698C200}"/>
    <cellStyle name="Normal 2 23 2 3 3" xfId="27559" xr:uid="{BEF33F83-F071-403D-B7C8-552F9A39D0DA}"/>
    <cellStyle name="Normal 2 23 2 4" xfId="21520" xr:uid="{00000000-0005-0000-0000-0000B63B0000}"/>
    <cellStyle name="Normal 2 23 2 4 2" xfId="33504" xr:uid="{FB0C2121-59E7-4F32-83CD-0848EC75F8C0}"/>
    <cellStyle name="Normal 2 23 2 5" xfId="27556" xr:uid="{B7106F2E-C78E-4ACA-B7CE-9CDAAFB6821E}"/>
    <cellStyle name="Normal 2 23 3" xfId="13397" xr:uid="{00000000-0005-0000-0000-0000B73B0000}"/>
    <cellStyle name="Normal 2 23 3 2" xfId="13398" xr:uid="{00000000-0005-0000-0000-0000B83B0000}"/>
    <cellStyle name="Normal 2 23 3 2 2" xfId="21525" xr:uid="{00000000-0005-0000-0000-0000B93B0000}"/>
    <cellStyle name="Normal 2 23 3 2 2 2" xfId="33509" xr:uid="{FEFB52EB-4A25-426E-A642-0F9FBFF9A604}"/>
    <cellStyle name="Normal 2 23 3 2 3" xfId="27561" xr:uid="{98B55A00-826F-42DD-A2BE-1A01D4E6EFA8}"/>
    <cellStyle name="Normal 2 23 3 3" xfId="21524" xr:uid="{00000000-0005-0000-0000-0000BA3B0000}"/>
    <cellStyle name="Normal 2 23 3 3 2" xfId="33508" xr:uid="{0C78B0F5-D780-4C07-90A9-B2F11D1792DF}"/>
    <cellStyle name="Normal 2 23 3 4" xfId="27560" xr:uid="{939410F8-B327-4BEA-A4DE-66EF75C0DCDB}"/>
    <cellStyle name="Normal 2 23 4" xfId="13399" xr:uid="{00000000-0005-0000-0000-0000BB3B0000}"/>
    <cellStyle name="Normal 2 23 4 2" xfId="21526" xr:uid="{00000000-0005-0000-0000-0000BC3B0000}"/>
    <cellStyle name="Normal 2 23 4 2 2" xfId="33510" xr:uid="{57FBE1D9-93F3-4CE4-8F3C-C0DFA7812625}"/>
    <cellStyle name="Normal 2 23 4 3" xfId="27562" xr:uid="{A712E5BC-D40D-4019-82D0-C244EDE9275A}"/>
    <cellStyle name="Normal 2 23 5" xfId="13400" xr:uid="{00000000-0005-0000-0000-0000BD3B0000}"/>
    <cellStyle name="Normal 2 23 5 2" xfId="21527" xr:uid="{00000000-0005-0000-0000-0000BE3B0000}"/>
    <cellStyle name="Normal 2 23 5 2 2" xfId="33511" xr:uid="{2C9524E7-389D-4D7B-89F4-7C6300C3D96B}"/>
    <cellStyle name="Normal 2 23 5 3" xfId="27563" xr:uid="{6C3CF620-D4D3-42B5-8CCF-B2201E680FB4}"/>
    <cellStyle name="Normal 2 23 6" xfId="13401" xr:uid="{00000000-0005-0000-0000-0000BF3B0000}"/>
    <cellStyle name="Normal 2 23 6 2" xfId="21528" xr:uid="{00000000-0005-0000-0000-0000C03B0000}"/>
    <cellStyle name="Normal 2 23 6 2 2" xfId="33512" xr:uid="{BF43EC4C-2869-4FD2-BFC5-C21C4B9A4362}"/>
    <cellStyle name="Normal 2 23 6 3" xfId="27564" xr:uid="{387E5825-04ED-4DC5-B533-39221384D926}"/>
    <cellStyle name="Normal 2 24" xfId="13402" xr:uid="{00000000-0005-0000-0000-0000C13B0000}"/>
    <cellStyle name="Normal 2 24 2" xfId="13403" xr:uid="{00000000-0005-0000-0000-0000C23B0000}"/>
    <cellStyle name="Normal 2 24 2 2" xfId="21529" xr:uid="{00000000-0005-0000-0000-0000C33B0000}"/>
    <cellStyle name="Normal 2 24 2 2 2" xfId="33513" xr:uid="{BA0304F0-5225-42DE-A96F-5FA6AB3E3B63}"/>
    <cellStyle name="Normal 2 24 2 3" xfId="27565" xr:uid="{A5FB9CD1-86CB-4EB1-9096-976745A6B31B}"/>
    <cellStyle name="Normal 2 24 3" xfId="13404" xr:uid="{00000000-0005-0000-0000-0000C43B0000}"/>
    <cellStyle name="Normal 2 24 3 2" xfId="21530" xr:uid="{00000000-0005-0000-0000-0000C53B0000}"/>
    <cellStyle name="Normal 2 24 3 2 2" xfId="33514" xr:uid="{9E5C4B9A-2E1C-4EAF-AD1F-32F280F6F384}"/>
    <cellStyle name="Normal 2 24 3 3" xfId="27566" xr:uid="{BFE5B5E4-3E92-440D-8237-FFB0A08C5BE3}"/>
    <cellStyle name="Normal 2 25" xfId="13405" xr:uid="{00000000-0005-0000-0000-0000C63B0000}"/>
    <cellStyle name="Normal 2 25 2" xfId="13406" xr:uid="{00000000-0005-0000-0000-0000C73B0000}"/>
    <cellStyle name="Normal 2 25 2 2" xfId="21531" xr:uid="{00000000-0005-0000-0000-0000C83B0000}"/>
    <cellStyle name="Normal 2 25 2 2 2" xfId="33515" xr:uid="{2392728B-B886-450D-A0FD-1CC6E292301D}"/>
    <cellStyle name="Normal 2 25 2 3" xfId="27567" xr:uid="{DA9C3A4A-9A5A-4A09-AF5E-2D1F26F5DFBB}"/>
    <cellStyle name="Normal 2 25 3" xfId="13407" xr:uid="{00000000-0005-0000-0000-0000C93B0000}"/>
    <cellStyle name="Normal 2 25 3 2" xfId="21532" xr:uid="{00000000-0005-0000-0000-0000CA3B0000}"/>
    <cellStyle name="Normal 2 25 3 2 2" xfId="33516" xr:uid="{8F39B613-7E98-43D6-BA92-650ED57012EA}"/>
    <cellStyle name="Normal 2 25 3 3" xfId="27568" xr:uid="{AA5E0E7A-5CDB-42E6-9056-3C87954F4A56}"/>
    <cellStyle name="Normal 2 26" xfId="13408" xr:uid="{00000000-0005-0000-0000-0000CB3B0000}"/>
    <cellStyle name="Normal 2 26 2" xfId="13409" xr:uid="{00000000-0005-0000-0000-0000CC3B0000}"/>
    <cellStyle name="Normal 2 26 2 2" xfId="21533" xr:uid="{00000000-0005-0000-0000-0000CD3B0000}"/>
    <cellStyle name="Normal 2 26 2 2 2" xfId="33517" xr:uid="{CE4B9ECD-4166-4161-80BE-944F72DE006B}"/>
    <cellStyle name="Normal 2 26 2 3" xfId="27569" xr:uid="{91DBC365-13DD-456C-B06E-C8FAB1059256}"/>
    <cellStyle name="Normal 2 26 3" xfId="13410" xr:uid="{00000000-0005-0000-0000-0000CE3B0000}"/>
    <cellStyle name="Normal 2 26 3 2" xfId="21534" xr:uid="{00000000-0005-0000-0000-0000CF3B0000}"/>
    <cellStyle name="Normal 2 26 3 2 2" xfId="33518" xr:uid="{F818F96B-5843-49D6-B69F-C743E7610F6E}"/>
    <cellStyle name="Normal 2 26 3 3" xfId="27570" xr:uid="{33BD52D9-AE9A-4E6E-9B54-B80B91698B55}"/>
    <cellStyle name="Normal 2 27" xfId="13411" xr:uid="{00000000-0005-0000-0000-0000D03B0000}"/>
    <cellStyle name="Normal 2 27 2" xfId="13412" xr:uid="{00000000-0005-0000-0000-0000D13B0000}"/>
    <cellStyle name="Normal 2 27 2 2" xfId="13413" xr:uid="{00000000-0005-0000-0000-0000D23B0000}"/>
    <cellStyle name="Normal 2 27 2 2 2" xfId="13414" xr:uid="{00000000-0005-0000-0000-0000D33B0000}"/>
    <cellStyle name="Normal 2 27 2 2 2 2" xfId="21537" xr:uid="{00000000-0005-0000-0000-0000D43B0000}"/>
    <cellStyle name="Normal 2 27 2 2 2 2 2" xfId="33521" xr:uid="{769D3B75-31B2-4D37-8D1C-BAE8DF63AC22}"/>
    <cellStyle name="Normal 2 27 2 2 2 3" xfId="27573" xr:uid="{FDD268B8-A567-4E6E-BC5A-96CF81A1F783}"/>
    <cellStyle name="Normal 2 27 2 2 3" xfId="21536" xr:uid="{00000000-0005-0000-0000-0000D53B0000}"/>
    <cellStyle name="Normal 2 27 2 2 3 2" xfId="33520" xr:uid="{65D5FD35-5A9A-442E-A91E-686B7F70D69C}"/>
    <cellStyle name="Normal 2 27 2 2 4" xfId="27572" xr:uid="{12059128-6226-4165-BF89-64593C103CA5}"/>
    <cellStyle name="Normal 2 27 2 3" xfId="13415" xr:uid="{00000000-0005-0000-0000-0000D63B0000}"/>
    <cellStyle name="Normal 2 27 2 3 2" xfId="21538" xr:uid="{00000000-0005-0000-0000-0000D73B0000}"/>
    <cellStyle name="Normal 2 27 2 3 2 2" xfId="33522" xr:uid="{260DDA1F-8AD1-40AB-89AE-E3838CA22263}"/>
    <cellStyle name="Normal 2 27 2 3 3" xfId="27574" xr:uid="{4B26D618-4B81-476B-9530-1D6700F8CDC2}"/>
    <cellStyle name="Normal 2 27 2 4" xfId="21535" xr:uid="{00000000-0005-0000-0000-0000D83B0000}"/>
    <cellStyle name="Normal 2 27 2 4 2" xfId="33519" xr:uid="{B1AFE8DF-206B-448C-854C-9993A925CAD4}"/>
    <cellStyle name="Normal 2 27 2 5" xfId="27571" xr:uid="{57D84587-8BC7-4E72-BA76-C5C31A9A9EC1}"/>
    <cellStyle name="Normal 2 27 3" xfId="13416" xr:uid="{00000000-0005-0000-0000-0000D93B0000}"/>
    <cellStyle name="Normal 2 27 3 2" xfId="13417" xr:uid="{00000000-0005-0000-0000-0000DA3B0000}"/>
    <cellStyle name="Normal 2 27 3 2 2" xfId="21540" xr:uid="{00000000-0005-0000-0000-0000DB3B0000}"/>
    <cellStyle name="Normal 2 27 3 2 2 2" xfId="33524" xr:uid="{0148D146-7DE7-4317-B021-98F1077E6544}"/>
    <cellStyle name="Normal 2 27 3 2 3" xfId="27576" xr:uid="{7D3391F2-A01C-4059-9EFE-C0C3F4288C97}"/>
    <cellStyle name="Normal 2 27 3 3" xfId="21539" xr:uid="{00000000-0005-0000-0000-0000DC3B0000}"/>
    <cellStyle name="Normal 2 27 3 3 2" xfId="33523" xr:uid="{41891B81-0AB9-4430-8FAB-1A0F5404E1DE}"/>
    <cellStyle name="Normal 2 27 3 4" xfId="27575" xr:uid="{7634F976-06A7-48C9-8190-5E1832B6D46D}"/>
    <cellStyle name="Normal 2 27 4" xfId="13418" xr:uid="{00000000-0005-0000-0000-0000DD3B0000}"/>
    <cellStyle name="Normal 2 27 4 2" xfId="21541" xr:uid="{00000000-0005-0000-0000-0000DE3B0000}"/>
    <cellStyle name="Normal 2 27 4 2 2" xfId="33525" xr:uid="{D2DA3AA2-A883-4474-8C9B-A98501B87934}"/>
    <cellStyle name="Normal 2 27 4 3" xfId="27577" xr:uid="{A0DDED82-CD08-4A5D-B194-83697778EEDD}"/>
    <cellStyle name="Normal 2 27 5" xfId="13419" xr:uid="{00000000-0005-0000-0000-0000DF3B0000}"/>
    <cellStyle name="Normal 2 27 5 2" xfId="21542" xr:uid="{00000000-0005-0000-0000-0000E03B0000}"/>
    <cellStyle name="Normal 2 27 5 2 2" xfId="33526" xr:uid="{34021449-CA66-43CF-86C9-DAFBF6AAF349}"/>
    <cellStyle name="Normal 2 27 5 3" xfId="27578" xr:uid="{26F64681-15C2-4D30-8B25-24156EE33BD7}"/>
    <cellStyle name="Normal 2 27 6" xfId="13420" xr:uid="{00000000-0005-0000-0000-0000E13B0000}"/>
    <cellStyle name="Normal 2 27 6 2" xfId="21543" xr:uid="{00000000-0005-0000-0000-0000E23B0000}"/>
    <cellStyle name="Normal 2 27 6 2 2" xfId="33527" xr:uid="{A8E04957-F861-41B3-80F1-147C512D2222}"/>
    <cellStyle name="Normal 2 27 6 3" xfId="27579" xr:uid="{D27A6D4A-4B00-42E1-AC4E-8A8D361C6E95}"/>
    <cellStyle name="Normal 2 28" xfId="13421" xr:uid="{00000000-0005-0000-0000-0000E33B0000}"/>
    <cellStyle name="Normal 2 28 2" xfId="13422" xr:uid="{00000000-0005-0000-0000-0000E43B0000}"/>
    <cellStyle name="Normal 2 28 2 2" xfId="21544" xr:uid="{00000000-0005-0000-0000-0000E53B0000}"/>
    <cellStyle name="Normal 2 28 2 2 2" xfId="33528" xr:uid="{1222038A-A79D-459A-ADE2-35DA4C0F21AE}"/>
    <cellStyle name="Normal 2 28 2 3" xfId="27580" xr:uid="{557654A5-BAA7-4939-BF45-F6E908B801F2}"/>
    <cellStyle name="Normal 2 28 3" xfId="13423" xr:uid="{00000000-0005-0000-0000-0000E63B0000}"/>
    <cellStyle name="Normal 2 28 3 2" xfId="21545" xr:uid="{00000000-0005-0000-0000-0000E73B0000}"/>
    <cellStyle name="Normal 2 28 3 2 2" xfId="33529" xr:uid="{4B7742EF-3F22-4498-BAAB-686C2815E46B}"/>
    <cellStyle name="Normal 2 28 3 3" xfId="27581" xr:uid="{0A742615-4D40-4396-8163-92E7D55DA5D0}"/>
    <cellStyle name="Normal 2 29" xfId="13424" xr:uid="{00000000-0005-0000-0000-0000E83B0000}"/>
    <cellStyle name="Normal 2 29 2" xfId="13425" xr:uid="{00000000-0005-0000-0000-0000E93B0000}"/>
    <cellStyle name="Normal 2 29 2 2" xfId="21546" xr:uid="{00000000-0005-0000-0000-0000EA3B0000}"/>
    <cellStyle name="Normal 2 29 2 2 2" xfId="33530" xr:uid="{1CE39226-ABE8-48CD-85EF-A6628D96080A}"/>
    <cellStyle name="Normal 2 29 2 3" xfId="27582" xr:uid="{24D83C48-A9B9-4038-B1AF-ABD41C759CA3}"/>
    <cellStyle name="Normal 2 29 3" xfId="13426" xr:uid="{00000000-0005-0000-0000-0000EB3B0000}"/>
    <cellStyle name="Normal 2 29 3 2" xfId="21547" xr:uid="{00000000-0005-0000-0000-0000EC3B0000}"/>
    <cellStyle name="Normal 2 29 3 2 2" xfId="33531" xr:uid="{FC5F53F4-B918-48B4-A577-2708A772EC83}"/>
    <cellStyle name="Normal 2 29 3 3" xfId="27583" xr:uid="{470F0086-B22B-409C-A03A-DB3E61640EBB}"/>
    <cellStyle name="Normal 2 3" xfId="13427" xr:uid="{00000000-0005-0000-0000-0000ED3B0000}"/>
    <cellStyle name="Normal 2 3 10" xfId="13428" xr:uid="{00000000-0005-0000-0000-0000EE3B0000}"/>
    <cellStyle name="Normal 2 3 10 2" xfId="21548" xr:uid="{00000000-0005-0000-0000-0000EF3B0000}"/>
    <cellStyle name="Normal 2 3 10 2 2" xfId="33532" xr:uid="{9288831D-6A97-49F9-B679-61F621A0F209}"/>
    <cellStyle name="Normal 2 3 10 3" xfId="27584" xr:uid="{75893A6C-2626-4DF3-A6E6-AFC189F40ACE}"/>
    <cellStyle name="Normal 2 3 2" xfId="13429" xr:uid="{00000000-0005-0000-0000-0000F03B0000}"/>
    <cellStyle name="Normal 2 3 2 2" xfId="13430" xr:uid="{00000000-0005-0000-0000-0000F13B0000}"/>
    <cellStyle name="Normal 2 3 2 2 2" xfId="13431" xr:uid="{00000000-0005-0000-0000-0000F23B0000}"/>
    <cellStyle name="Normal 2 3 2 2 2 2" xfId="13432" xr:uid="{00000000-0005-0000-0000-0000F33B0000}"/>
    <cellStyle name="Normal 2 3 2 2 2 2 2" xfId="21552" xr:uid="{00000000-0005-0000-0000-0000F43B0000}"/>
    <cellStyle name="Normal 2 3 2 2 2 2 2 2" xfId="33536" xr:uid="{4487296E-44F5-439F-9710-DE7E95E542B8}"/>
    <cellStyle name="Normal 2 3 2 2 2 2 3" xfId="27588" xr:uid="{62999982-B05B-4AA7-83CE-DAE6E1EA85EB}"/>
    <cellStyle name="Normal 2 3 2 2 2 3" xfId="13433" xr:uid="{00000000-0005-0000-0000-0000F53B0000}"/>
    <cellStyle name="Normal 2 3 2 2 2 3 2" xfId="21553" xr:uid="{00000000-0005-0000-0000-0000F63B0000}"/>
    <cellStyle name="Normal 2 3 2 2 2 3 2 2" xfId="33537" xr:uid="{FC5E33F1-48D0-4371-9B3A-9A68659542F0}"/>
    <cellStyle name="Normal 2 3 2 2 2 3 3" xfId="27589" xr:uid="{5BE2FB19-117B-4363-B714-B64873820A60}"/>
    <cellStyle name="Normal 2 3 2 2 2 4" xfId="13434" xr:uid="{00000000-0005-0000-0000-0000F73B0000}"/>
    <cellStyle name="Normal 2 3 2 2 2 5" xfId="13435" xr:uid="{00000000-0005-0000-0000-0000F83B0000}"/>
    <cellStyle name="Normal 2 3 2 2 2 6" xfId="21551" xr:uid="{00000000-0005-0000-0000-0000F93B0000}"/>
    <cellStyle name="Normal 2 3 2 2 2 6 2" xfId="33535" xr:uid="{29BA2516-DB64-49B5-92F5-1433944D141A}"/>
    <cellStyle name="Normal 2 3 2 2 2 7" xfId="27587" xr:uid="{1BE16576-4E18-40BB-9C58-F0FBFE14466A}"/>
    <cellStyle name="Normal 2 3 2 2 3" xfId="13436" xr:uid="{00000000-0005-0000-0000-0000FA3B0000}"/>
    <cellStyle name="Normal 2 3 2 2 3 2" xfId="21554" xr:uid="{00000000-0005-0000-0000-0000FB3B0000}"/>
    <cellStyle name="Normal 2 3 2 2 3 2 2" xfId="33538" xr:uid="{7C65B052-EF51-48AE-B094-9ECDAB0FB8D7}"/>
    <cellStyle name="Normal 2 3 2 2 3 3" xfId="27590" xr:uid="{961642AB-9EDE-48BD-A596-D43FF10F32BB}"/>
    <cellStyle name="Normal 2 3 2 2 4" xfId="13437" xr:uid="{00000000-0005-0000-0000-0000FC3B0000}"/>
    <cellStyle name="Normal 2 3 2 2 4 2" xfId="21555" xr:uid="{00000000-0005-0000-0000-0000FD3B0000}"/>
    <cellStyle name="Normal 2 3 2 2 4 2 2" xfId="33539" xr:uid="{857E2D87-DB98-4B83-8B06-AF3140F140C1}"/>
    <cellStyle name="Normal 2 3 2 2 4 3" xfId="27591" xr:uid="{A4FD59B1-8C1E-4BE6-88DB-A1EAC8D528D4}"/>
    <cellStyle name="Normal 2 3 2 2 5" xfId="13438" xr:uid="{00000000-0005-0000-0000-0000FE3B0000}"/>
    <cellStyle name="Normal 2 3 2 2 6" xfId="13439" xr:uid="{00000000-0005-0000-0000-0000FF3B0000}"/>
    <cellStyle name="Normal 2 3 2 2 7" xfId="21550" xr:uid="{00000000-0005-0000-0000-0000003C0000}"/>
    <cellStyle name="Normal 2 3 2 2 7 2" xfId="33534" xr:uid="{F6DCDC26-D84D-46F5-A90B-28ED077FA3D1}"/>
    <cellStyle name="Normal 2 3 2 2 8" xfId="27586" xr:uid="{D6BF5015-5FC4-4C07-BF9B-01FD9547B160}"/>
    <cellStyle name="Normal 2 3 2 3" xfId="13440" xr:uid="{00000000-0005-0000-0000-0000013C0000}"/>
    <cellStyle name="Normal 2 3 2 3 2" xfId="13441" xr:uid="{00000000-0005-0000-0000-0000023C0000}"/>
    <cellStyle name="Normal 2 3 2 3 2 2" xfId="21557" xr:uid="{00000000-0005-0000-0000-0000033C0000}"/>
    <cellStyle name="Normal 2 3 2 3 2 2 2" xfId="33541" xr:uid="{6AB7786C-DEA5-47CE-9B5C-BD994105E7B9}"/>
    <cellStyle name="Normal 2 3 2 3 2 3" xfId="27593" xr:uid="{9C9DA0C8-58D6-4EFE-9194-1398D582A655}"/>
    <cellStyle name="Normal 2 3 2 3 3" xfId="13442" xr:uid="{00000000-0005-0000-0000-0000043C0000}"/>
    <cellStyle name="Normal 2 3 2 3 3 2" xfId="21558" xr:uid="{00000000-0005-0000-0000-0000053C0000}"/>
    <cellStyle name="Normal 2 3 2 3 3 2 2" xfId="33542" xr:uid="{227AA4B4-3990-4446-A255-B440F7F134B0}"/>
    <cellStyle name="Normal 2 3 2 3 3 3" xfId="27594" xr:uid="{939EAB80-8AD8-4CB4-9630-CD7C03FBAE85}"/>
    <cellStyle name="Normal 2 3 2 3 4" xfId="13443" xr:uid="{00000000-0005-0000-0000-0000063C0000}"/>
    <cellStyle name="Normal 2 3 2 3 5" xfId="13444" xr:uid="{00000000-0005-0000-0000-0000073C0000}"/>
    <cellStyle name="Normal 2 3 2 3 6" xfId="21556" xr:uid="{00000000-0005-0000-0000-0000083C0000}"/>
    <cellStyle name="Normal 2 3 2 3 6 2" xfId="33540" xr:uid="{4869BF38-C9DF-4143-9559-C87CB6A59227}"/>
    <cellStyle name="Normal 2 3 2 3 7" xfId="27592" xr:uid="{831C02BD-ED5E-4E92-A747-0C6EC77789B5}"/>
    <cellStyle name="Normal 2 3 2 4" xfId="13445" xr:uid="{00000000-0005-0000-0000-0000093C0000}"/>
    <cellStyle name="Normal 2 3 2 4 2" xfId="21559" xr:uid="{00000000-0005-0000-0000-00000A3C0000}"/>
    <cellStyle name="Normal 2 3 2 4 2 2" xfId="33543" xr:uid="{02D869F6-9069-43D0-ACB4-39C0CFA772C5}"/>
    <cellStyle name="Normal 2 3 2 4 3" xfId="27595" xr:uid="{94756D7B-E4A7-4AC1-BDC5-E3E1F090ABEC}"/>
    <cellStyle name="Normal 2 3 2 5" xfId="13446" xr:uid="{00000000-0005-0000-0000-00000B3C0000}"/>
    <cellStyle name="Normal 2 3 2 5 2" xfId="21560" xr:uid="{00000000-0005-0000-0000-00000C3C0000}"/>
    <cellStyle name="Normal 2 3 2 5 2 2" xfId="33544" xr:uid="{CB823B14-0102-42DF-ABDA-AB800FD1BD44}"/>
    <cellStyle name="Normal 2 3 2 5 3" xfId="27596" xr:uid="{4499F716-2E75-4E89-9197-DC3F7A090EDB}"/>
    <cellStyle name="Normal 2 3 2 6" xfId="13447" xr:uid="{00000000-0005-0000-0000-00000D3C0000}"/>
    <cellStyle name="Normal 2 3 2 7" xfId="13448" xr:uid="{00000000-0005-0000-0000-00000E3C0000}"/>
    <cellStyle name="Normal 2 3 2 8" xfId="21549" xr:uid="{00000000-0005-0000-0000-00000F3C0000}"/>
    <cellStyle name="Normal 2 3 2 8 2" xfId="33533" xr:uid="{A8C19721-9C91-4A34-B385-000FE3DEA6A3}"/>
    <cellStyle name="Normal 2 3 2 9" xfId="27585" xr:uid="{AEE67C32-6EED-40A7-B8E6-62BA3D316F8E}"/>
    <cellStyle name="Normal 2 3 3" xfId="13449" xr:uid="{00000000-0005-0000-0000-0000103C0000}"/>
    <cellStyle name="Normal 2 3 3 2" xfId="13450" xr:uid="{00000000-0005-0000-0000-0000113C0000}"/>
    <cellStyle name="Normal 2 3 3 2 2" xfId="13451" xr:uid="{00000000-0005-0000-0000-0000123C0000}"/>
    <cellStyle name="Normal 2 3 3 2 2 2" xfId="21563" xr:uid="{00000000-0005-0000-0000-0000133C0000}"/>
    <cellStyle name="Normal 2 3 3 2 2 2 2" xfId="33547" xr:uid="{CCE8F596-E14C-49ED-8075-3BE221310921}"/>
    <cellStyle name="Normal 2 3 3 2 2 3" xfId="27599" xr:uid="{DA1442C7-0FC4-49D4-ADA3-6C8D41BBE14E}"/>
    <cellStyle name="Normal 2 3 3 2 3" xfId="13452" xr:uid="{00000000-0005-0000-0000-0000143C0000}"/>
    <cellStyle name="Normal 2 3 3 2 3 2" xfId="21564" xr:uid="{00000000-0005-0000-0000-0000153C0000}"/>
    <cellStyle name="Normal 2 3 3 2 3 2 2" xfId="33548" xr:uid="{3639F7CF-468F-46B9-B42D-8E395FB43D00}"/>
    <cellStyle name="Normal 2 3 3 2 3 3" xfId="27600" xr:uid="{ADE0BCD2-4A30-4EF2-975A-1B0FEF0EA644}"/>
    <cellStyle name="Normal 2 3 3 2 4" xfId="13453" xr:uid="{00000000-0005-0000-0000-0000163C0000}"/>
    <cellStyle name="Normal 2 3 3 2 5" xfId="13454" xr:uid="{00000000-0005-0000-0000-0000173C0000}"/>
    <cellStyle name="Normal 2 3 3 2 6" xfId="21562" xr:uid="{00000000-0005-0000-0000-0000183C0000}"/>
    <cellStyle name="Normal 2 3 3 2 6 2" xfId="33546" xr:uid="{AEE43CA6-1CD0-448B-AF78-57FE584A417C}"/>
    <cellStyle name="Normal 2 3 3 2 7" xfId="27598" xr:uid="{2713D4B5-5B4D-4627-8FC5-9E94797BE593}"/>
    <cellStyle name="Normal 2 3 3 3" xfId="13455" xr:uid="{00000000-0005-0000-0000-0000193C0000}"/>
    <cellStyle name="Normal 2 3 3 3 2" xfId="21565" xr:uid="{00000000-0005-0000-0000-00001A3C0000}"/>
    <cellStyle name="Normal 2 3 3 3 2 2" xfId="33549" xr:uid="{62DDD8BC-D42C-4E16-94F6-72D19E2055A5}"/>
    <cellStyle name="Normal 2 3 3 3 3" xfId="27601" xr:uid="{C926EC97-96AD-43B4-8450-CEFC46828075}"/>
    <cellStyle name="Normal 2 3 3 4" xfId="13456" xr:uid="{00000000-0005-0000-0000-00001B3C0000}"/>
    <cellStyle name="Normal 2 3 3 4 2" xfId="21566" xr:uid="{00000000-0005-0000-0000-00001C3C0000}"/>
    <cellStyle name="Normal 2 3 3 4 2 2" xfId="33550" xr:uid="{07973984-233B-4D35-A2CA-B902B077DFAA}"/>
    <cellStyle name="Normal 2 3 3 4 3" xfId="27602" xr:uid="{DA54F92F-3BC0-482B-8313-E2D469C788F0}"/>
    <cellStyle name="Normal 2 3 3 5" xfId="13457" xr:uid="{00000000-0005-0000-0000-00001D3C0000}"/>
    <cellStyle name="Normal 2 3 3 6" xfId="13458" xr:uid="{00000000-0005-0000-0000-00001E3C0000}"/>
    <cellStyle name="Normal 2 3 3 7" xfId="21561" xr:uid="{00000000-0005-0000-0000-00001F3C0000}"/>
    <cellStyle name="Normal 2 3 3 7 2" xfId="33545" xr:uid="{33CF40E5-5BA8-4EFD-8B34-EA0810718632}"/>
    <cellStyle name="Normal 2 3 3 8" xfId="27597" xr:uid="{F92E117E-B6DC-4152-B987-80CBBC345852}"/>
    <cellStyle name="Normal 2 3 4" xfId="13459" xr:uid="{00000000-0005-0000-0000-0000203C0000}"/>
    <cellStyle name="Normal 2 3 4 2" xfId="13460" xr:uid="{00000000-0005-0000-0000-0000213C0000}"/>
    <cellStyle name="Normal 2 3 4 2 2" xfId="21568" xr:uid="{00000000-0005-0000-0000-0000223C0000}"/>
    <cellStyle name="Normal 2 3 4 2 2 2" xfId="33552" xr:uid="{DD567AED-EE55-4652-B3E8-2D7200192A21}"/>
    <cellStyle name="Normal 2 3 4 2 3" xfId="27604" xr:uid="{82DC6CF3-3D17-41C1-ADF8-02213AF67BC0}"/>
    <cellStyle name="Normal 2 3 4 3" xfId="13461" xr:uid="{00000000-0005-0000-0000-0000233C0000}"/>
    <cellStyle name="Normal 2 3 4 3 2" xfId="21569" xr:uid="{00000000-0005-0000-0000-0000243C0000}"/>
    <cellStyle name="Normal 2 3 4 3 2 2" xfId="33553" xr:uid="{037B2656-FEDA-496B-AABB-C442052412C0}"/>
    <cellStyle name="Normal 2 3 4 3 3" xfId="27605" xr:uid="{63B60E76-959D-40F5-B5E2-3C86B89EEB55}"/>
    <cellStyle name="Normal 2 3 4 4" xfId="13462" xr:uid="{00000000-0005-0000-0000-0000253C0000}"/>
    <cellStyle name="Normal 2 3 4 5" xfId="13463" xr:uid="{00000000-0005-0000-0000-0000263C0000}"/>
    <cellStyle name="Normal 2 3 4 6" xfId="21567" xr:uid="{00000000-0005-0000-0000-0000273C0000}"/>
    <cellStyle name="Normal 2 3 4 6 2" xfId="33551" xr:uid="{7169908F-880A-40D2-BBED-1D27E96F3293}"/>
    <cellStyle name="Normal 2 3 4 7" xfId="27603" xr:uid="{928BE958-64E8-4662-9076-392909BD44F8}"/>
    <cellStyle name="Normal 2 3 5" xfId="13464" xr:uid="{00000000-0005-0000-0000-0000283C0000}"/>
    <cellStyle name="Normal 2 3 5 2" xfId="21570" xr:uid="{00000000-0005-0000-0000-0000293C0000}"/>
    <cellStyle name="Normal 2 3 5 2 2" xfId="33554" xr:uid="{9EA7F389-2C4E-4D92-9B75-2DF6E3D9ACFE}"/>
    <cellStyle name="Normal 2 3 5 3" xfId="27606" xr:uid="{189A6DA0-B047-4DEB-895E-65899CA19D21}"/>
    <cellStyle name="Normal 2 3 6" xfId="13465" xr:uid="{00000000-0005-0000-0000-00002A3C0000}"/>
    <cellStyle name="Normal 2 3 6 2" xfId="21571" xr:uid="{00000000-0005-0000-0000-00002B3C0000}"/>
    <cellStyle name="Normal 2 3 6 2 2" xfId="33555" xr:uid="{5DD2FDF8-DF1B-42DE-AF8E-1678F7727526}"/>
    <cellStyle name="Normal 2 3 6 3" xfId="27607" xr:uid="{CABE1392-A4C5-4024-ABC3-01535F52D8DB}"/>
    <cellStyle name="Normal 2 3 7" xfId="13466" xr:uid="{00000000-0005-0000-0000-00002C3C0000}"/>
    <cellStyle name="Normal 2 3 7 2" xfId="13467" xr:uid="{00000000-0005-0000-0000-00002D3C0000}"/>
    <cellStyle name="Normal 2 3 7 3" xfId="21572" xr:uid="{00000000-0005-0000-0000-00002E3C0000}"/>
    <cellStyle name="Normal 2 3 7 3 2" xfId="33556" xr:uid="{5A147A36-03A0-44BD-AF47-6B10B647AB6B}"/>
    <cellStyle name="Normal 2 3 7 4" xfId="27608" xr:uid="{A6FC4882-4DB8-458D-87CB-678B1AD99975}"/>
    <cellStyle name="Normal 2 3 8" xfId="13468" xr:uid="{00000000-0005-0000-0000-00002F3C0000}"/>
    <cellStyle name="Normal 2 3 8 2" xfId="13469" xr:uid="{00000000-0005-0000-0000-0000303C0000}"/>
    <cellStyle name="Normal 2 3 8 3" xfId="21573" xr:uid="{00000000-0005-0000-0000-0000313C0000}"/>
    <cellStyle name="Normal 2 3 8 3 2" xfId="33557" xr:uid="{1E8D4B03-DED7-48F6-9770-F3E45270B1EB}"/>
    <cellStyle name="Normal 2 3 8 4" xfId="27609" xr:uid="{EDEA0201-1D15-4ECE-929F-FC36AF036BB2}"/>
    <cellStyle name="Normal 2 3 9" xfId="13470" xr:uid="{00000000-0005-0000-0000-0000323C0000}"/>
    <cellStyle name="Normal 2 3 9 2" xfId="21574" xr:uid="{00000000-0005-0000-0000-0000333C0000}"/>
    <cellStyle name="Normal 2 3 9 2 2" xfId="33558" xr:uid="{B5357E48-8D11-42B7-9365-AC8FF720BBE0}"/>
    <cellStyle name="Normal 2 3 9 3" xfId="27610" xr:uid="{E1E1B20C-5DD8-4CEC-8BA6-EEAFCBA80393}"/>
    <cellStyle name="Normal 2 30" xfId="13471" xr:uid="{00000000-0005-0000-0000-0000343C0000}"/>
    <cellStyle name="Normal 2 30 2" xfId="13472" xr:uid="{00000000-0005-0000-0000-0000353C0000}"/>
    <cellStyle name="Normal 2 30 2 2" xfId="21575" xr:uid="{00000000-0005-0000-0000-0000363C0000}"/>
    <cellStyle name="Normal 2 30 2 2 2" xfId="33559" xr:uid="{C5913C99-3C85-4D8E-A968-659D800B3612}"/>
    <cellStyle name="Normal 2 30 2 3" xfId="27611" xr:uid="{4EB5F53D-28AB-4B8C-A412-0EC6977927D6}"/>
    <cellStyle name="Normal 2 30 3" xfId="13473" xr:uid="{00000000-0005-0000-0000-0000373C0000}"/>
    <cellStyle name="Normal 2 30 3 2" xfId="21576" xr:uid="{00000000-0005-0000-0000-0000383C0000}"/>
    <cellStyle name="Normal 2 30 3 2 2" xfId="33560" xr:uid="{95D3CE57-F2DE-48CF-B0AD-62DAD6FD0857}"/>
    <cellStyle name="Normal 2 30 3 3" xfId="27612" xr:uid="{FB381CE6-899F-4E5A-9276-C81D82EADBBE}"/>
    <cellStyle name="Normal 2 31" xfId="13474" xr:uid="{00000000-0005-0000-0000-0000393C0000}"/>
    <cellStyle name="Normal 2 32" xfId="13475" xr:uid="{00000000-0005-0000-0000-00003A3C0000}"/>
    <cellStyle name="Normal 2 33" xfId="13476" xr:uid="{00000000-0005-0000-0000-00003B3C0000}"/>
    <cellStyle name="Normal 2 34" xfId="13477" xr:uid="{00000000-0005-0000-0000-00003C3C0000}"/>
    <cellStyle name="Normal 2 35" xfId="13478" xr:uid="{00000000-0005-0000-0000-00003D3C0000}"/>
    <cellStyle name="Normal 2 36" xfId="13479" xr:uid="{00000000-0005-0000-0000-00003E3C0000}"/>
    <cellStyle name="Normal 2 37" xfId="13480" xr:uid="{00000000-0005-0000-0000-00003F3C0000}"/>
    <cellStyle name="Normal 2 38" xfId="13481" xr:uid="{00000000-0005-0000-0000-0000403C0000}"/>
    <cellStyle name="Normal 2 39" xfId="13482" xr:uid="{00000000-0005-0000-0000-0000413C0000}"/>
    <cellStyle name="Normal 2 4" xfId="13483" xr:uid="{00000000-0005-0000-0000-0000423C0000}"/>
    <cellStyle name="Normal 2 4 2" xfId="13484" xr:uid="{00000000-0005-0000-0000-0000433C0000}"/>
    <cellStyle name="Normal 2 4 2 2" xfId="13485" xr:uid="{00000000-0005-0000-0000-0000443C0000}"/>
    <cellStyle name="Normal 2 4 2 2 2" xfId="13486" xr:uid="{00000000-0005-0000-0000-0000453C0000}"/>
    <cellStyle name="Normal 2 4 2 2 2 2" xfId="21579" xr:uid="{00000000-0005-0000-0000-0000463C0000}"/>
    <cellStyle name="Normal 2 4 2 2 2 2 2" xfId="33563" xr:uid="{10F73978-502E-4841-9219-C82C1D784CC1}"/>
    <cellStyle name="Normal 2 4 2 2 2 3" xfId="27615" xr:uid="{F83740C8-C677-40FA-B3E6-5256094970A7}"/>
    <cellStyle name="Normal 2 4 2 2 3" xfId="13487" xr:uid="{00000000-0005-0000-0000-0000473C0000}"/>
    <cellStyle name="Normal 2 4 2 2 3 2" xfId="21580" xr:uid="{00000000-0005-0000-0000-0000483C0000}"/>
    <cellStyle name="Normal 2 4 2 2 3 2 2" xfId="33564" xr:uid="{BA8DABA5-000B-45AF-975D-32B607B4F0B7}"/>
    <cellStyle name="Normal 2 4 2 2 3 3" xfId="27616" xr:uid="{76DB1CAF-005A-48F4-9ADF-A1BC939BA721}"/>
    <cellStyle name="Normal 2 4 2 2 4" xfId="13488" xr:uid="{00000000-0005-0000-0000-0000493C0000}"/>
    <cellStyle name="Normal 2 4 2 2 5" xfId="13489" xr:uid="{00000000-0005-0000-0000-00004A3C0000}"/>
    <cellStyle name="Normal 2 4 2 2 6" xfId="21578" xr:uid="{00000000-0005-0000-0000-00004B3C0000}"/>
    <cellStyle name="Normal 2 4 2 2 6 2" xfId="33562" xr:uid="{59C0BDC0-F8EC-4BCD-8F55-AF9DF9103435}"/>
    <cellStyle name="Normal 2 4 2 2 7" xfId="27614" xr:uid="{E0F031E9-705F-47FE-960B-F50CB789F995}"/>
    <cellStyle name="Normal 2 4 2 3" xfId="13490" xr:uid="{00000000-0005-0000-0000-00004C3C0000}"/>
    <cellStyle name="Normal 2 4 2 3 2" xfId="21581" xr:uid="{00000000-0005-0000-0000-00004D3C0000}"/>
    <cellStyle name="Normal 2 4 2 3 2 2" xfId="33565" xr:uid="{44570096-1126-4324-82FF-2608A49C554E}"/>
    <cellStyle name="Normal 2 4 2 3 3" xfId="27617" xr:uid="{A77DEE2C-725E-4677-8952-051690C87784}"/>
    <cellStyle name="Normal 2 4 2 4" xfId="13491" xr:uid="{00000000-0005-0000-0000-00004E3C0000}"/>
    <cellStyle name="Normal 2 4 2 4 2" xfId="21582" xr:uid="{00000000-0005-0000-0000-00004F3C0000}"/>
    <cellStyle name="Normal 2 4 2 4 2 2" xfId="33566" xr:uid="{74C22DA0-2AC8-45DF-9593-ECA79E92F388}"/>
    <cellStyle name="Normal 2 4 2 4 3" xfId="27618" xr:uid="{0727EAF9-3C10-4C71-99C4-6304D2E3AF07}"/>
    <cellStyle name="Normal 2 4 2 5" xfId="13492" xr:uid="{00000000-0005-0000-0000-0000503C0000}"/>
    <cellStyle name="Normal 2 4 2 6" xfId="13493" xr:uid="{00000000-0005-0000-0000-0000513C0000}"/>
    <cellStyle name="Normal 2 4 2 7" xfId="21577" xr:uid="{00000000-0005-0000-0000-0000523C0000}"/>
    <cellStyle name="Normal 2 4 2 7 2" xfId="33561" xr:uid="{75B4796D-9D96-43C6-946D-F42A74EEE5EF}"/>
    <cellStyle name="Normal 2 4 2 8" xfId="27613" xr:uid="{C9980C3A-47F4-4974-AAEF-1170212A838B}"/>
    <cellStyle name="Normal 2 4 3" xfId="13494" xr:uid="{00000000-0005-0000-0000-0000533C0000}"/>
    <cellStyle name="Normal 2 4 3 2" xfId="13495" xr:uid="{00000000-0005-0000-0000-0000543C0000}"/>
    <cellStyle name="Normal 2 4 3 2 2" xfId="21584" xr:uid="{00000000-0005-0000-0000-0000553C0000}"/>
    <cellStyle name="Normal 2 4 3 2 2 2" xfId="33568" xr:uid="{DFE1B2D2-498B-4931-85BF-6FFED17A9FB1}"/>
    <cellStyle name="Normal 2 4 3 2 3" xfId="27620" xr:uid="{3DAA02B9-869D-490E-B307-BB3AC193B48B}"/>
    <cellStyle name="Normal 2 4 3 3" xfId="13496" xr:uid="{00000000-0005-0000-0000-0000563C0000}"/>
    <cellStyle name="Normal 2 4 3 3 2" xfId="21585" xr:uid="{00000000-0005-0000-0000-0000573C0000}"/>
    <cellStyle name="Normal 2 4 3 3 2 2" xfId="33569" xr:uid="{5BC5C8B2-DE40-4B0C-9E72-806BC9959224}"/>
    <cellStyle name="Normal 2 4 3 3 3" xfId="27621" xr:uid="{15C6C3A0-B238-4FCC-8E48-274BCDCF8B8B}"/>
    <cellStyle name="Normal 2 4 3 4" xfId="13497" xr:uid="{00000000-0005-0000-0000-0000583C0000}"/>
    <cellStyle name="Normal 2 4 3 5" xfId="13498" xr:uid="{00000000-0005-0000-0000-0000593C0000}"/>
    <cellStyle name="Normal 2 4 3 6" xfId="21583" xr:uid="{00000000-0005-0000-0000-00005A3C0000}"/>
    <cellStyle name="Normal 2 4 3 6 2" xfId="33567" xr:uid="{4021BC17-9106-473F-A630-AC2320B6AE36}"/>
    <cellStyle name="Normal 2 4 3 7" xfId="27619" xr:uid="{039F6FF0-2BC5-41F0-AFE4-6DC380811355}"/>
    <cellStyle name="Normal 2 4 4" xfId="13499" xr:uid="{00000000-0005-0000-0000-00005B3C0000}"/>
    <cellStyle name="Normal 2 4 4 2" xfId="13500" xr:uid="{00000000-0005-0000-0000-00005C3C0000}"/>
    <cellStyle name="Normal 2 4 4 2 2" xfId="21587" xr:uid="{00000000-0005-0000-0000-00005D3C0000}"/>
    <cellStyle name="Normal 2 4 4 2 2 2" xfId="33571" xr:uid="{4E75B859-2751-4A1F-82C5-F6A17B0782E0}"/>
    <cellStyle name="Normal 2 4 4 2 3" xfId="27623" xr:uid="{839C91F7-C47F-4BC9-B3AB-4A738878866B}"/>
    <cellStyle name="Normal 2 4 4 3" xfId="21586" xr:uid="{00000000-0005-0000-0000-00005E3C0000}"/>
    <cellStyle name="Normal 2 4 4 3 2" xfId="33570" xr:uid="{FA402B19-87A7-444F-B67E-F92B2B499136}"/>
    <cellStyle name="Normal 2 4 4 4" xfId="27622" xr:uid="{B7BA1DD2-EC4D-454C-A355-4F4BE7C66C1A}"/>
    <cellStyle name="Normal 2 4 5" xfId="13501" xr:uid="{00000000-0005-0000-0000-00005F3C0000}"/>
    <cellStyle name="Normal 2 4 5 2" xfId="21588" xr:uid="{00000000-0005-0000-0000-0000603C0000}"/>
    <cellStyle name="Normal 2 4 5 2 2" xfId="33572" xr:uid="{1218D7B0-B78C-4B9A-9C31-9238E93E572E}"/>
    <cellStyle name="Normal 2 4 5 3" xfId="27624" xr:uid="{C6F192F5-51E4-41BA-94A7-CB27B3CDFE76}"/>
    <cellStyle name="Normal 2 4 6" xfId="13502" xr:uid="{00000000-0005-0000-0000-0000613C0000}"/>
    <cellStyle name="Normal 2 4 6 2" xfId="13503" xr:uid="{00000000-0005-0000-0000-0000623C0000}"/>
    <cellStyle name="Normal 2 4 6 3" xfId="21589" xr:uid="{00000000-0005-0000-0000-0000633C0000}"/>
    <cellStyle name="Normal 2 4 6 3 2" xfId="33573" xr:uid="{628DEB86-02BB-4BFE-A98E-113BF7D4C1BF}"/>
    <cellStyle name="Normal 2 4 6 4" xfId="27625" xr:uid="{9789DDEA-8FAC-4781-BF81-E461E3A72110}"/>
    <cellStyle name="Normal 2 4 7" xfId="13504" xr:uid="{00000000-0005-0000-0000-0000643C0000}"/>
    <cellStyle name="Normal 2 4 7 2" xfId="13505" xr:uid="{00000000-0005-0000-0000-0000653C0000}"/>
    <cellStyle name="Normal 2 4 7 3" xfId="21590" xr:uid="{00000000-0005-0000-0000-0000663C0000}"/>
    <cellStyle name="Normal 2 4 7 3 2" xfId="33574" xr:uid="{D4177246-33DB-4804-9CB8-67424DD63C2D}"/>
    <cellStyle name="Normal 2 4 7 4" xfId="27626" xr:uid="{CEC1EDEC-1013-4494-B978-7372676EFFEF}"/>
    <cellStyle name="Normal 2 4 8" xfId="13506" xr:uid="{00000000-0005-0000-0000-0000673C0000}"/>
    <cellStyle name="Normal 2 4 8 2" xfId="21591" xr:uid="{00000000-0005-0000-0000-0000683C0000}"/>
    <cellStyle name="Normal 2 4 8 2 2" xfId="33575" xr:uid="{9268E1D5-0A8F-4EAB-840C-ED8C965CF7DB}"/>
    <cellStyle name="Normal 2 4 8 3" xfId="27627" xr:uid="{04C3E630-9DE0-4BDA-A7A9-C0C627B55D89}"/>
    <cellStyle name="Normal 2 40" xfId="13507" xr:uid="{00000000-0005-0000-0000-0000693C0000}"/>
    <cellStyle name="Normal 2 41" xfId="13508" xr:uid="{00000000-0005-0000-0000-00006A3C0000}"/>
    <cellStyle name="Normal 2 42" xfId="13509" xr:uid="{00000000-0005-0000-0000-00006B3C0000}"/>
    <cellStyle name="Normal 2 43" xfId="13510" xr:uid="{00000000-0005-0000-0000-00006C3C0000}"/>
    <cellStyle name="Normal 2 44" xfId="13511" xr:uid="{00000000-0005-0000-0000-00006D3C0000}"/>
    <cellStyle name="Normal 2 44 2" xfId="21592" xr:uid="{00000000-0005-0000-0000-00006E3C0000}"/>
    <cellStyle name="Normal 2 44 2 2" xfId="33576" xr:uid="{1CABA684-02B9-4DCE-AD24-816620DEE96D}"/>
    <cellStyle name="Normal 2 44 3" xfId="27628" xr:uid="{4B3FE827-0DF7-42C8-9599-857018C85CC8}"/>
    <cellStyle name="Normal 2 45" xfId="13512" xr:uid="{00000000-0005-0000-0000-00006F3C0000}"/>
    <cellStyle name="Normal 2 45 2" xfId="21593" xr:uid="{00000000-0005-0000-0000-0000703C0000}"/>
    <cellStyle name="Normal 2 45 2 2" xfId="33577" xr:uid="{377FF8A7-0D3E-431C-AE62-AAE6C52DB418}"/>
    <cellStyle name="Normal 2 45 3" xfId="27629" xr:uid="{5F20A897-9001-49D7-860E-C82789B5B803}"/>
    <cellStyle name="Normal 2 46" xfId="13513" xr:uid="{00000000-0005-0000-0000-0000713C0000}"/>
    <cellStyle name="Normal 2 47" xfId="13514" xr:uid="{00000000-0005-0000-0000-0000723C0000}"/>
    <cellStyle name="Normal 2 5" xfId="13515" xr:uid="{00000000-0005-0000-0000-0000733C0000}"/>
    <cellStyle name="Normal 2 5 2" xfId="13516" xr:uid="{00000000-0005-0000-0000-0000743C0000}"/>
    <cellStyle name="Normal 2 5 2 2" xfId="13517" xr:uid="{00000000-0005-0000-0000-0000753C0000}"/>
    <cellStyle name="Normal 2 5 2 2 2" xfId="21595" xr:uid="{00000000-0005-0000-0000-0000763C0000}"/>
    <cellStyle name="Normal 2 5 2 2 2 2" xfId="33579" xr:uid="{FD770737-F95D-4EDC-9505-F3AB001D2C0B}"/>
    <cellStyle name="Normal 2 5 2 2 3" xfId="27631" xr:uid="{8C5C2175-94DE-41E9-B53F-6621ECE1FBCB}"/>
    <cellStyle name="Normal 2 5 2 3" xfId="13518" xr:uid="{00000000-0005-0000-0000-0000773C0000}"/>
    <cellStyle name="Normal 2 5 2 3 2" xfId="21596" xr:uid="{00000000-0005-0000-0000-0000783C0000}"/>
    <cellStyle name="Normal 2 5 2 3 2 2" xfId="33580" xr:uid="{471F2180-2B23-494F-8116-55D3017F037E}"/>
    <cellStyle name="Normal 2 5 2 3 3" xfId="27632" xr:uid="{EA64BA8F-7A2D-45AE-9B59-4EA6699F4523}"/>
    <cellStyle name="Normal 2 5 2 4" xfId="13519" xr:uid="{00000000-0005-0000-0000-0000793C0000}"/>
    <cellStyle name="Normal 2 5 2 5" xfId="13520" xr:uid="{00000000-0005-0000-0000-00007A3C0000}"/>
    <cellStyle name="Normal 2 5 2 6" xfId="21594" xr:uid="{00000000-0005-0000-0000-00007B3C0000}"/>
    <cellStyle name="Normal 2 5 2 6 2" xfId="33578" xr:uid="{D08023B8-001D-4416-8FEA-7EF550FD8D6A}"/>
    <cellStyle name="Normal 2 5 2 7" xfId="27630" xr:uid="{87EF5DAD-E41D-4F64-AC38-BC30528069A8}"/>
    <cellStyle name="Normal 2 5 3" xfId="13521" xr:uid="{00000000-0005-0000-0000-00007C3C0000}"/>
    <cellStyle name="Normal 2 5 3 2" xfId="13522" xr:uid="{00000000-0005-0000-0000-00007D3C0000}"/>
    <cellStyle name="Normal 2 5 3 2 2" xfId="21598" xr:uid="{00000000-0005-0000-0000-00007E3C0000}"/>
    <cellStyle name="Normal 2 5 3 2 2 2" xfId="33582" xr:uid="{4FC52A8B-C262-40FB-AABE-4486E58B01B8}"/>
    <cellStyle name="Normal 2 5 3 2 3" xfId="27634" xr:uid="{BC2470A1-AF12-4828-ACBB-EBDCC4BA5168}"/>
    <cellStyle name="Normal 2 5 3 3" xfId="21597" xr:uid="{00000000-0005-0000-0000-00007F3C0000}"/>
    <cellStyle name="Normal 2 5 3 3 2" xfId="33581" xr:uid="{2081F9A1-0AE3-4384-952D-1588CB3E961A}"/>
    <cellStyle name="Normal 2 5 3 4" xfId="27633" xr:uid="{32B568C4-9BEE-4A31-81B7-C3730C04D735}"/>
    <cellStyle name="Normal 2 5 4" xfId="13523" xr:uid="{00000000-0005-0000-0000-0000803C0000}"/>
    <cellStyle name="Normal 2 5 4 2" xfId="13524" xr:uid="{00000000-0005-0000-0000-0000813C0000}"/>
    <cellStyle name="Normal 2 5 4 2 2" xfId="21600" xr:uid="{00000000-0005-0000-0000-0000823C0000}"/>
    <cellStyle name="Normal 2 5 4 2 2 2" xfId="33584" xr:uid="{76D848DE-D521-448A-963D-920CEEA9E84D}"/>
    <cellStyle name="Normal 2 5 4 2 3" xfId="27636" xr:uid="{1ADE270D-A199-46F8-87D2-F166858720FB}"/>
    <cellStyle name="Normal 2 5 4 3" xfId="21599" xr:uid="{00000000-0005-0000-0000-0000833C0000}"/>
    <cellStyle name="Normal 2 5 4 3 2" xfId="33583" xr:uid="{81AAE529-E871-4322-931F-21DC6912CBD4}"/>
    <cellStyle name="Normal 2 5 4 4" xfId="27635" xr:uid="{E91EEF50-52B8-4B99-BEC4-0D9587A3BEF0}"/>
    <cellStyle name="Normal 2 5 5" xfId="13525" xr:uid="{00000000-0005-0000-0000-0000843C0000}"/>
    <cellStyle name="Normal 2 5 5 2" xfId="13526" xr:uid="{00000000-0005-0000-0000-0000853C0000}"/>
    <cellStyle name="Normal 2 5 5 3" xfId="21601" xr:uid="{00000000-0005-0000-0000-0000863C0000}"/>
    <cellStyle name="Normal 2 5 5 3 2" xfId="33585" xr:uid="{37B4193A-6661-4B78-861B-00903E09A028}"/>
    <cellStyle name="Normal 2 5 5 4" xfId="27637" xr:uid="{CE4F3269-4691-41F3-97B2-64F712CAEE01}"/>
    <cellStyle name="Normal 2 5 6" xfId="13527" xr:uid="{00000000-0005-0000-0000-0000873C0000}"/>
    <cellStyle name="Normal 2 5 6 2" xfId="13528" xr:uid="{00000000-0005-0000-0000-0000883C0000}"/>
    <cellStyle name="Normal 2 5 6 3" xfId="21602" xr:uid="{00000000-0005-0000-0000-0000893C0000}"/>
    <cellStyle name="Normal 2 5 6 3 2" xfId="33586" xr:uid="{9501C028-0BC8-4EFB-AC4B-839493BB1BD1}"/>
    <cellStyle name="Normal 2 5 6 4" xfId="27638" xr:uid="{099883A1-7020-4948-A5D2-523F30682C90}"/>
    <cellStyle name="Normal 2 5 7" xfId="13529" xr:uid="{00000000-0005-0000-0000-00008A3C0000}"/>
    <cellStyle name="Normal 2 5 7 2" xfId="21603" xr:uid="{00000000-0005-0000-0000-00008B3C0000}"/>
    <cellStyle name="Normal 2 5 7 2 2" xfId="33587" xr:uid="{ADF8EF5C-6EAC-469A-BCE4-1698B3677DEB}"/>
    <cellStyle name="Normal 2 5 7 3" xfId="27639" xr:uid="{CF15F14D-926D-42CF-8FEF-79A39BF8D809}"/>
    <cellStyle name="Normal 2 5 8" xfId="13530" xr:uid="{00000000-0005-0000-0000-00008C3C0000}"/>
    <cellStyle name="Normal 2 5 8 2" xfId="21604" xr:uid="{00000000-0005-0000-0000-00008D3C0000}"/>
    <cellStyle name="Normal 2 5 8 2 2" xfId="33588" xr:uid="{B967ED38-BB86-4887-80CF-424EDD522248}"/>
    <cellStyle name="Normal 2 5 8 3" xfId="27640" xr:uid="{6D9B6950-9E07-461F-BA5E-D1575CBD7E2B}"/>
    <cellStyle name="Normal 2 6" xfId="13531" xr:uid="{00000000-0005-0000-0000-00008E3C0000}"/>
    <cellStyle name="Normal 2 6 10" xfId="13532" xr:uid="{00000000-0005-0000-0000-00008F3C0000}"/>
    <cellStyle name="Normal 2 6 10 2" xfId="21605" xr:uid="{00000000-0005-0000-0000-0000903C0000}"/>
    <cellStyle name="Normal 2 6 10 2 2" xfId="33589" xr:uid="{544A8D8F-D464-4BC1-9EE2-2A428321E29C}"/>
    <cellStyle name="Normal 2 6 10 3" xfId="27641" xr:uid="{C38BC3CA-BBCC-4BD6-9642-F433BC846CFE}"/>
    <cellStyle name="Normal 2 6 11" xfId="13533" xr:uid="{00000000-0005-0000-0000-0000913C0000}"/>
    <cellStyle name="Normal 2 6 11 2" xfId="21606" xr:uid="{00000000-0005-0000-0000-0000923C0000}"/>
    <cellStyle name="Normal 2 6 11 2 2" xfId="33590" xr:uid="{0D23CD02-FC1F-4CCE-A4C8-B5CBB18E3C6A}"/>
    <cellStyle name="Normal 2 6 11 3" xfId="27642" xr:uid="{2F2642BF-229E-4400-9DA3-54E838C3F5CD}"/>
    <cellStyle name="Normal 2 6 2" xfId="13534" xr:uid="{00000000-0005-0000-0000-0000933C0000}"/>
    <cellStyle name="Normal 2 6 2 10" xfId="21607" xr:uid="{00000000-0005-0000-0000-0000943C0000}"/>
    <cellStyle name="Normal 2 6 2 10 2" xfId="33591" xr:uid="{41C7314F-67B7-4C98-B355-0E60E2A9CED0}"/>
    <cellStyle name="Normal 2 6 2 11" xfId="27643" xr:uid="{8C997814-1264-4F9B-A7A9-662DD0E89CA3}"/>
    <cellStyle name="Normal 2 6 2 2" xfId="13535" xr:uid="{00000000-0005-0000-0000-0000953C0000}"/>
    <cellStyle name="Normal 2 6 2 2 2" xfId="13536" xr:uid="{00000000-0005-0000-0000-0000963C0000}"/>
    <cellStyle name="Normal 2 6 2 2 2 2" xfId="13537" xr:uid="{00000000-0005-0000-0000-0000973C0000}"/>
    <cellStyle name="Normal 2 6 2 2 2 2 2" xfId="21610" xr:uid="{00000000-0005-0000-0000-0000983C0000}"/>
    <cellStyle name="Normal 2 6 2 2 2 2 2 2" xfId="33594" xr:uid="{518E9FB1-A373-4F0B-840C-D58CC6450D3B}"/>
    <cellStyle name="Normal 2 6 2 2 2 2 3" xfId="27646" xr:uid="{2DE6A888-46AC-45E7-A675-05524CD791A8}"/>
    <cellStyle name="Normal 2 6 2 2 2 3" xfId="13538" xr:uid="{00000000-0005-0000-0000-0000993C0000}"/>
    <cellStyle name="Normal 2 6 2 2 2 3 2" xfId="21611" xr:uid="{00000000-0005-0000-0000-00009A3C0000}"/>
    <cellStyle name="Normal 2 6 2 2 2 3 2 2" xfId="33595" xr:uid="{04C7080B-BBD0-4CBB-82ED-C3F88F75B318}"/>
    <cellStyle name="Normal 2 6 2 2 2 3 3" xfId="27647" xr:uid="{05BD2753-115D-449E-B9FB-102573A507B4}"/>
    <cellStyle name="Normal 2 6 2 2 2 4" xfId="21609" xr:uid="{00000000-0005-0000-0000-00009B3C0000}"/>
    <cellStyle name="Normal 2 6 2 2 2 4 2" xfId="33593" xr:uid="{9790D44A-0ECA-4E24-9407-664E7A7B1B62}"/>
    <cellStyle name="Normal 2 6 2 2 2 5" xfId="27645" xr:uid="{AA434806-32A1-49BB-9772-A2D8CD67E864}"/>
    <cellStyle name="Normal 2 6 2 2 3" xfId="13539" xr:uid="{00000000-0005-0000-0000-00009C3C0000}"/>
    <cellStyle name="Normal 2 6 2 2 3 2" xfId="13540" xr:uid="{00000000-0005-0000-0000-00009D3C0000}"/>
    <cellStyle name="Normal 2 6 2 2 3 2 2" xfId="21613" xr:uid="{00000000-0005-0000-0000-00009E3C0000}"/>
    <cellStyle name="Normal 2 6 2 2 3 2 2 2" xfId="33597" xr:uid="{5DDA301D-EF99-41FF-AA46-0C788F5BD383}"/>
    <cellStyle name="Normal 2 6 2 2 3 2 3" xfId="27649" xr:uid="{24FAE826-7A99-439F-9C09-627A7100B0DC}"/>
    <cellStyle name="Normal 2 6 2 2 3 3" xfId="21612" xr:uid="{00000000-0005-0000-0000-00009F3C0000}"/>
    <cellStyle name="Normal 2 6 2 2 3 3 2" xfId="33596" xr:uid="{7A349AAC-3064-4A05-8670-1F2CDF6FF1BB}"/>
    <cellStyle name="Normal 2 6 2 2 3 4" xfId="27648" xr:uid="{473714AE-E32C-4B07-9A15-18EAC96EAAF2}"/>
    <cellStyle name="Normal 2 6 2 2 4" xfId="13541" xr:uid="{00000000-0005-0000-0000-0000A03C0000}"/>
    <cellStyle name="Normal 2 6 2 2 4 2" xfId="21614" xr:uid="{00000000-0005-0000-0000-0000A13C0000}"/>
    <cellStyle name="Normal 2 6 2 2 4 2 2" xfId="33598" xr:uid="{0EDED13E-1B55-4879-9D98-28885DC7AE6E}"/>
    <cellStyle name="Normal 2 6 2 2 4 3" xfId="27650" xr:uid="{C4927A5F-2154-4A44-8C1F-A2E1EA496838}"/>
    <cellStyle name="Normal 2 6 2 2 5" xfId="21608" xr:uid="{00000000-0005-0000-0000-0000A23C0000}"/>
    <cellStyle name="Normal 2 6 2 2 5 2" xfId="33592" xr:uid="{DBD2D6BD-8BA2-42EB-9AFD-A81294668CAF}"/>
    <cellStyle name="Normal 2 6 2 2 6" xfId="27644" xr:uid="{B42A10CC-DC11-4576-BAB9-D27D4AE022E7}"/>
    <cellStyle name="Normal 2 6 2 3" xfId="13542" xr:uid="{00000000-0005-0000-0000-0000A33C0000}"/>
    <cellStyle name="Normal 2 6 2 3 2" xfId="13543" xr:uid="{00000000-0005-0000-0000-0000A43C0000}"/>
    <cellStyle name="Normal 2 6 2 3 2 2" xfId="13544" xr:uid="{00000000-0005-0000-0000-0000A53C0000}"/>
    <cellStyle name="Normal 2 6 2 3 2 2 2" xfId="21617" xr:uid="{00000000-0005-0000-0000-0000A63C0000}"/>
    <cellStyle name="Normal 2 6 2 3 2 2 2 2" xfId="33601" xr:uid="{FC9219C0-B35F-4D60-905B-AF9BEE767B5A}"/>
    <cellStyle name="Normal 2 6 2 3 2 2 3" xfId="27653" xr:uid="{C6C80276-FA17-47BD-BF4A-7E5F5D8159EF}"/>
    <cellStyle name="Normal 2 6 2 3 2 3" xfId="21616" xr:uid="{00000000-0005-0000-0000-0000A73C0000}"/>
    <cellStyle name="Normal 2 6 2 3 2 3 2" xfId="33600" xr:uid="{654BFE62-6CE1-4855-BC09-EBD9FF5A4696}"/>
    <cellStyle name="Normal 2 6 2 3 2 4" xfId="27652" xr:uid="{D2BED42F-5C70-48C5-8FB8-280E804B2749}"/>
    <cellStyle name="Normal 2 6 2 3 3" xfId="13545" xr:uid="{00000000-0005-0000-0000-0000A83C0000}"/>
    <cellStyle name="Normal 2 6 2 3 3 2" xfId="21618" xr:uid="{00000000-0005-0000-0000-0000A93C0000}"/>
    <cellStyle name="Normal 2 6 2 3 3 2 2" xfId="33602" xr:uid="{0F2BA076-4275-46D7-BD59-A6EDA8C880D4}"/>
    <cellStyle name="Normal 2 6 2 3 3 3" xfId="27654" xr:uid="{CC92316B-7D53-4392-8C13-EE32F742AD42}"/>
    <cellStyle name="Normal 2 6 2 3 4" xfId="21615" xr:uid="{00000000-0005-0000-0000-0000AA3C0000}"/>
    <cellStyle name="Normal 2 6 2 3 4 2" xfId="33599" xr:uid="{C90D7506-2026-4BEA-8BC6-59AE5F1FD817}"/>
    <cellStyle name="Normal 2 6 2 3 5" xfId="27651" xr:uid="{F00E803D-A1D4-48F4-BB4C-71581FA29F1D}"/>
    <cellStyle name="Normal 2 6 2 4" xfId="13546" xr:uid="{00000000-0005-0000-0000-0000AB3C0000}"/>
    <cellStyle name="Normal 2 6 2 4 2" xfId="13547" xr:uid="{00000000-0005-0000-0000-0000AC3C0000}"/>
    <cellStyle name="Normal 2 6 2 4 2 2" xfId="21620" xr:uid="{00000000-0005-0000-0000-0000AD3C0000}"/>
    <cellStyle name="Normal 2 6 2 4 2 2 2" xfId="33604" xr:uid="{F4FCD47C-C038-42B9-B5C2-C30CBC1090D2}"/>
    <cellStyle name="Normal 2 6 2 4 2 3" xfId="27656" xr:uid="{4706AA6A-E48E-4188-9ECA-A41E03A6DC15}"/>
    <cellStyle name="Normal 2 6 2 4 3" xfId="21619" xr:uid="{00000000-0005-0000-0000-0000AE3C0000}"/>
    <cellStyle name="Normal 2 6 2 4 3 2" xfId="33603" xr:uid="{9654B847-4B92-48C8-B801-9EC19FBF5A4C}"/>
    <cellStyle name="Normal 2 6 2 4 4" xfId="27655" xr:uid="{B53393F7-6029-4D42-B4F8-83B62DA9236D}"/>
    <cellStyle name="Normal 2 6 2 5" xfId="13548" xr:uid="{00000000-0005-0000-0000-0000AF3C0000}"/>
    <cellStyle name="Normal 2 6 2 5 2" xfId="21621" xr:uid="{00000000-0005-0000-0000-0000B03C0000}"/>
    <cellStyle name="Normal 2 6 2 5 2 2" xfId="33605" xr:uid="{A94BA398-BE86-4227-836D-01F9087F65B0}"/>
    <cellStyle name="Normal 2 6 2 5 3" xfId="27657" xr:uid="{E97C9DB0-E0BA-4B7D-B2FA-FE9635BCE104}"/>
    <cellStyle name="Normal 2 6 2 6" xfId="13549" xr:uid="{00000000-0005-0000-0000-0000B13C0000}"/>
    <cellStyle name="Normal 2 6 2 6 2" xfId="21622" xr:uid="{00000000-0005-0000-0000-0000B23C0000}"/>
    <cellStyle name="Normal 2 6 2 6 2 2" xfId="33606" xr:uid="{E56D00D4-4E10-452C-8A45-903A9E5E1E3C}"/>
    <cellStyle name="Normal 2 6 2 6 3" xfId="27658" xr:uid="{63D03104-7616-4593-AAF4-251D9AF25083}"/>
    <cellStyle name="Normal 2 6 2 7" xfId="13550" xr:uid="{00000000-0005-0000-0000-0000B33C0000}"/>
    <cellStyle name="Normal 2 6 2 7 2" xfId="21623" xr:uid="{00000000-0005-0000-0000-0000B43C0000}"/>
    <cellStyle name="Normal 2 6 2 7 2 2" xfId="33607" xr:uid="{120578A5-8D26-4360-B592-A49D75017984}"/>
    <cellStyle name="Normal 2 6 2 7 3" xfId="27659" xr:uid="{177D0046-DB85-4A22-AEE6-2F26A93EDC9A}"/>
    <cellStyle name="Normal 2 6 2 8" xfId="13551" xr:uid="{00000000-0005-0000-0000-0000B53C0000}"/>
    <cellStyle name="Normal 2 6 2 8 2" xfId="21624" xr:uid="{00000000-0005-0000-0000-0000B63C0000}"/>
    <cellStyle name="Normal 2 6 2 8 2 2" xfId="33608" xr:uid="{5C9FAD20-F95F-4FB5-B790-675A2D9D97BD}"/>
    <cellStyle name="Normal 2 6 2 8 3" xfId="27660" xr:uid="{F8318DF5-C11D-41E9-831B-FF514EC292F3}"/>
    <cellStyle name="Normal 2 6 2 9" xfId="13552" xr:uid="{00000000-0005-0000-0000-0000B73C0000}"/>
    <cellStyle name="Normal 2 6 3" xfId="13553" xr:uid="{00000000-0005-0000-0000-0000B83C0000}"/>
    <cellStyle name="Normal 2 6 3 2" xfId="13554" xr:uid="{00000000-0005-0000-0000-0000B93C0000}"/>
    <cellStyle name="Normal 2 6 3 2 2" xfId="13555" xr:uid="{00000000-0005-0000-0000-0000BA3C0000}"/>
    <cellStyle name="Normal 2 6 3 2 2 2" xfId="21627" xr:uid="{00000000-0005-0000-0000-0000BB3C0000}"/>
    <cellStyle name="Normal 2 6 3 2 2 2 2" xfId="33611" xr:uid="{1B30E469-EE2E-48AA-AD2A-DAE32C04FC1F}"/>
    <cellStyle name="Normal 2 6 3 2 2 3" xfId="27663" xr:uid="{F56D6C64-94CB-4D99-8D08-014F860A4D21}"/>
    <cellStyle name="Normal 2 6 3 2 3" xfId="13556" xr:uid="{00000000-0005-0000-0000-0000BC3C0000}"/>
    <cellStyle name="Normal 2 6 3 2 3 2" xfId="21628" xr:uid="{00000000-0005-0000-0000-0000BD3C0000}"/>
    <cellStyle name="Normal 2 6 3 2 3 2 2" xfId="33612" xr:uid="{A293B007-8042-48B2-B473-68A3A549C942}"/>
    <cellStyle name="Normal 2 6 3 2 3 3" xfId="27664" xr:uid="{6CE65BE1-B660-4B91-8614-9DB4CA59639B}"/>
    <cellStyle name="Normal 2 6 3 2 4" xfId="21626" xr:uid="{00000000-0005-0000-0000-0000BE3C0000}"/>
    <cellStyle name="Normal 2 6 3 2 4 2" xfId="33610" xr:uid="{A30E7065-22D5-454D-92C5-8F62D8095AF3}"/>
    <cellStyle name="Normal 2 6 3 2 5" xfId="27662" xr:uid="{3DC1A917-6B2D-4681-90F6-D0A88F9F5192}"/>
    <cellStyle name="Normal 2 6 3 3" xfId="13557" xr:uid="{00000000-0005-0000-0000-0000BF3C0000}"/>
    <cellStyle name="Normal 2 6 3 3 2" xfId="13558" xr:uid="{00000000-0005-0000-0000-0000C03C0000}"/>
    <cellStyle name="Normal 2 6 3 3 2 2" xfId="21630" xr:uid="{00000000-0005-0000-0000-0000C13C0000}"/>
    <cellStyle name="Normal 2 6 3 3 2 2 2" xfId="33614" xr:uid="{624D146E-3E42-4D17-9AFE-015E4E20D2CB}"/>
    <cellStyle name="Normal 2 6 3 3 2 3" xfId="27666" xr:uid="{BEB29A5F-E481-4316-B551-86C16FDDE6B1}"/>
    <cellStyle name="Normal 2 6 3 3 3" xfId="21629" xr:uid="{00000000-0005-0000-0000-0000C23C0000}"/>
    <cellStyle name="Normal 2 6 3 3 3 2" xfId="33613" xr:uid="{34E0E48C-3D4C-4943-8276-79C75661676F}"/>
    <cellStyle name="Normal 2 6 3 3 4" xfId="27665" xr:uid="{3418848D-0357-4382-825D-B2566FE09A40}"/>
    <cellStyle name="Normal 2 6 3 4" xfId="13559" xr:uid="{00000000-0005-0000-0000-0000C33C0000}"/>
    <cellStyle name="Normal 2 6 3 4 2" xfId="21631" xr:uid="{00000000-0005-0000-0000-0000C43C0000}"/>
    <cellStyle name="Normal 2 6 3 4 2 2" xfId="33615" xr:uid="{6BE64E05-9FF3-4CB8-A173-48D31066DDF2}"/>
    <cellStyle name="Normal 2 6 3 4 3" xfId="27667" xr:uid="{1D24021A-8744-4CED-8E98-E5A3E0AA0AF4}"/>
    <cellStyle name="Normal 2 6 3 5" xfId="13560" xr:uid="{00000000-0005-0000-0000-0000C53C0000}"/>
    <cellStyle name="Normal 2 6 3 5 2" xfId="21632" xr:uid="{00000000-0005-0000-0000-0000C63C0000}"/>
    <cellStyle name="Normal 2 6 3 5 2 2" xfId="33616" xr:uid="{556EFCF3-1FF8-4D93-8D04-367443F3E7EE}"/>
    <cellStyle name="Normal 2 6 3 5 3" xfId="27668" xr:uid="{DFC573BC-B3C9-4514-B52C-B3C551FF979A}"/>
    <cellStyle name="Normal 2 6 3 6" xfId="21625" xr:uid="{00000000-0005-0000-0000-0000C73C0000}"/>
    <cellStyle name="Normal 2 6 3 6 2" xfId="33609" xr:uid="{48B61AAC-A480-4B2B-959C-14699283045E}"/>
    <cellStyle name="Normal 2 6 3 7" xfId="27661" xr:uid="{CC442A30-AFCD-4594-906E-684634FAD9E2}"/>
    <cellStyle name="Normal 2 6 4" xfId="13561" xr:uid="{00000000-0005-0000-0000-0000C83C0000}"/>
    <cellStyle name="Normal 2 6 4 2" xfId="13562" xr:uid="{00000000-0005-0000-0000-0000C93C0000}"/>
    <cellStyle name="Normal 2 6 4 2 2" xfId="13563" xr:uid="{00000000-0005-0000-0000-0000CA3C0000}"/>
    <cellStyle name="Normal 2 6 4 2 2 2" xfId="21635" xr:uid="{00000000-0005-0000-0000-0000CB3C0000}"/>
    <cellStyle name="Normal 2 6 4 2 2 2 2" xfId="33619" xr:uid="{142D3287-9A4C-4B7B-B76B-A87264B5844F}"/>
    <cellStyle name="Normal 2 6 4 2 2 3" xfId="27671" xr:uid="{F04B44F7-975D-45A7-8B17-B85569D25F4D}"/>
    <cellStyle name="Normal 2 6 4 2 3" xfId="21634" xr:uid="{00000000-0005-0000-0000-0000CC3C0000}"/>
    <cellStyle name="Normal 2 6 4 2 3 2" xfId="33618" xr:uid="{844E93B7-2CE3-4636-A494-7361DFD08E01}"/>
    <cellStyle name="Normal 2 6 4 2 4" xfId="27670" xr:uid="{4C0EB545-0103-4D30-8545-6742BAF02B4E}"/>
    <cellStyle name="Normal 2 6 4 3" xfId="13564" xr:uid="{00000000-0005-0000-0000-0000CD3C0000}"/>
    <cellStyle name="Normal 2 6 4 3 2" xfId="21636" xr:uid="{00000000-0005-0000-0000-0000CE3C0000}"/>
    <cellStyle name="Normal 2 6 4 3 2 2" xfId="33620" xr:uid="{3B7FA2AE-5D8C-4775-8FA2-CE1468975B73}"/>
    <cellStyle name="Normal 2 6 4 3 3" xfId="27672" xr:uid="{DD0FE988-D363-4A0A-B5FC-1733655BF530}"/>
    <cellStyle name="Normal 2 6 4 4" xfId="13565" xr:uid="{00000000-0005-0000-0000-0000CF3C0000}"/>
    <cellStyle name="Normal 2 6 4 4 2" xfId="21637" xr:uid="{00000000-0005-0000-0000-0000D03C0000}"/>
    <cellStyle name="Normal 2 6 4 4 2 2" xfId="33621" xr:uid="{D17241DD-AAFD-4309-9743-471A6EE6C260}"/>
    <cellStyle name="Normal 2 6 4 4 3" xfId="27673" xr:uid="{966BE9AD-2B35-455D-9E0C-95A69CB45144}"/>
    <cellStyle name="Normal 2 6 4 5" xfId="21633" xr:uid="{00000000-0005-0000-0000-0000D13C0000}"/>
    <cellStyle name="Normal 2 6 4 5 2" xfId="33617" xr:uid="{4E4001AE-DD74-4D7D-9188-0721424BE562}"/>
    <cellStyle name="Normal 2 6 4 6" xfId="27669" xr:uid="{09EFE494-FF23-41B9-8579-3B71310C4DE5}"/>
    <cellStyle name="Normal 2 6 5" xfId="13566" xr:uid="{00000000-0005-0000-0000-0000D23C0000}"/>
    <cellStyle name="Normal 2 6 5 2" xfId="13567" xr:uid="{00000000-0005-0000-0000-0000D33C0000}"/>
    <cellStyle name="Normal 2 6 5 2 2" xfId="21639" xr:uid="{00000000-0005-0000-0000-0000D43C0000}"/>
    <cellStyle name="Normal 2 6 5 2 2 2" xfId="33623" xr:uid="{C7F675FA-316A-454D-A3BF-17E04E495460}"/>
    <cellStyle name="Normal 2 6 5 2 3" xfId="27675" xr:uid="{74CD5385-FCF9-4AB7-9A7C-FE4699F32940}"/>
    <cellStyle name="Normal 2 6 5 3" xfId="21638" xr:uid="{00000000-0005-0000-0000-0000D53C0000}"/>
    <cellStyle name="Normal 2 6 5 3 2" xfId="33622" xr:uid="{4FF41B03-E897-42CC-A1B3-8866EB29391D}"/>
    <cellStyle name="Normal 2 6 5 4" xfId="27674" xr:uid="{910493B4-CB6B-4500-B1CF-92520745A175}"/>
    <cellStyle name="Normal 2 6 6" xfId="13568" xr:uid="{00000000-0005-0000-0000-0000D63C0000}"/>
    <cellStyle name="Normal 2 6 6 2" xfId="21640" xr:uid="{00000000-0005-0000-0000-0000D73C0000}"/>
    <cellStyle name="Normal 2 6 6 2 2" xfId="33624" xr:uid="{ECEB369E-648F-4754-ADEB-557ADF21D381}"/>
    <cellStyle name="Normal 2 6 6 3" xfId="27676" xr:uid="{92BCE8D4-132F-4DF6-8C63-AD30D96F6E87}"/>
    <cellStyle name="Normal 2 6 7" xfId="13569" xr:uid="{00000000-0005-0000-0000-0000D83C0000}"/>
    <cellStyle name="Normal 2 6 7 2" xfId="21641" xr:uid="{00000000-0005-0000-0000-0000D93C0000}"/>
    <cellStyle name="Normal 2 6 7 2 2" xfId="33625" xr:uid="{E04EE31E-4D24-49CE-AE05-0E37DE168E50}"/>
    <cellStyle name="Normal 2 6 7 3" xfId="27677" xr:uid="{8C3E4745-808D-460C-AED9-20393722C7C2}"/>
    <cellStyle name="Normal 2 6 8" xfId="13570" xr:uid="{00000000-0005-0000-0000-0000DA3C0000}"/>
    <cellStyle name="Normal 2 6 8 2" xfId="21642" xr:uid="{00000000-0005-0000-0000-0000DB3C0000}"/>
    <cellStyle name="Normal 2 6 8 2 2" xfId="33626" xr:uid="{F106F487-5BCD-471C-BB53-B258D5F363CE}"/>
    <cellStyle name="Normal 2 6 8 3" xfId="27678" xr:uid="{DEC2F936-1B9F-4EF6-ACB3-57DDB1819F79}"/>
    <cellStyle name="Normal 2 6 9" xfId="13571" xr:uid="{00000000-0005-0000-0000-0000DC3C0000}"/>
    <cellStyle name="Normal 2 6 9 2" xfId="21643" xr:uid="{00000000-0005-0000-0000-0000DD3C0000}"/>
    <cellStyle name="Normal 2 6 9 2 2" xfId="33627" xr:uid="{1BF9A316-E670-46C1-B2B3-06407F5148A9}"/>
    <cellStyle name="Normal 2 6 9 3" xfId="27679" xr:uid="{E7F378C7-00F9-4703-8B1E-D6321595EEDD}"/>
    <cellStyle name="Normal 2 7" xfId="13572" xr:uid="{00000000-0005-0000-0000-0000DE3C0000}"/>
    <cellStyle name="Normal 2 7 10" xfId="13573" xr:uid="{00000000-0005-0000-0000-0000DF3C0000}"/>
    <cellStyle name="Normal 2 7 10 2" xfId="21644" xr:uid="{00000000-0005-0000-0000-0000E03C0000}"/>
    <cellStyle name="Normal 2 7 10 2 2" xfId="33628" xr:uid="{CDC85A97-594D-4F56-829E-406EFBD883A9}"/>
    <cellStyle name="Normal 2 7 10 3" xfId="27680" xr:uid="{DD7C6A74-C2FF-49AE-A4A7-E2ED02DA6028}"/>
    <cellStyle name="Normal 2 7 2" xfId="13574" xr:uid="{00000000-0005-0000-0000-0000E13C0000}"/>
    <cellStyle name="Normal 2 7 2 2" xfId="13575" xr:uid="{00000000-0005-0000-0000-0000E23C0000}"/>
    <cellStyle name="Normal 2 7 2 2 2" xfId="13576" xr:uid="{00000000-0005-0000-0000-0000E33C0000}"/>
    <cellStyle name="Normal 2 7 2 2 2 2" xfId="21647" xr:uid="{00000000-0005-0000-0000-0000E43C0000}"/>
    <cellStyle name="Normal 2 7 2 2 2 2 2" xfId="33631" xr:uid="{CC8F2A98-4320-47F1-B60E-92E1B80DC136}"/>
    <cellStyle name="Normal 2 7 2 2 2 3" xfId="27683" xr:uid="{C2D2869B-5746-47DB-9B40-EC368A2FB494}"/>
    <cellStyle name="Normal 2 7 2 2 3" xfId="13577" xr:uid="{00000000-0005-0000-0000-0000E53C0000}"/>
    <cellStyle name="Normal 2 7 2 2 3 2" xfId="21648" xr:uid="{00000000-0005-0000-0000-0000E63C0000}"/>
    <cellStyle name="Normal 2 7 2 2 3 2 2" xfId="33632" xr:uid="{270EAC67-57ED-4B13-89C1-6B8E454C5E41}"/>
    <cellStyle name="Normal 2 7 2 2 3 3" xfId="27684" xr:uid="{6BF822A6-49BA-4DC9-8023-2311DCF5EF9F}"/>
    <cellStyle name="Normal 2 7 2 2 4" xfId="21646" xr:uid="{00000000-0005-0000-0000-0000E73C0000}"/>
    <cellStyle name="Normal 2 7 2 2 4 2" xfId="33630" xr:uid="{18C65475-D24A-4F74-BC46-12C3B276BA73}"/>
    <cellStyle name="Normal 2 7 2 2 5" xfId="27682" xr:uid="{4870CE52-B2B5-49F5-84EB-68F4CCB08EA3}"/>
    <cellStyle name="Normal 2 7 2 3" xfId="13578" xr:uid="{00000000-0005-0000-0000-0000E83C0000}"/>
    <cellStyle name="Normal 2 7 2 3 2" xfId="13579" xr:uid="{00000000-0005-0000-0000-0000E93C0000}"/>
    <cellStyle name="Normal 2 7 2 3 2 2" xfId="21650" xr:uid="{00000000-0005-0000-0000-0000EA3C0000}"/>
    <cellStyle name="Normal 2 7 2 3 2 2 2" xfId="33634" xr:uid="{30277CD3-6390-410A-AA79-C7E164E6E602}"/>
    <cellStyle name="Normal 2 7 2 3 2 3" xfId="27686" xr:uid="{D6F57266-8E40-40F2-9B1A-B4B07A84A1E6}"/>
    <cellStyle name="Normal 2 7 2 3 3" xfId="21649" xr:uid="{00000000-0005-0000-0000-0000EB3C0000}"/>
    <cellStyle name="Normal 2 7 2 3 3 2" xfId="33633" xr:uid="{D2F90E82-7775-44E8-AE37-26924EB9BE6D}"/>
    <cellStyle name="Normal 2 7 2 3 4" xfId="27685" xr:uid="{DF9E38F4-D734-4AAB-8139-06B19A3113F9}"/>
    <cellStyle name="Normal 2 7 2 4" xfId="13580" xr:uid="{00000000-0005-0000-0000-0000EC3C0000}"/>
    <cellStyle name="Normal 2 7 2 4 2" xfId="21651" xr:uid="{00000000-0005-0000-0000-0000ED3C0000}"/>
    <cellStyle name="Normal 2 7 2 4 2 2" xfId="33635" xr:uid="{C0DF8509-F60F-4201-A89B-5FDD84974575}"/>
    <cellStyle name="Normal 2 7 2 4 3" xfId="27687" xr:uid="{50F8ABAC-CADB-41C7-BDCE-485582D4379E}"/>
    <cellStyle name="Normal 2 7 2 5" xfId="13581" xr:uid="{00000000-0005-0000-0000-0000EE3C0000}"/>
    <cellStyle name="Normal 2 7 2 5 2" xfId="21652" xr:uid="{00000000-0005-0000-0000-0000EF3C0000}"/>
    <cellStyle name="Normal 2 7 2 5 2 2" xfId="33636" xr:uid="{1D223EFA-B43E-4FE3-A0AD-25B0B0FDAB27}"/>
    <cellStyle name="Normal 2 7 2 5 3" xfId="27688" xr:uid="{370C66F1-E022-425D-9C1F-63DCB04441E1}"/>
    <cellStyle name="Normal 2 7 2 6" xfId="21645" xr:uid="{00000000-0005-0000-0000-0000F03C0000}"/>
    <cellStyle name="Normal 2 7 2 6 2" xfId="33629" xr:uid="{6AB026CC-671C-4B5F-B587-80172D89083B}"/>
    <cellStyle name="Normal 2 7 2 7" xfId="27681" xr:uid="{275DB15C-E7BA-4883-B0AE-B852CCB543F6}"/>
    <cellStyle name="Normal 2 7 3" xfId="13582" xr:uid="{00000000-0005-0000-0000-0000F13C0000}"/>
    <cellStyle name="Normal 2 7 3 2" xfId="13583" xr:uid="{00000000-0005-0000-0000-0000F23C0000}"/>
    <cellStyle name="Normal 2 7 3 2 2" xfId="13584" xr:uid="{00000000-0005-0000-0000-0000F33C0000}"/>
    <cellStyle name="Normal 2 7 3 2 2 2" xfId="21655" xr:uid="{00000000-0005-0000-0000-0000F43C0000}"/>
    <cellStyle name="Normal 2 7 3 2 2 2 2" xfId="33639" xr:uid="{948A94E5-9BAA-43CE-9733-DE9CC291180A}"/>
    <cellStyle name="Normal 2 7 3 2 2 3" xfId="27691" xr:uid="{E578D4F7-9DBF-4B10-A8D9-EA5E076056E1}"/>
    <cellStyle name="Normal 2 7 3 2 3" xfId="21654" xr:uid="{00000000-0005-0000-0000-0000F53C0000}"/>
    <cellStyle name="Normal 2 7 3 2 3 2" xfId="33638" xr:uid="{DEC64AFB-B4AF-4C25-9AA5-AC42ADCD27BE}"/>
    <cellStyle name="Normal 2 7 3 2 4" xfId="27690" xr:uid="{1219F225-4BC4-4A1D-B854-5BE5F0DDC872}"/>
    <cellStyle name="Normal 2 7 3 3" xfId="13585" xr:uid="{00000000-0005-0000-0000-0000F63C0000}"/>
    <cellStyle name="Normal 2 7 3 3 2" xfId="21656" xr:uid="{00000000-0005-0000-0000-0000F73C0000}"/>
    <cellStyle name="Normal 2 7 3 3 2 2" xfId="33640" xr:uid="{264DBF0C-9829-4481-8A42-DB0DE85FE6C4}"/>
    <cellStyle name="Normal 2 7 3 3 3" xfId="27692" xr:uid="{9FB68C90-4F66-4981-A073-CA6A49EE8B25}"/>
    <cellStyle name="Normal 2 7 3 4" xfId="13586" xr:uid="{00000000-0005-0000-0000-0000F83C0000}"/>
    <cellStyle name="Normal 2 7 3 4 2" xfId="21657" xr:uid="{00000000-0005-0000-0000-0000F93C0000}"/>
    <cellStyle name="Normal 2 7 3 4 2 2" xfId="33641" xr:uid="{5BBED844-2810-4A21-B37A-DBD6FA0FA330}"/>
    <cellStyle name="Normal 2 7 3 4 3" xfId="27693" xr:uid="{5D250A59-372F-423A-993F-9023225964CF}"/>
    <cellStyle name="Normal 2 7 3 5" xfId="21653" xr:uid="{00000000-0005-0000-0000-0000FA3C0000}"/>
    <cellStyle name="Normal 2 7 3 5 2" xfId="33637" xr:uid="{0C655C24-6D56-4B1B-8787-78ECBC2B65EB}"/>
    <cellStyle name="Normal 2 7 3 6" xfId="27689" xr:uid="{FED0EB65-8A86-4608-9F35-82EC842D2E87}"/>
    <cellStyle name="Normal 2 7 4" xfId="13587" xr:uid="{00000000-0005-0000-0000-0000FB3C0000}"/>
    <cellStyle name="Normal 2 7 4 2" xfId="13588" xr:uid="{00000000-0005-0000-0000-0000FC3C0000}"/>
    <cellStyle name="Normal 2 7 4 2 2" xfId="21659" xr:uid="{00000000-0005-0000-0000-0000FD3C0000}"/>
    <cellStyle name="Normal 2 7 4 2 2 2" xfId="33643" xr:uid="{371D3904-D06D-4613-9FE1-964F0A4B2E30}"/>
    <cellStyle name="Normal 2 7 4 2 3" xfId="27695" xr:uid="{E3E700D7-606F-4B44-AF30-8F5D2224FA89}"/>
    <cellStyle name="Normal 2 7 4 3" xfId="13589" xr:uid="{00000000-0005-0000-0000-0000FE3C0000}"/>
    <cellStyle name="Normal 2 7 4 3 2" xfId="21660" xr:uid="{00000000-0005-0000-0000-0000FF3C0000}"/>
    <cellStyle name="Normal 2 7 4 3 2 2" xfId="33644" xr:uid="{456D70FD-8EA9-42F6-8E17-6A55801DF2C3}"/>
    <cellStyle name="Normal 2 7 4 3 3" xfId="27696" xr:uid="{2ABCE4AF-94DF-43D8-8D7C-65F2E0822304}"/>
    <cellStyle name="Normal 2 7 4 4" xfId="21658" xr:uid="{00000000-0005-0000-0000-0000003D0000}"/>
    <cellStyle name="Normal 2 7 4 4 2" xfId="33642" xr:uid="{B8EB9BD6-8E5E-4F33-8963-875E7C324D3F}"/>
    <cellStyle name="Normal 2 7 4 5" xfId="27694" xr:uid="{70219835-341D-4D35-94DC-1BE9C42A8647}"/>
    <cellStyle name="Normal 2 7 5" xfId="13590" xr:uid="{00000000-0005-0000-0000-0000013D0000}"/>
    <cellStyle name="Normal 2 7 5 2" xfId="21661" xr:uid="{00000000-0005-0000-0000-0000023D0000}"/>
    <cellStyle name="Normal 2 7 5 2 2" xfId="33645" xr:uid="{55A96694-EBE7-4BB6-96B1-48812877096B}"/>
    <cellStyle name="Normal 2 7 5 3" xfId="27697" xr:uid="{11A12314-24B2-48E0-9B2B-0019F275158E}"/>
    <cellStyle name="Normal 2 7 6" xfId="13591" xr:uid="{00000000-0005-0000-0000-0000033D0000}"/>
    <cellStyle name="Normal 2 7 6 2" xfId="21662" xr:uid="{00000000-0005-0000-0000-0000043D0000}"/>
    <cellStyle name="Normal 2 7 6 2 2" xfId="33646" xr:uid="{25E14E0B-8617-49EF-9B94-9EC2C06A639C}"/>
    <cellStyle name="Normal 2 7 6 3" xfId="27698" xr:uid="{32DDC028-C694-478E-9A23-63450585C8B3}"/>
    <cellStyle name="Normal 2 7 7" xfId="13592" xr:uid="{00000000-0005-0000-0000-0000053D0000}"/>
    <cellStyle name="Normal 2 7 7 2" xfId="21663" xr:uid="{00000000-0005-0000-0000-0000063D0000}"/>
    <cellStyle name="Normal 2 7 7 2 2" xfId="33647" xr:uid="{C2548C45-DEDE-4B47-9AEA-D18DC27BA0E2}"/>
    <cellStyle name="Normal 2 7 7 3" xfId="27699" xr:uid="{22EAC765-755F-4734-8A16-BA36F3ADBBBD}"/>
    <cellStyle name="Normal 2 7 8" xfId="13593" xr:uid="{00000000-0005-0000-0000-0000073D0000}"/>
    <cellStyle name="Normal 2 7 8 2" xfId="21664" xr:uid="{00000000-0005-0000-0000-0000083D0000}"/>
    <cellStyle name="Normal 2 7 8 2 2" xfId="33648" xr:uid="{DC5ADB41-02DC-45DA-8F10-3303602ECCD7}"/>
    <cellStyle name="Normal 2 7 8 3" xfId="27700" xr:uid="{57BC89FB-BB46-4F63-99B3-5DC24B2C1F48}"/>
    <cellStyle name="Normal 2 7 9" xfId="13594" xr:uid="{00000000-0005-0000-0000-0000093D0000}"/>
    <cellStyle name="Normal 2 7 9 2" xfId="21665" xr:uid="{00000000-0005-0000-0000-00000A3D0000}"/>
    <cellStyle name="Normal 2 7 9 2 2" xfId="33649" xr:uid="{DFE9B2B5-C769-47E7-9637-4AEDCE0072E0}"/>
    <cellStyle name="Normal 2 7 9 3" xfId="27701" xr:uid="{A649A358-72C9-48B0-8C03-5F108A58BA04}"/>
    <cellStyle name="Normal 2 8" xfId="13595" xr:uid="{00000000-0005-0000-0000-00000B3D0000}"/>
    <cellStyle name="Normal 2 8 10" xfId="13596" xr:uid="{00000000-0005-0000-0000-00000C3D0000}"/>
    <cellStyle name="Normal 2 8 10 2" xfId="21666" xr:uid="{00000000-0005-0000-0000-00000D3D0000}"/>
    <cellStyle name="Normal 2 8 10 2 2" xfId="33650" xr:uid="{7C13A58C-2503-46D3-9BEC-52BC12C3F902}"/>
    <cellStyle name="Normal 2 8 10 3" xfId="27702" xr:uid="{63F1423C-6C80-4648-B0D5-54FDB18CEFD9}"/>
    <cellStyle name="Normal 2 8 11" xfId="13597" xr:uid="{00000000-0005-0000-0000-00000E3D0000}"/>
    <cellStyle name="Normal 2 8 2" xfId="13598" xr:uid="{00000000-0005-0000-0000-00000F3D0000}"/>
    <cellStyle name="Normal 2 8 2 2" xfId="13599" xr:uid="{00000000-0005-0000-0000-0000103D0000}"/>
    <cellStyle name="Normal 2 8 2 2 2" xfId="13600" xr:uid="{00000000-0005-0000-0000-0000113D0000}"/>
    <cellStyle name="Normal 2 8 2 2 2 2" xfId="21669" xr:uid="{00000000-0005-0000-0000-0000123D0000}"/>
    <cellStyle name="Normal 2 8 2 2 2 2 2" xfId="33653" xr:uid="{E800871A-F16D-43B9-A263-C8D353E977F9}"/>
    <cellStyle name="Normal 2 8 2 2 2 3" xfId="27705" xr:uid="{853C013B-C276-4221-922A-F521B8FE0BF5}"/>
    <cellStyle name="Normal 2 8 2 2 3" xfId="13601" xr:uid="{00000000-0005-0000-0000-0000133D0000}"/>
    <cellStyle name="Normal 2 8 2 2 3 2" xfId="21670" xr:uid="{00000000-0005-0000-0000-0000143D0000}"/>
    <cellStyle name="Normal 2 8 2 2 3 2 2" xfId="33654" xr:uid="{A60DDA78-9D0C-4B03-B1F2-55517A8F2A69}"/>
    <cellStyle name="Normal 2 8 2 2 3 3" xfId="27706" xr:uid="{04BCC8F4-160E-4994-8365-19ADD47A6A59}"/>
    <cellStyle name="Normal 2 8 2 2 4" xfId="21668" xr:uid="{00000000-0005-0000-0000-0000153D0000}"/>
    <cellStyle name="Normal 2 8 2 2 4 2" xfId="33652" xr:uid="{A327EA13-A3E2-4C09-A73E-BF50F6E7F9EE}"/>
    <cellStyle name="Normal 2 8 2 2 5" xfId="27704" xr:uid="{B565B7B2-F111-4BB4-859E-BE2CBDD01588}"/>
    <cellStyle name="Normal 2 8 2 3" xfId="13602" xr:uid="{00000000-0005-0000-0000-0000163D0000}"/>
    <cellStyle name="Normal 2 8 2 3 2" xfId="21671" xr:uid="{00000000-0005-0000-0000-0000173D0000}"/>
    <cellStyle name="Normal 2 8 2 3 2 2" xfId="33655" xr:uid="{D13F1341-24A4-431D-ADA5-977FB08C1AFB}"/>
    <cellStyle name="Normal 2 8 2 3 3" xfId="27707" xr:uid="{2E8872DE-D807-4D3E-AD5A-29FC95B175E5}"/>
    <cellStyle name="Normal 2 8 2 4" xfId="13603" xr:uid="{00000000-0005-0000-0000-0000183D0000}"/>
    <cellStyle name="Normal 2 8 2 4 2" xfId="21672" xr:uid="{00000000-0005-0000-0000-0000193D0000}"/>
    <cellStyle name="Normal 2 8 2 4 2 2" xfId="33656" xr:uid="{862F2231-72D0-4E2B-9AEF-19854A2ED09B}"/>
    <cellStyle name="Normal 2 8 2 4 3" xfId="27708" xr:uid="{0F7CFD85-380A-4928-8A08-DF9621370A6F}"/>
    <cellStyle name="Normal 2 8 2 5" xfId="13604" xr:uid="{00000000-0005-0000-0000-00001A3D0000}"/>
    <cellStyle name="Normal 2 8 2 5 2" xfId="21673" xr:uid="{00000000-0005-0000-0000-00001B3D0000}"/>
    <cellStyle name="Normal 2 8 2 5 2 2" xfId="33657" xr:uid="{FE9B2FB7-99CC-41DD-A2EB-6752413D490D}"/>
    <cellStyle name="Normal 2 8 2 5 3" xfId="27709" xr:uid="{883AA826-9A9F-4D6A-9F71-4342A84E9768}"/>
    <cellStyle name="Normal 2 8 2 6" xfId="21667" xr:uid="{00000000-0005-0000-0000-00001C3D0000}"/>
    <cellStyle name="Normal 2 8 2 6 2" xfId="33651" xr:uid="{BD232A6D-4480-445D-B8AE-D0753381AA71}"/>
    <cellStyle name="Normal 2 8 2 7" xfId="27703" xr:uid="{E6650D1C-15AE-46D7-A7EE-1CD7F7410232}"/>
    <cellStyle name="Normal 2 8 3" xfId="13605" xr:uid="{00000000-0005-0000-0000-00001D3D0000}"/>
    <cellStyle name="Normal 2 8 3 2" xfId="13606" xr:uid="{00000000-0005-0000-0000-00001E3D0000}"/>
    <cellStyle name="Normal 2 8 3 2 2" xfId="21675" xr:uid="{00000000-0005-0000-0000-00001F3D0000}"/>
    <cellStyle name="Normal 2 8 3 2 2 2" xfId="33659" xr:uid="{F6234E6D-F72B-4D8D-9232-EC9E7CED179B}"/>
    <cellStyle name="Normal 2 8 3 2 3" xfId="27711" xr:uid="{5DC4AD49-681A-446C-A1DE-CA601F537E3A}"/>
    <cellStyle name="Normal 2 8 3 3" xfId="13607" xr:uid="{00000000-0005-0000-0000-0000203D0000}"/>
    <cellStyle name="Normal 2 8 3 3 2" xfId="21676" xr:uid="{00000000-0005-0000-0000-0000213D0000}"/>
    <cellStyle name="Normal 2 8 3 3 2 2" xfId="33660" xr:uid="{6B24C84C-35D0-4F2A-8073-036B146072CA}"/>
    <cellStyle name="Normal 2 8 3 3 3" xfId="27712" xr:uid="{650126ED-D836-4788-97D5-7A640557ECF8}"/>
    <cellStyle name="Normal 2 8 3 4" xfId="13608" xr:uid="{00000000-0005-0000-0000-0000223D0000}"/>
    <cellStyle name="Normal 2 8 3 4 2" xfId="21677" xr:uid="{00000000-0005-0000-0000-0000233D0000}"/>
    <cellStyle name="Normal 2 8 3 4 2 2" xfId="33661" xr:uid="{476AD809-CF88-49E9-805D-748FD8B39C17}"/>
    <cellStyle name="Normal 2 8 3 4 3" xfId="27713" xr:uid="{873DC114-895A-4E4A-A6FD-EBE96CC0A66B}"/>
    <cellStyle name="Normal 2 8 3 5" xfId="21674" xr:uid="{00000000-0005-0000-0000-0000243D0000}"/>
    <cellStyle name="Normal 2 8 3 5 2" xfId="33658" xr:uid="{C9FA7D5D-7511-455A-846F-BEDBE11E0652}"/>
    <cellStyle name="Normal 2 8 3 6" xfId="27710" xr:uid="{9AAEC37F-8A61-4708-BF8A-129D08687B83}"/>
    <cellStyle name="Normal 2 8 4" xfId="13609" xr:uid="{00000000-0005-0000-0000-0000253D0000}"/>
    <cellStyle name="Normal 2 8 4 2" xfId="13610" xr:uid="{00000000-0005-0000-0000-0000263D0000}"/>
    <cellStyle name="Normal 2 8 4 2 2" xfId="21679" xr:uid="{00000000-0005-0000-0000-0000273D0000}"/>
    <cellStyle name="Normal 2 8 4 2 2 2" xfId="33663" xr:uid="{491054E4-876E-4E51-AF36-134341E164DE}"/>
    <cellStyle name="Normal 2 8 4 2 3" xfId="27715" xr:uid="{A293C9FB-87A1-4244-905B-78F4678B3C9C}"/>
    <cellStyle name="Normal 2 8 4 3" xfId="13611" xr:uid="{00000000-0005-0000-0000-0000283D0000}"/>
    <cellStyle name="Normal 2 8 4 3 2" xfId="21680" xr:uid="{00000000-0005-0000-0000-0000293D0000}"/>
    <cellStyle name="Normal 2 8 4 3 2 2" xfId="33664" xr:uid="{515413F7-49CA-42CE-BAD1-784EB0A7A68C}"/>
    <cellStyle name="Normal 2 8 4 3 3" xfId="27716" xr:uid="{4DB71FAB-05E0-40CC-8FF9-4296B51A0674}"/>
    <cellStyle name="Normal 2 8 4 4" xfId="21678" xr:uid="{00000000-0005-0000-0000-00002A3D0000}"/>
    <cellStyle name="Normal 2 8 4 4 2" xfId="33662" xr:uid="{CE7FB858-3D21-4B25-B762-F2468F79ACDA}"/>
    <cellStyle name="Normal 2 8 4 5" xfId="27714" xr:uid="{7B7DA4BA-A004-4744-8596-30DF5FA21739}"/>
    <cellStyle name="Normal 2 8 5" xfId="13612" xr:uid="{00000000-0005-0000-0000-00002B3D0000}"/>
    <cellStyle name="Normal 2 8 5 2" xfId="21681" xr:uid="{00000000-0005-0000-0000-00002C3D0000}"/>
    <cellStyle name="Normal 2 8 5 2 2" xfId="33665" xr:uid="{387A7694-5113-4E18-B015-87ED1553975D}"/>
    <cellStyle name="Normal 2 8 5 3" xfId="27717" xr:uid="{26BC510F-C5C6-497A-95FE-AC6700375658}"/>
    <cellStyle name="Normal 2 8 6" xfId="13613" xr:uid="{00000000-0005-0000-0000-00002D3D0000}"/>
    <cellStyle name="Normal 2 8 6 2" xfId="21682" xr:uid="{00000000-0005-0000-0000-00002E3D0000}"/>
    <cellStyle name="Normal 2 8 6 2 2" xfId="33666" xr:uid="{4E2D4278-DDD2-409A-BC1D-A3FE08E69B49}"/>
    <cellStyle name="Normal 2 8 6 3" xfId="27718" xr:uid="{E5ABEAFB-EB84-4395-9F8D-50354D1E5FBC}"/>
    <cellStyle name="Normal 2 8 7" xfId="13614" xr:uid="{00000000-0005-0000-0000-00002F3D0000}"/>
    <cellStyle name="Normal 2 8 7 2" xfId="21683" xr:uid="{00000000-0005-0000-0000-0000303D0000}"/>
    <cellStyle name="Normal 2 8 7 2 2" xfId="33667" xr:uid="{3D4003A5-6D3B-468F-BB6D-56B905D8BCCA}"/>
    <cellStyle name="Normal 2 8 7 3" xfId="27719" xr:uid="{F0A6D1A8-7387-41D0-A2DA-F8E9483880B8}"/>
    <cellStyle name="Normal 2 8 8" xfId="13615" xr:uid="{00000000-0005-0000-0000-0000313D0000}"/>
    <cellStyle name="Normal 2 8 8 2" xfId="21684" xr:uid="{00000000-0005-0000-0000-0000323D0000}"/>
    <cellStyle name="Normal 2 8 8 2 2" xfId="33668" xr:uid="{B05128DF-ADE5-4B8B-B0ED-D0E7DFD15D7B}"/>
    <cellStyle name="Normal 2 8 8 3" xfId="27720" xr:uid="{31A22E36-D7CD-4281-A610-FD46634F3978}"/>
    <cellStyle name="Normal 2 8 9" xfId="13616" xr:uid="{00000000-0005-0000-0000-0000333D0000}"/>
    <cellStyle name="Normal 2 8 9 2" xfId="21685" xr:uid="{00000000-0005-0000-0000-0000343D0000}"/>
    <cellStyle name="Normal 2 8 9 2 2" xfId="33669" xr:uid="{5E6D4176-DFBD-4D01-BA01-35120992E945}"/>
    <cellStyle name="Normal 2 8 9 3" xfId="27721" xr:uid="{5BE44253-E428-40E3-B75C-AF70FF3D127D}"/>
    <cellStyle name="Normal 2 9" xfId="13617" xr:uid="{00000000-0005-0000-0000-0000353D0000}"/>
    <cellStyle name="Normal 2 9 2" xfId="13618" xr:uid="{00000000-0005-0000-0000-0000363D0000}"/>
    <cellStyle name="Normal 2 9 2 2" xfId="13619" xr:uid="{00000000-0005-0000-0000-0000373D0000}"/>
    <cellStyle name="Normal 2 9 2 2 2" xfId="13620" xr:uid="{00000000-0005-0000-0000-0000383D0000}"/>
    <cellStyle name="Normal 2 9 2 2 2 2" xfId="21688" xr:uid="{00000000-0005-0000-0000-0000393D0000}"/>
    <cellStyle name="Normal 2 9 2 2 2 2 2" xfId="33672" xr:uid="{B1FD1A0E-FEB8-452F-81E3-9FA3A08E23B0}"/>
    <cellStyle name="Normal 2 9 2 2 2 3" xfId="27724" xr:uid="{4CD90472-17F1-40D9-8884-71F05C649487}"/>
    <cellStyle name="Normal 2 9 2 2 3" xfId="13621" xr:uid="{00000000-0005-0000-0000-00003A3D0000}"/>
    <cellStyle name="Normal 2 9 2 2 3 2" xfId="21689" xr:uid="{00000000-0005-0000-0000-00003B3D0000}"/>
    <cellStyle name="Normal 2 9 2 2 3 2 2" xfId="33673" xr:uid="{9A3795F6-1CAF-4158-BA0E-87429EDEA316}"/>
    <cellStyle name="Normal 2 9 2 2 3 3" xfId="27725" xr:uid="{463DE0E8-9BFD-4B30-9329-6707AB6AACA6}"/>
    <cellStyle name="Normal 2 9 2 2 4" xfId="21687" xr:uid="{00000000-0005-0000-0000-00003C3D0000}"/>
    <cellStyle name="Normal 2 9 2 2 4 2" xfId="33671" xr:uid="{6B3167E7-6FC9-4C98-AD13-EA7BA093D4EC}"/>
    <cellStyle name="Normal 2 9 2 2 5" xfId="27723" xr:uid="{C359A3AB-907F-4CBD-8504-9408040C8BD6}"/>
    <cellStyle name="Normal 2 9 2 3" xfId="13622" xr:uid="{00000000-0005-0000-0000-00003D3D0000}"/>
    <cellStyle name="Normal 2 9 2 3 2" xfId="21690" xr:uid="{00000000-0005-0000-0000-00003E3D0000}"/>
    <cellStyle name="Normal 2 9 2 3 2 2" xfId="33674" xr:uid="{B5BC6E50-BF1E-4A06-BE90-6CB80E1FF7E2}"/>
    <cellStyle name="Normal 2 9 2 3 3" xfId="27726" xr:uid="{B4CDC89F-D180-4F88-9EC6-9E774281280F}"/>
    <cellStyle name="Normal 2 9 2 4" xfId="13623" xr:uid="{00000000-0005-0000-0000-00003F3D0000}"/>
    <cellStyle name="Normal 2 9 2 4 2" xfId="21691" xr:uid="{00000000-0005-0000-0000-0000403D0000}"/>
    <cellStyle name="Normal 2 9 2 4 2 2" xfId="33675" xr:uid="{3F5C555A-3794-46E6-8164-71C52FCFC43C}"/>
    <cellStyle name="Normal 2 9 2 4 3" xfId="27727" xr:uid="{5F4E47C7-5010-4CA7-99DB-78FDE575401B}"/>
    <cellStyle name="Normal 2 9 2 5" xfId="13624" xr:uid="{00000000-0005-0000-0000-0000413D0000}"/>
    <cellStyle name="Normal 2 9 2 5 2" xfId="21692" xr:uid="{00000000-0005-0000-0000-0000423D0000}"/>
    <cellStyle name="Normal 2 9 2 5 2 2" xfId="33676" xr:uid="{93CED55F-89B2-4E50-9989-A5462E467623}"/>
    <cellStyle name="Normal 2 9 2 5 3" xfId="27728" xr:uid="{75294084-B66B-47CD-B2AC-52E81B5AE704}"/>
    <cellStyle name="Normal 2 9 2 6" xfId="21686" xr:uid="{00000000-0005-0000-0000-0000433D0000}"/>
    <cellStyle name="Normal 2 9 2 6 2" xfId="33670" xr:uid="{07419371-AB74-41ED-B5E2-40D2567F26B7}"/>
    <cellStyle name="Normal 2 9 2 7" xfId="27722" xr:uid="{D0196EEE-5477-4D3B-AF66-D7204AC76A76}"/>
    <cellStyle name="Normal 2 9 3" xfId="13625" xr:uid="{00000000-0005-0000-0000-0000443D0000}"/>
    <cellStyle name="Normal 2 9 3 2" xfId="13626" xr:uid="{00000000-0005-0000-0000-0000453D0000}"/>
    <cellStyle name="Normal 2 9 3 2 2" xfId="21694" xr:uid="{00000000-0005-0000-0000-0000463D0000}"/>
    <cellStyle name="Normal 2 9 3 2 2 2" xfId="33678" xr:uid="{F103E49F-D51B-448E-A9EE-D18FF68751CE}"/>
    <cellStyle name="Normal 2 9 3 2 3" xfId="27730" xr:uid="{28266493-5A11-4F86-8330-39E9AAC620B8}"/>
    <cellStyle name="Normal 2 9 3 3" xfId="13627" xr:uid="{00000000-0005-0000-0000-0000473D0000}"/>
    <cellStyle name="Normal 2 9 3 3 2" xfId="21695" xr:uid="{00000000-0005-0000-0000-0000483D0000}"/>
    <cellStyle name="Normal 2 9 3 3 2 2" xfId="33679" xr:uid="{DB31CA19-C35F-4728-BD64-224640C08985}"/>
    <cellStyle name="Normal 2 9 3 3 3" xfId="27731" xr:uid="{C7418E9A-21B6-46B4-AE33-77C8A86205C9}"/>
    <cellStyle name="Normal 2 9 3 4" xfId="13628" xr:uid="{00000000-0005-0000-0000-0000493D0000}"/>
    <cellStyle name="Normal 2 9 3 4 2" xfId="21696" xr:uid="{00000000-0005-0000-0000-00004A3D0000}"/>
    <cellStyle name="Normal 2 9 3 4 2 2" xfId="33680" xr:uid="{D447CF77-23F2-45FB-94C0-F58DE3357874}"/>
    <cellStyle name="Normal 2 9 3 4 3" xfId="27732" xr:uid="{D8ABE6AD-80B7-47E5-B766-BDCCB4EFACD7}"/>
    <cellStyle name="Normal 2 9 3 5" xfId="21693" xr:uid="{00000000-0005-0000-0000-00004B3D0000}"/>
    <cellStyle name="Normal 2 9 3 5 2" xfId="33677" xr:uid="{5DF55503-12A6-4331-8E0E-A1E9938FC9D5}"/>
    <cellStyle name="Normal 2 9 3 6" xfId="27729" xr:uid="{1B3DC15D-2A46-455D-B700-321527D3E6F5}"/>
    <cellStyle name="Normal 2 9 4" xfId="13629" xr:uid="{00000000-0005-0000-0000-00004C3D0000}"/>
    <cellStyle name="Normal 2 9 4 2" xfId="13630" xr:uid="{00000000-0005-0000-0000-00004D3D0000}"/>
    <cellStyle name="Normal 2 9 4 2 2" xfId="21698" xr:uid="{00000000-0005-0000-0000-00004E3D0000}"/>
    <cellStyle name="Normal 2 9 4 2 2 2" xfId="33682" xr:uid="{8C451726-46AF-43C1-9C5F-E7115DE79028}"/>
    <cellStyle name="Normal 2 9 4 2 3" xfId="27734" xr:uid="{F7A26C63-5DF9-4AC2-B417-C5237D76C61E}"/>
    <cellStyle name="Normal 2 9 4 3" xfId="21697" xr:uid="{00000000-0005-0000-0000-00004F3D0000}"/>
    <cellStyle name="Normal 2 9 4 3 2" xfId="33681" xr:uid="{F208A766-2578-425F-BABA-1269DF0D0372}"/>
    <cellStyle name="Normal 2 9 4 4" xfId="27733" xr:uid="{25D419AA-474C-48A8-AF48-CCD26659E16A}"/>
    <cellStyle name="Normal 2 9 5" xfId="13631" xr:uid="{00000000-0005-0000-0000-0000503D0000}"/>
    <cellStyle name="Normal 2 9 5 2" xfId="21699" xr:uid="{00000000-0005-0000-0000-0000513D0000}"/>
    <cellStyle name="Normal 2 9 5 2 2" xfId="33683" xr:uid="{357AB8D6-8C07-4068-99CA-A9BCE200AE2C}"/>
    <cellStyle name="Normal 2 9 5 3" xfId="27735" xr:uid="{BF32FA44-D6F8-4F12-849A-5D3E7461D5EF}"/>
    <cellStyle name="Normal 2 9 6" xfId="13632" xr:uid="{00000000-0005-0000-0000-0000523D0000}"/>
    <cellStyle name="Normal 2 9 6 2" xfId="21700" xr:uid="{00000000-0005-0000-0000-0000533D0000}"/>
    <cellStyle name="Normal 2 9 6 2 2" xfId="33684" xr:uid="{B4208807-CAA1-42FB-BEA9-56F14E4E9E28}"/>
    <cellStyle name="Normal 2 9 6 3" xfId="27736" xr:uid="{38DD2F08-034E-477E-BCB8-9E9E28BE71F8}"/>
    <cellStyle name="Normal 2 9 7" xfId="13633" xr:uid="{00000000-0005-0000-0000-0000543D0000}"/>
    <cellStyle name="Normal 2 9 7 2" xfId="21701" xr:uid="{00000000-0005-0000-0000-0000553D0000}"/>
    <cellStyle name="Normal 2 9 7 2 2" xfId="33685" xr:uid="{4A6DFBA6-5946-4C6B-9168-B2C57F00C3FD}"/>
    <cellStyle name="Normal 2 9 7 3" xfId="27737" xr:uid="{11825799-B44E-4D0F-9843-64B9FA11CCD7}"/>
    <cellStyle name="Normal 2 9 8" xfId="13634" xr:uid="{00000000-0005-0000-0000-0000563D0000}"/>
    <cellStyle name="Normal 2 9 8 2" xfId="21702" xr:uid="{00000000-0005-0000-0000-0000573D0000}"/>
    <cellStyle name="Normal 2 9 8 2 2" xfId="33686" xr:uid="{6F611A42-4440-4879-8AE1-8B92230A543A}"/>
    <cellStyle name="Normal 2 9 8 3" xfId="27738" xr:uid="{2D4BE654-E78A-454E-BE21-61D429C070EC}"/>
    <cellStyle name="Normal 2 9 9" xfId="13635" xr:uid="{00000000-0005-0000-0000-0000583D0000}"/>
    <cellStyle name="Normal 20" xfId="13636" xr:uid="{00000000-0005-0000-0000-0000593D0000}"/>
    <cellStyle name="Normal 20 2" xfId="13637" xr:uid="{00000000-0005-0000-0000-00005A3D0000}"/>
    <cellStyle name="Normal 20 2 2" xfId="13638" xr:uid="{00000000-0005-0000-0000-00005B3D0000}"/>
    <cellStyle name="Normal 20 2 2 2" xfId="13639" xr:uid="{00000000-0005-0000-0000-00005C3D0000}"/>
    <cellStyle name="Normal 20 2 2 3" xfId="13640" xr:uid="{00000000-0005-0000-0000-00005D3D0000}"/>
    <cellStyle name="Normal 20 2 3" xfId="13641" xr:uid="{00000000-0005-0000-0000-00005E3D0000}"/>
    <cellStyle name="Normal 20 2 4" xfId="13642" xr:uid="{00000000-0005-0000-0000-00005F3D0000}"/>
    <cellStyle name="Normal 20 2 5" xfId="13643" xr:uid="{00000000-0005-0000-0000-0000603D0000}"/>
    <cellStyle name="Normal 20 2 6" xfId="13644" xr:uid="{00000000-0005-0000-0000-0000613D0000}"/>
    <cellStyle name="Normal 20 2 7" xfId="13645" xr:uid="{00000000-0005-0000-0000-0000623D0000}"/>
    <cellStyle name="Normal 20 2 8" xfId="21703" xr:uid="{00000000-0005-0000-0000-0000633D0000}"/>
    <cellStyle name="Normal 20 2 8 2" xfId="33687" xr:uid="{D12EDF72-91B5-4E11-B6B9-7DD39FCA35E8}"/>
    <cellStyle name="Normal 20 2 9" xfId="27739" xr:uid="{7D3F48C0-C7B5-4483-A656-41FB2BF44BD1}"/>
    <cellStyle name="Normal 20 3" xfId="13646" xr:uid="{00000000-0005-0000-0000-0000643D0000}"/>
    <cellStyle name="Normal 20 3 2" xfId="13647" xr:uid="{00000000-0005-0000-0000-0000653D0000}"/>
    <cellStyle name="Normal 20 3 2 2" xfId="13648" xr:uid="{00000000-0005-0000-0000-0000663D0000}"/>
    <cellStyle name="Normal 20 3 2 3" xfId="13649" xr:uid="{00000000-0005-0000-0000-0000673D0000}"/>
    <cellStyle name="Normal 20 3 3" xfId="13650" xr:uid="{00000000-0005-0000-0000-0000683D0000}"/>
    <cellStyle name="Normal 20 3 4" xfId="13651" xr:uid="{00000000-0005-0000-0000-0000693D0000}"/>
    <cellStyle name="Normal 20 3 5" xfId="13652" xr:uid="{00000000-0005-0000-0000-00006A3D0000}"/>
    <cellStyle name="Normal 20 3 6" xfId="21704" xr:uid="{00000000-0005-0000-0000-00006B3D0000}"/>
    <cellStyle name="Normal 20 3 6 2" xfId="33688" xr:uid="{7BC24E61-C4A7-493A-9139-BEA7365EC9EE}"/>
    <cellStyle name="Normal 20 3 7" xfId="27740" xr:uid="{A4D170C3-00D5-4759-8DFF-6DE5BBE7AC9A}"/>
    <cellStyle name="Normal 20 4" xfId="13653" xr:uid="{00000000-0005-0000-0000-00006C3D0000}"/>
    <cellStyle name="Normal 20 4 2" xfId="13654" xr:uid="{00000000-0005-0000-0000-00006D3D0000}"/>
    <cellStyle name="Normal 20 4 3" xfId="21705" xr:uid="{00000000-0005-0000-0000-00006E3D0000}"/>
    <cellStyle name="Normal 20 4 3 2" xfId="33689" xr:uid="{11CF5D3F-46D1-4674-934F-03AC412923B1}"/>
    <cellStyle name="Normal 20 4 4" xfId="27741" xr:uid="{75DACC09-2FA5-4786-B0E0-626B13F52FDE}"/>
    <cellStyle name="Normal 20 5" xfId="13655" xr:uid="{00000000-0005-0000-0000-00006F3D0000}"/>
    <cellStyle name="Normal 20 5 2" xfId="13656" xr:uid="{00000000-0005-0000-0000-0000703D0000}"/>
    <cellStyle name="Normal 20 5 3" xfId="21706" xr:uid="{00000000-0005-0000-0000-0000713D0000}"/>
    <cellStyle name="Normal 20 5 3 2" xfId="33690" xr:uid="{C3CFE805-B408-48AB-9E37-379671CF9FBB}"/>
    <cellStyle name="Normal 20 5 4" xfId="27742" xr:uid="{345DF38C-94FA-4AEB-A1C8-EC28B7153BA2}"/>
    <cellStyle name="Normal 20 6" xfId="13657" xr:uid="{00000000-0005-0000-0000-0000723D0000}"/>
    <cellStyle name="Normal 20 6 2" xfId="13658" xr:uid="{00000000-0005-0000-0000-0000733D0000}"/>
    <cellStyle name="Normal 20 6 3" xfId="21707" xr:uid="{00000000-0005-0000-0000-0000743D0000}"/>
    <cellStyle name="Normal 20 6 3 2" xfId="33691" xr:uid="{CAEF1B28-C68E-46EF-B707-8F572FE20AFE}"/>
    <cellStyle name="Normal 20 6 4" xfId="27743" xr:uid="{09014978-1204-47EF-9D9E-A1D5F437F126}"/>
    <cellStyle name="Normal 20 7" xfId="13659" xr:uid="{00000000-0005-0000-0000-0000753D0000}"/>
    <cellStyle name="Normal 20 7 2" xfId="21708" xr:uid="{00000000-0005-0000-0000-0000763D0000}"/>
    <cellStyle name="Normal 20 7 2 2" xfId="33692" xr:uid="{89DAF3CE-E47D-47D5-9C0E-D60FC2033603}"/>
    <cellStyle name="Normal 20 7 3" xfId="27744" xr:uid="{922BEF21-D8CD-4EB6-AC94-5E4FAB8F7286}"/>
    <cellStyle name="Normal 20 8" xfId="13660" xr:uid="{00000000-0005-0000-0000-0000773D0000}"/>
    <cellStyle name="Normal 200" xfId="13661" xr:uid="{00000000-0005-0000-0000-0000783D0000}"/>
    <cellStyle name="Normal 200 2" xfId="13662" xr:uid="{00000000-0005-0000-0000-0000793D0000}"/>
    <cellStyle name="Normal 200 3" xfId="13663" xr:uid="{00000000-0005-0000-0000-00007A3D0000}"/>
    <cellStyle name="Normal 200 4" xfId="13664" xr:uid="{00000000-0005-0000-0000-00007B3D0000}"/>
    <cellStyle name="Normal 201" xfId="13665" xr:uid="{00000000-0005-0000-0000-00007C3D0000}"/>
    <cellStyle name="Normal 201 2" xfId="13666" xr:uid="{00000000-0005-0000-0000-00007D3D0000}"/>
    <cellStyle name="Normal 201 3" xfId="13667" xr:uid="{00000000-0005-0000-0000-00007E3D0000}"/>
    <cellStyle name="Normal 201 4" xfId="13668" xr:uid="{00000000-0005-0000-0000-00007F3D0000}"/>
    <cellStyle name="Normal 202" xfId="13669" xr:uid="{00000000-0005-0000-0000-0000803D0000}"/>
    <cellStyle name="Normal 202 2" xfId="13670" xr:uid="{00000000-0005-0000-0000-0000813D0000}"/>
    <cellStyle name="Normal 202 3" xfId="13671" xr:uid="{00000000-0005-0000-0000-0000823D0000}"/>
    <cellStyle name="Normal 202 4" xfId="13672" xr:uid="{00000000-0005-0000-0000-0000833D0000}"/>
    <cellStyle name="Normal 203" xfId="13673" xr:uid="{00000000-0005-0000-0000-0000843D0000}"/>
    <cellStyle name="Normal 203 2" xfId="13674" xr:uid="{00000000-0005-0000-0000-0000853D0000}"/>
    <cellStyle name="Normal 203 3" xfId="13675" xr:uid="{00000000-0005-0000-0000-0000863D0000}"/>
    <cellStyle name="Normal 203 4" xfId="13676" xr:uid="{00000000-0005-0000-0000-0000873D0000}"/>
    <cellStyle name="Normal 204" xfId="13677" xr:uid="{00000000-0005-0000-0000-0000883D0000}"/>
    <cellStyle name="Normal 204 2" xfId="13678" xr:uid="{00000000-0005-0000-0000-0000893D0000}"/>
    <cellStyle name="Normal 204 3" xfId="13679" xr:uid="{00000000-0005-0000-0000-00008A3D0000}"/>
    <cellStyle name="Normal 204 4" xfId="13680" xr:uid="{00000000-0005-0000-0000-00008B3D0000}"/>
    <cellStyle name="Normal 205" xfId="13681" xr:uid="{00000000-0005-0000-0000-00008C3D0000}"/>
    <cellStyle name="Normal 205 2" xfId="13682" xr:uid="{00000000-0005-0000-0000-00008D3D0000}"/>
    <cellStyle name="Normal 205 3" xfId="13683" xr:uid="{00000000-0005-0000-0000-00008E3D0000}"/>
    <cellStyle name="Normal 206" xfId="13684" xr:uid="{00000000-0005-0000-0000-00008F3D0000}"/>
    <cellStyle name="Normal 206 2" xfId="13685" xr:uid="{00000000-0005-0000-0000-0000903D0000}"/>
    <cellStyle name="Normal 206 3" xfId="13686" xr:uid="{00000000-0005-0000-0000-0000913D0000}"/>
    <cellStyle name="Normal 206 4" xfId="13687" xr:uid="{00000000-0005-0000-0000-0000923D0000}"/>
    <cellStyle name="Normal 207" xfId="13688" xr:uid="{00000000-0005-0000-0000-0000933D0000}"/>
    <cellStyle name="Normal 207 2" xfId="13689" xr:uid="{00000000-0005-0000-0000-0000943D0000}"/>
    <cellStyle name="Normal 207 3" xfId="13690" xr:uid="{00000000-0005-0000-0000-0000953D0000}"/>
    <cellStyle name="Normal 207 4" xfId="13691" xr:uid="{00000000-0005-0000-0000-0000963D0000}"/>
    <cellStyle name="Normal 208" xfId="13692" xr:uid="{00000000-0005-0000-0000-0000973D0000}"/>
    <cellStyle name="Normal 208 2" xfId="13693" xr:uid="{00000000-0005-0000-0000-0000983D0000}"/>
    <cellStyle name="Normal 208 3" xfId="13694" xr:uid="{00000000-0005-0000-0000-0000993D0000}"/>
    <cellStyle name="Normal 209" xfId="13695" xr:uid="{00000000-0005-0000-0000-00009A3D0000}"/>
    <cellStyle name="Normal 209 2" xfId="13696" xr:uid="{00000000-0005-0000-0000-00009B3D0000}"/>
    <cellStyle name="Normal 209 3" xfId="13697" xr:uid="{00000000-0005-0000-0000-00009C3D0000}"/>
    <cellStyle name="Normal 209 4" xfId="13698" xr:uid="{00000000-0005-0000-0000-00009D3D0000}"/>
    <cellStyle name="Normal 21" xfId="13699" xr:uid="{00000000-0005-0000-0000-00009E3D0000}"/>
    <cellStyle name="Normal 21 10" xfId="13700" xr:uid="{00000000-0005-0000-0000-00009F3D0000}"/>
    <cellStyle name="Normal 21 10 2" xfId="21709" xr:uid="{00000000-0005-0000-0000-0000A03D0000}"/>
    <cellStyle name="Normal 21 10 2 2" xfId="33693" xr:uid="{0B9D9ECD-6AD2-47BC-BEAB-FFB8DE97F415}"/>
    <cellStyle name="Normal 21 10 3" xfId="27745" xr:uid="{A5F83E0E-5369-42A1-9BBE-71A10B9A9030}"/>
    <cellStyle name="Normal 21 11" xfId="13701" xr:uid="{00000000-0005-0000-0000-0000A13D0000}"/>
    <cellStyle name="Normal 21 2" xfId="13702" xr:uid="{00000000-0005-0000-0000-0000A23D0000}"/>
    <cellStyle name="Normal 21 2 2" xfId="13703" xr:uid="{00000000-0005-0000-0000-0000A33D0000}"/>
    <cellStyle name="Normal 21 2 2 2" xfId="13704" xr:uid="{00000000-0005-0000-0000-0000A43D0000}"/>
    <cellStyle name="Normal 21 2 2 2 2" xfId="13705" xr:uid="{00000000-0005-0000-0000-0000A53D0000}"/>
    <cellStyle name="Normal 21 2 2 2 2 2" xfId="21713" xr:uid="{00000000-0005-0000-0000-0000A63D0000}"/>
    <cellStyle name="Normal 21 2 2 2 2 2 2" xfId="33697" xr:uid="{A5B8FA31-20F6-4F32-BEFF-9DBA1556DF69}"/>
    <cellStyle name="Normal 21 2 2 2 2 3" xfId="27749" xr:uid="{295AE10D-A6BB-4156-BD06-3889E6965EB5}"/>
    <cellStyle name="Normal 21 2 2 2 3" xfId="13706" xr:uid="{00000000-0005-0000-0000-0000A73D0000}"/>
    <cellStyle name="Normal 21 2 2 2 4" xfId="21712" xr:uid="{00000000-0005-0000-0000-0000A83D0000}"/>
    <cellStyle name="Normal 21 2 2 2 4 2" xfId="33696" xr:uid="{4E3BD518-BD53-4778-82AC-9407E3CBBD3E}"/>
    <cellStyle name="Normal 21 2 2 2 5" xfId="27748" xr:uid="{42A38656-3EF4-4402-A172-CC3DCE00A3CE}"/>
    <cellStyle name="Normal 21 2 2 3" xfId="13707" xr:uid="{00000000-0005-0000-0000-0000A93D0000}"/>
    <cellStyle name="Normal 21 2 2 3 2" xfId="13708" xr:uid="{00000000-0005-0000-0000-0000AA3D0000}"/>
    <cellStyle name="Normal 21 2 2 3 3" xfId="21714" xr:uid="{00000000-0005-0000-0000-0000AB3D0000}"/>
    <cellStyle name="Normal 21 2 2 3 3 2" xfId="33698" xr:uid="{155CD3E2-28B2-400E-A00B-428292BFF010}"/>
    <cellStyle name="Normal 21 2 2 3 4" xfId="27750" xr:uid="{69D9F023-AF2A-4832-8B94-645CCB6E3F8E}"/>
    <cellStyle name="Normal 21 2 2 4" xfId="13709" xr:uid="{00000000-0005-0000-0000-0000AC3D0000}"/>
    <cellStyle name="Normal 21 2 2 5" xfId="21711" xr:uid="{00000000-0005-0000-0000-0000AD3D0000}"/>
    <cellStyle name="Normal 21 2 2 5 2" xfId="33695" xr:uid="{7FDD613B-ABCB-425E-9AEE-3CA95E9CFC29}"/>
    <cellStyle name="Normal 21 2 2 6" xfId="27747" xr:uid="{B8ADFB62-4DCB-4B36-B90C-92662B437006}"/>
    <cellStyle name="Normal 21 2 3" xfId="13710" xr:uid="{00000000-0005-0000-0000-0000AE3D0000}"/>
    <cellStyle name="Normal 21 2 3 2" xfId="13711" xr:uid="{00000000-0005-0000-0000-0000AF3D0000}"/>
    <cellStyle name="Normal 21 2 3 2 2" xfId="21716" xr:uid="{00000000-0005-0000-0000-0000B03D0000}"/>
    <cellStyle name="Normal 21 2 3 2 2 2" xfId="33700" xr:uid="{712720B5-3FBD-4B89-9986-6D2C6B021BC1}"/>
    <cellStyle name="Normal 21 2 3 2 3" xfId="27752" xr:uid="{645AF664-B283-445A-82E9-27B636699898}"/>
    <cellStyle name="Normal 21 2 3 3" xfId="13712" xr:uid="{00000000-0005-0000-0000-0000B13D0000}"/>
    <cellStyle name="Normal 21 2 3 4" xfId="21715" xr:uid="{00000000-0005-0000-0000-0000B23D0000}"/>
    <cellStyle name="Normal 21 2 3 4 2" xfId="33699" xr:uid="{850B1956-AF23-4424-8467-2C85BAC39F5E}"/>
    <cellStyle name="Normal 21 2 3 5" xfId="27751" xr:uid="{4387D50F-2BA4-4A98-AE08-7218E70A22F1}"/>
    <cellStyle name="Normal 21 2 4" xfId="13713" xr:uid="{00000000-0005-0000-0000-0000B33D0000}"/>
    <cellStyle name="Normal 21 2 4 2" xfId="13714" xr:uid="{00000000-0005-0000-0000-0000B43D0000}"/>
    <cellStyle name="Normal 21 2 4 3" xfId="21717" xr:uid="{00000000-0005-0000-0000-0000B53D0000}"/>
    <cellStyle name="Normal 21 2 4 3 2" xfId="33701" xr:uid="{C0841CB6-AF57-4C66-AC77-21CE3187E9BE}"/>
    <cellStyle name="Normal 21 2 4 4" xfId="27753" xr:uid="{7EC73817-9978-47D9-9333-78A777E67053}"/>
    <cellStyle name="Normal 21 2 5" xfId="13715" xr:uid="{00000000-0005-0000-0000-0000B63D0000}"/>
    <cellStyle name="Normal 21 2 5 2" xfId="13716" xr:uid="{00000000-0005-0000-0000-0000B73D0000}"/>
    <cellStyle name="Normal 21 2 5 3" xfId="21718" xr:uid="{00000000-0005-0000-0000-0000B83D0000}"/>
    <cellStyle name="Normal 21 2 5 3 2" xfId="33702" xr:uid="{38E1A971-1169-40C3-B808-390F380EA4E2}"/>
    <cellStyle name="Normal 21 2 5 4" xfId="27754" xr:uid="{0E6F256F-7C3E-429B-BF95-A0BBA5A609BF}"/>
    <cellStyle name="Normal 21 2 6" xfId="13717" xr:uid="{00000000-0005-0000-0000-0000B93D0000}"/>
    <cellStyle name="Normal 21 2 7" xfId="13718" xr:uid="{00000000-0005-0000-0000-0000BA3D0000}"/>
    <cellStyle name="Normal 21 2 8" xfId="21710" xr:uid="{00000000-0005-0000-0000-0000BB3D0000}"/>
    <cellStyle name="Normal 21 2 8 2" xfId="33694" xr:uid="{D31A4A67-0CB5-4540-A119-819047CE60F6}"/>
    <cellStyle name="Normal 21 2 9" xfId="27746" xr:uid="{BDD9270D-CBF9-4742-88EB-4E21F1BAFBE5}"/>
    <cellStyle name="Normal 21 3" xfId="13719" xr:uid="{00000000-0005-0000-0000-0000BC3D0000}"/>
    <cellStyle name="Normal 21 3 2" xfId="13720" xr:uid="{00000000-0005-0000-0000-0000BD3D0000}"/>
    <cellStyle name="Normal 21 3 2 2" xfId="13721" xr:uid="{00000000-0005-0000-0000-0000BE3D0000}"/>
    <cellStyle name="Normal 21 3 2 2 2" xfId="13722" xr:uid="{00000000-0005-0000-0000-0000BF3D0000}"/>
    <cellStyle name="Normal 21 3 2 2 2 2" xfId="21722" xr:uid="{00000000-0005-0000-0000-0000C03D0000}"/>
    <cellStyle name="Normal 21 3 2 2 2 2 2" xfId="33706" xr:uid="{9836C3F7-8E52-40A4-BFCF-55FF55E3ECF7}"/>
    <cellStyle name="Normal 21 3 2 2 2 3" xfId="27758" xr:uid="{2EAA66D8-E857-48E7-B04D-EED6A6FBBE51}"/>
    <cellStyle name="Normal 21 3 2 2 3" xfId="13723" xr:uid="{00000000-0005-0000-0000-0000C13D0000}"/>
    <cellStyle name="Normal 21 3 2 2 4" xfId="21721" xr:uid="{00000000-0005-0000-0000-0000C23D0000}"/>
    <cellStyle name="Normal 21 3 2 2 4 2" xfId="33705" xr:uid="{21B8D1D2-0810-44D5-9556-F14ECB21FFB8}"/>
    <cellStyle name="Normal 21 3 2 2 5" xfId="27757" xr:uid="{0A2A5C74-593C-49DF-8758-1CC8CD3F1D34}"/>
    <cellStyle name="Normal 21 3 2 3" xfId="13724" xr:uid="{00000000-0005-0000-0000-0000C33D0000}"/>
    <cellStyle name="Normal 21 3 2 3 2" xfId="13725" xr:uid="{00000000-0005-0000-0000-0000C43D0000}"/>
    <cellStyle name="Normal 21 3 2 3 3" xfId="21723" xr:uid="{00000000-0005-0000-0000-0000C53D0000}"/>
    <cellStyle name="Normal 21 3 2 3 3 2" xfId="33707" xr:uid="{8AE4861B-5539-44E1-9F26-A9D9CF57A3C8}"/>
    <cellStyle name="Normal 21 3 2 3 4" xfId="27759" xr:uid="{DE2190D0-F007-4FF2-9D80-FADD4ECEBDC1}"/>
    <cellStyle name="Normal 21 3 2 4" xfId="13726" xr:uid="{00000000-0005-0000-0000-0000C63D0000}"/>
    <cellStyle name="Normal 21 3 2 5" xfId="21720" xr:uid="{00000000-0005-0000-0000-0000C73D0000}"/>
    <cellStyle name="Normal 21 3 2 5 2" xfId="33704" xr:uid="{CB23C6E9-4532-4011-A24D-D04F15B3D467}"/>
    <cellStyle name="Normal 21 3 2 6" xfId="27756" xr:uid="{F6C7C3AE-A3FD-4EB3-8CFD-2831EC06B4DF}"/>
    <cellStyle name="Normal 21 3 3" xfId="13727" xr:uid="{00000000-0005-0000-0000-0000C83D0000}"/>
    <cellStyle name="Normal 21 3 3 2" xfId="13728" xr:uid="{00000000-0005-0000-0000-0000C93D0000}"/>
    <cellStyle name="Normal 21 3 3 2 2" xfId="21725" xr:uid="{00000000-0005-0000-0000-0000CA3D0000}"/>
    <cellStyle name="Normal 21 3 3 2 2 2" xfId="33709" xr:uid="{C2FD2D71-82CA-44EA-8CCE-C1C375BCEB93}"/>
    <cellStyle name="Normal 21 3 3 2 3" xfId="27761" xr:uid="{0C65B8F9-9E5A-44D9-A611-2F0363056C9D}"/>
    <cellStyle name="Normal 21 3 3 3" xfId="13729" xr:uid="{00000000-0005-0000-0000-0000CB3D0000}"/>
    <cellStyle name="Normal 21 3 3 4" xfId="21724" xr:uid="{00000000-0005-0000-0000-0000CC3D0000}"/>
    <cellStyle name="Normal 21 3 3 4 2" xfId="33708" xr:uid="{7D3CE21F-02E8-40E8-B43B-C4B3C7BF93F1}"/>
    <cellStyle name="Normal 21 3 3 5" xfId="27760" xr:uid="{A3DC6601-6D82-477C-9616-B557A2615BA4}"/>
    <cellStyle name="Normal 21 3 4" xfId="13730" xr:uid="{00000000-0005-0000-0000-0000CD3D0000}"/>
    <cellStyle name="Normal 21 3 4 2" xfId="13731" xr:uid="{00000000-0005-0000-0000-0000CE3D0000}"/>
    <cellStyle name="Normal 21 3 4 3" xfId="21726" xr:uid="{00000000-0005-0000-0000-0000CF3D0000}"/>
    <cellStyle name="Normal 21 3 4 3 2" xfId="33710" xr:uid="{A7F09956-75E3-428A-B08B-CEBD8ACA57A6}"/>
    <cellStyle name="Normal 21 3 4 4" xfId="27762" xr:uid="{29291957-C832-4077-B603-3DEABD8223D2}"/>
    <cellStyle name="Normal 21 3 5" xfId="13732" xr:uid="{00000000-0005-0000-0000-0000D03D0000}"/>
    <cellStyle name="Normal 21 3 5 2" xfId="21727" xr:uid="{00000000-0005-0000-0000-0000D13D0000}"/>
    <cellStyle name="Normal 21 3 5 2 2" xfId="33711" xr:uid="{32E9CF23-9C73-4E8E-9E62-A687B9CD2922}"/>
    <cellStyle name="Normal 21 3 5 3" xfId="27763" xr:uid="{4EF11EB5-FFFB-4A39-A268-161A4B3E488F}"/>
    <cellStyle name="Normal 21 3 6" xfId="13733" xr:uid="{00000000-0005-0000-0000-0000D23D0000}"/>
    <cellStyle name="Normal 21 3 7" xfId="21719" xr:uid="{00000000-0005-0000-0000-0000D33D0000}"/>
    <cellStyle name="Normal 21 3 7 2" xfId="33703" xr:uid="{543D9D13-A98D-4089-8C3E-A86476C09C2B}"/>
    <cellStyle name="Normal 21 3 8" xfId="27755" xr:uid="{E2BDD9F6-3E58-48E2-94C9-3FCA9C43A2DD}"/>
    <cellStyle name="Normal 21 4" xfId="13734" xr:uid="{00000000-0005-0000-0000-0000D43D0000}"/>
    <cellStyle name="Normal 21 4 2" xfId="13735" xr:uid="{00000000-0005-0000-0000-0000D53D0000}"/>
    <cellStyle name="Normal 21 4 2 2" xfId="13736" xr:uid="{00000000-0005-0000-0000-0000D63D0000}"/>
    <cellStyle name="Normal 21 4 2 2 2" xfId="13737" xr:uid="{00000000-0005-0000-0000-0000D73D0000}"/>
    <cellStyle name="Normal 21 4 2 2 2 2" xfId="21731" xr:uid="{00000000-0005-0000-0000-0000D83D0000}"/>
    <cellStyle name="Normal 21 4 2 2 2 2 2" xfId="33715" xr:uid="{1DB8D5A9-989A-4C36-AD20-8D1E0497A8D5}"/>
    <cellStyle name="Normal 21 4 2 2 2 3" xfId="27767" xr:uid="{4813D11E-33A0-4EC4-92D9-4E16F176B34E}"/>
    <cellStyle name="Normal 21 4 2 2 3" xfId="21730" xr:uid="{00000000-0005-0000-0000-0000D93D0000}"/>
    <cellStyle name="Normal 21 4 2 2 3 2" xfId="33714" xr:uid="{EFDD88BD-B6D0-4868-B6AA-9F7D77DC907D}"/>
    <cellStyle name="Normal 21 4 2 2 4" xfId="27766" xr:uid="{99F317FC-53A8-4286-A300-A2B0F34C864B}"/>
    <cellStyle name="Normal 21 4 2 3" xfId="13738" xr:uid="{00000000-0005-0000-0000-0000DA3D0000}"/>
    <cellStyle name="Normal 21 4 2 3 2" xfId="21732" xr:uid="{00000000-0005-0000-0000-0000DB3D0000}"/>
    <cellStyle name="Normal 21 4 2 3 2 2" xfId="33716" xr:uid="{52A58C67-B057-458D-8FDB-A6FC0C3649E2}"/>
    <cellStyle name="Normal 21 4 2 3 3" xfId="27768" xr:uid="{2E203F56-D8A8-4A63-9FE8-1B1E96D28D46}"/>
    <cellStyle name="Normal 21 4 2 4" xfId="21729" xr:uid="{00000000-0005-0000-0000-0000DC3D0000}"/>
    <cellStyle name="Normal 21 4 2 4 2" xfId="33713" xr:uid="{530E79F5-37F4-40B2-A4C4-2709A3CB99AA}"/>
    <cellStyle name="Normal 21 4 2 5" xfId="27765" xr:uid="{446EB0CF-4E74-41A1-9BAB-7B776136C496}"/>
    <cellStyle name="Normal 21 4 3" xfId="13739" xr:uid="{00000000-0005-0000-0000-0000DD3D0000}"/>
    <cellStyle name="Normal 21 4 3 2" xfId="13740" xr:uid="{00000000-0005-0000-0000-0000DE3D0000}"/>
    <cellStyle name="Normal 21 4 3 2 2" xfId="21734" xr:uid="{00000000-0005-0000-0000-0000DF3D0000}"/>
    <cellStyle name="Normal 21 4 3 2 2 2" xfId="33718" xr:uid="{49F45A7C-911A-4057-A53A-ACB20D554471}"/>
    <cellStyle name="Normal 21 4 3 2 3" xfId="27770" xr:uid="{F6689737-52D0-42BA-89D4-7BD596C9B0F5}"/>
    <cellStyle name="Normal 21 4 3 3" xfId="21733" xr:uid="{00000000-0005-0000-0000-0000E03D0000}"/>
    <cellStyle name="Normal 21 4 3 3 2" xfId="33717" xr:uid="{921DDE86-6C06-41FA-B350-CF1441E27CEF}"/>
    <cellStyle name="Normal 21 4 3 4" xfId="27769" xr:uid="{2D5539F6-ED11-4B43-B4FD-FB951AA0324C}"/>
    <cellStyle name="Normal 21 4 4" xfId="13741" xr:uid="{00000000-0005-0000-0000-0000E13D0000}"/>
    <cellStyle name="Normal 21 4 4 2" xfId="21735" xr:uid="{00000000-0005-0000-0000-0000E23D0000}"/>
    <cellStyle name="Normal 21 4 4 2 2" xfId="33719" xr:uid="{2056D985-7C47-41C8-9041-26770916D406}"/>
    <cellStyle name="Normal 21 4 4 3" xfId="27771" xr:uid="{46132304-B9A6-44F7-B887-A0BD72DCAB41}"/>
    <cellStyle name="Normal 21 4 5" xfId="13742" xr:uid="{00000000-0005-0000-0000-0000E33D0000}"/>
    <cellStyle name="Normal 21 4 5 2" xfId="21736" xr:uid="{00000000-0005-0000-0000-0000E43D0000}"/>
    <cellStyle name="Normal 21 4 5 2 2" xfId="33720" xr:uid="{2141FE63-4E69-40B6-A59E-0B77676449DA}"/>
    <cellStyle name="Normal 21 4 5 3" xfId="27772" xr:uid="{C42BADE0-2FCE-408C-AEB4-89176518451B}"/>
    <cellStyle name="Normal 21 4 6" xfId="13743" xr:uid="{00000000-0005-0000-0000-0000E53D0000}"/>
    <cellStyle name="Normal 21 4 7" xfId="21728" xr:uid="{00000000-0005-0000-0000-0000E63D0000}"/>
    <cellStyle name="Normal 21 4 7 2" xfId="33712" xr:uid="{45F57F37-55E9-4774-859E-7AE5BDF76EB9}"/>
    <cellStyle name="Normal 21 4 8" xfId="27764" xr:uid="{A98BE74A-66F5-4E1B-8687-A453BDA9BD7C}"/>
    <cellStyle name="Normal 21 5" xfId="13744" xr:uid="{00000000-0005-0000-0000-0000E73D0000}"/>
    <cellStyle name="Normal 21 5 2" xfId="13745" xr:uid="{00000000-0005-0000-0000-0000E83D0000}"/>
    <cellStyle name="Normal 21 5 2 2" xfId="13746" xr:uid="{00000000-0005-0000-0000-0000E93D0000}"/>
    <cellStyle name="Normal 21 5 2 2 2" xfId="21739" xr:uid="{00000000-0005-0000-0000-0000EA3D0000}"/>
    <cellStyle name="Normal 21 5 2 2 2 2" xfId="33723" xr:uid="{46BB206E-148B-4C3E-A5D0-BE88A536575A}"/>
    <cellStyle name="Normal 21 5 2 2 3" xfId="27775" xr:uid="{FE4947DE-2BB9-4315-A69E-73F1761EDFAB}"/>
    <cellStyle name="Normal 21 5 2 3" xfId="21738" xr:uid="{00000000-0005-0000-0000-0000EB3D0000}"/>
    <cellStyle name="Normal 21 5 2 3 2" xfId="33722" xr:uid="{DC9F173B-A8E3-4EF7-95CA-2E6A4B8F7E37}"/>
    <cellStyle name="Normal 21 5 2 4" xfId="27774" xr:uid="{61578EF5-3EBC-4801-A7D8-8799E0C67D1C}"/>
    <cellStyle name="Normal 21 5 3" xfId="13747" xr:uid="{00000000-0005-0000-0000-0000EC3D0000}"/>
    <cellStyle name="Normal 21 5 3 2" xfId="21740" xr:uid="{00000000-0005-0000-0000-0000ED3D0000}"/>
    <cellStyle name="Normal 21 5 3 2 2" xfId="33724" xr:uid="{F0EC56E4-13B3-451B-A1BF-73A2AD5A855C}"/>
    <cellStyle name="Normal 21 5 3 3" xfId="27776" xr:uid="{4C649EFC-8BF3-4791-8DD2-CC538174B539}"/>
    <cellStyle name="Normal 21 5 4" xfId="13748" xr:uid="{00000000-0005-0000-0000-0000EE3D0000}"/>
    <cellStyle name="Normal 21 5 4 2" xfId="21741" xr:uid="{00000000-0005-0000-0000-0000EF3D0000}"/>
    <cellStyle name="Normal 21 5 4 2 2" xfId="33725" xr:uid="{2370F9CF-53CA-4B7A-9BD5-4AC6B03CA28C}"/>
    <cellStyle name="Normal 21 5 4 3" xfId="27777" xr:uid="{F4D46C7A-8A42-45FC-B3AC-276681098A7D}"/>
    <cellStyle name="Normal 21 5 5" xfId="13749" xr:uid="{00000000-0005-0000-0000-0000F03D0000}"/>
    <cellStyle name="Normal 21 5 6" xfId="21737" xr:uid="{00000000-0005-0000-0000-0000F13D0000}"/>
    <cellStyle name="Normal 21 5 6 2" xfId="33721" xr:uid="{4B6088E0-A4B5-4A47-B7C0-3A6F467A156A}"/>
    <cellStyle name="Normal 21 5 7" xfId="27773" xr:uid="{338478DB-A924-4463-B403-1A03387B8F98}"/>
    <cellStyle name="Normal 21 6" xfId="13750" xr:uid="{00000000-0005-0000-0000-0000F23D0000}"/>
    <cellStyle name="Normal 21 6 2" xfId="13751" xr:uid="{00000000-0005-0000-0000-0000F33D0000}"/>
    <cellStyle name="Normal 21 6 2 2" xfId="21743" xr:uid="{00000000-0005-0000-0000-0000F43D0000}"/>
    <cellStyle name="Normal 21 6 2 2 2" xfId="33727" xr:uid="{10644295-F44C-4E70-AB29-63086E46634C}"/>
    <cellStyle name="Normal 21 6 2 3" xfId="27779" xr:uid="{F8E12ACA-EC2F-4033-8362-F12252170B38}"/>
    <cellStyle name="Normal 21 6 3" xfId="13752" xr:uid="{00000000-0005-0000-0000-0000F53D0000}"/>
    <cellStyle name="Normal 21 6 3 2" xfId="21744" xr:uid="{00000000-0005-0000-0000-0000F63D0000}"/>
    <cellStyle name="Normal 21 6 3 2 2" xfId="33728" xr:uid="{8B63B7D4-5316-4D42-9BC0-2ADE081D3780}"/>
    <cellStyle name="Normal 21 6 3 3" xfId="27780" xr:uid="{4ECC3C18-DBD9-48A2-B138-B81A2D88FDFB}"/>
    <cellStyle name="Normal 21 6 4" xfId="13753" xr:uid="{00000000-0005-0000-0000-0000F73D0000}"/>
    <cellStyle name="Normal 21 6 5" xfId="21742" xr:uid="{00000000-0005-0000-0000-0000F83D0000}"/>
    <cellStyle name="Normal 21 6 5 2" xfId="33726" xr:uid="{BEE7B065-5D01-46D4-932E-4DBFC5E45398}"/>
    <cellStyle name="Normal 21 6 6" xfId="27778" xr:uid="{D6F47CBB-0BEA-4C83-8CE9-82F3DD332C30}"/>
    <cellStyle name="Normal 21 7" xfId="13754" xr:uid="{00000000-0005-0000-0000-0000F93D0000}"/>
    <cellStyle name="Normal 21 7 2" xfId="21745" xr:uid="{00000000-0005-0000-0000-0000FA3D0000}"/>
    <cellStyle name="Normal 21 7 2 2" xfId="33729" xr:uid="{0D3A7FFE-C92F-4CFA-A1C2-C805DC7E738A}"/>
    <cellStyle name="Normal 21 7 3" xfId="27781" xr:uid="{8009C004-94FC-4F33-95EB-A6F6031F53D8}"/>
    <cellStyle name="Normal 21 8" xfId="13755" xr:uid="{00000000-0005-0000-0000-0000FB3D0000}"/>
    <cellStyle name="Normal 21 8 2" xfId="21746" xr:uid="{00000000-0005-0000-0000-0000FC3D0000}"/>
    <cellStyle name="Normal 21 8 2 2" xfId="33730" xr:uid="{6AD9B0E1-FBB3-4270-82C5-D1B53EA5A86F}"/>
    <cellStyle name="Normal 21 8 3" xfId="27782" xr:uid="{5D95D18C-E3DF-4291-95AD-21D213C95154}"/>
    <cellStyle name="Normal 21 9" xfId="13756" xr:uid="{00000000-0005-0000-0000-0000FD3D0000}"/>
    <cellStyle name="Normal 21 9 2" xfId="21747" xr:uid="{00000000-0005-0000-0000-0000FE3D0000}"/>
    <cellStyle name="Normal 21 9 2 2" xfId="33731" xr:uid="{39D3BF8B-C312-4CFB-B128-7AC5EE1CB8BB}"/>
    <cellStyle name="Normal 21 9 3" xfId="27783" xr:uid="{5B53E39B-1449-40A5-A5D4-58B629635887}"/>
    <cellStyle name="Normal 210" xfId="13757" xr:uid="{00000000-0005-0000-0000-0000FF3D0000}"/>
    <cellStyle name="Normal 210 2" xfId="13758" xr:uid="{00000000-0005-0000-0000-0000003E0000}"/>
    <cellStyle name="Normal 210 3" xfId="13759" xr:uid="{00000000-0005-0000-0000-0000013E0000}"/>
    <cellStyle name="Normal 211" xfId="13760" xr:uid="{00000000-0005-0000-0000-0000023E0000}"/>
    <cellStyle name="Normal 211 2" xfId="13761" xr:uid="{00000000-0005-0000-0000-0000033E0000}"/>
    <cellStyle name="Normal 211 3" xfId="13762" xr:uid="{00000000-0005-0000-0000-0000043E0000}"/>
    <cellStyle name="Normal 212" xfId="13763" xr:uid="{00000000-0005-0000-0000-0000053E0000}"/>
    <cellStyle name="Normal 212 2" xfId="13764" xr:uid="{00000000-0005-0000-0000-0000063E0000}"/>
    <cellStyle name="Normal 212 3" xfId="13765" xr:uid="{00000000-0005-0000-0000-0000073E0000}"/>
    <cellStyle name="Normal 213" xfId="13766" xr:uid="{00000000-0005-0000-0000-0000083E0000}"/>
    <cellStyle name="Normal 213 2" xfId="13767" xr:uid="{00000000-0005-0000-0000-0000093E0000}"/>
    <cellStyle name="Normal 213 3" xfId="13768" xr:uid="{00000000-0005-0000-0000-00000A3E0000}"/>
    <cellStyle name="Normal 214" xfId="13769" xr:uid="{00000000-0005-0000-0000-00000B3E0000}"/>
    <cellStyle name="Normal 214 2" xfId="13770" xr:uid="{00000000-0005-0000-0000-00000C3E0000}"/>
    <cellStyle name="Normal 214 3" xfId="13771" xr:uid="{00000000-0005-0000-0000-00000D3E0000}"/>
    <cellStyle name="Normal 215" xfId="13772" xr:uid="{00000000-0005-0000-0000-00000E3E0000}"/>
    <cellStyle name="Normal 215 2" xfId="13773" xr:uid="{00000000-0005-0000-0000-00000F3E0000}"/>
    <cellStyle name="Normal 215 3" xfId="13774" xr:uid="{00000000-0005-0000-0000-0000103E0000}"/>
    <cellStyle name="Normal 216" xfId="13775" xr:uid="{00000000-0005-0000-0000-0000113E0000}"/>
    <cellStyle name="Normal 216 2" xfId="13776" xr:uid="{00000000-0005-0000-0000-0000123E0000}"/>
    <cellStyle name="Normal 216 3" xfId="13777" xr:uid="{00000000-0005-0000-0000-0000133E0000}"/>
    <cellStyle name="Normal 217" xfId="13778" xr:uid="{00000000-0005-0000-0000-0000143E0000}"/>
    <cellStyle name="Normal 217 2" xfId="13779" xr:uid="{00000000-0005-0000-0000-0000153E0000}"/>
    <cellStyle name="Normal 217 3" xfId="13780" xr:uid="{00000000-0005-0000-0000-0000163E0000}"/>
    <cellStyle name="Normal 218" xfId="13781" xr:uid="{00000000-0005-0000-0000-0000173E0000}"/>
    <cellStyle name="Normal 218 2" xfId="13782" xr:uid="{00000000-0005-0000-0000-0000183E0000}"/>
    <cellStyle name="Normal 218 3" xfId="13783" xr:uid="{00000000-0005-0000-0000-0000193E0000}"/>
    <cellStyle name="Normal 219" xfId="13784" xr:uid="{00000000-0005-0000-0000-00001A3E0000}"/>
    <cellStyle name="Normal 219 2" xfId="13785" xr:uid="{00000000-0005-0000-0000-00001B3E0000}"/>
    <cellStyle name="Normal 219 3" xfId="13786" xr:uid="{00000000-0005-0000-0000-00001C3E0000}"/>
    <cellStyle name="Normal 22" xfId="13787" xr:uid="{00000000-0005-0000-0000-00001D3E0000}"/>
    <cellStyle name="Normal 22 2" xfId="13788" xr:uid="{00000000-0005-0000-0000-00001E3E0000}"/>
    <cellStyle name="Normal 22 2 2" xfId="13789" xr:uid="{00000000-0005-0000-0000-00001F3E0000}"/>
    <cellStyle name="Normal 22 2 3" xfId="21748" xr:uid="{00000000-0005-0000-0000-0000203E0000}"/>
    <cellStyle name="Normal 22 2 3 2" xfId="33732" xr:uid="{F9B45002-EB0E-48C0-89EB-6E1C808137E9}"/>
    <cellStyle name="Normal 22 2 4" xfId="27784" xr:uid="{C2C93B24-22B0-4988-B6C0-E7B14E3B0305}"/>
    <cellStyle name="Normal 22 3" xfId="13790" xr:uid="{00000000-0005-0000-0000-0000213E0000}"/>
    <cellStyle name="Normal 22 3 2" xfId="21749" xr:uid="{00000000-0005-0000-0000-0000223E0000}"/>
    <cellStyle name="Normal 22 3 2 2" xfId="33733" xr:uid="{A0B2FFC5-38D0-45AF-9B4E-3A8A229EA13A}"/>
    <cellStyle name="Normal 22 3 3" xfId="27785" xr:uid="{9D7B7357-0339-4E45-8BD7-31F99ABD35EE}"/>
    <cellStyle name="Normal 22 4" xfId="13791" xr:uid="{00000000-0005-0000-0000-0000233E0000}"/>
    <cellStyle name="Normal 22 4 2" xfId="21750" xr:uid="{00000000-0005-0000-0000-0000243E0000}"/>
    <cellStyle name="Normal 22 4 2 2" xfId="33734" xr:uid="{CE009FC6-9C19-414A-AAA4-7DB1CAB19295}"/>
    <cellStyle name="Normal 22 4 3" xfId="27786" xr:uid="{C246A13F-C5AA-4940-8EBC-C79ECD433501}"/>
    <cellStyle name="Normal 220" xfId="13792" xr:uid="{00000000-0005-0000-0000-0000253E0000}"/>
    <cellStyle name="Normal 220 2" xfId="13793" xr:uid="{00000000-0005-0000-0000-0000263E0000}"/>
    <cellStyle name="Normal 220 3" xfId="13794" xr:uid="{00000000-0005-0000-0000-0000273E0000}"/>
    <cellStyle name="Normal 221" xfId="13795" xr:uid="{00000000-0005-0000-0000-0000283E0000}"/>
    <cellStyle name="Normal 221 2" xfId="13796" xr:uid="{00000000-0005-0000-0000-0000293E0000}"/>
    <cellStyle name="Normal 221 3" xfId="13797" xr:uid="{00000000-0005-0000-0000-00002A3E0000}"/>
    <cellStyle name="Normal 222" xfId="13798" xr:uid="{00000000-0005-0000-0000-00002B3E0000}"/>
    <cellStyle name="Normal 222 2" xfId="13799" xr:uid="{00000000-0005-0000-0000-00002C3E0000}"/>
    <cellStyle name="Normal 222 3" xfId="13800" xr:uid="{00000000-0005-0000-0000-00002D3E0000}"/>
    <cellStyle name="Normal 223" xfId="13801" xr:uid="{00000000-0005-0000-0000-00002E3E0000}"/>
    <cellStyle name="Normal 223 2" xfId="13802" xr:uid="{00000000-0005-0000-0000-00002F3E0000}"/>
    <cellStyle name="Normal 223 3" xfId="13803" xr:uid="{00000000-0005-0000-0000-0000303E0000}"/>
    <cellStyle name="Normal 224" xfId="13804" xr:uid="{00000000-0005-0000-0000-0000313E0000}"/>
    <cellStyle name="Normal 224 2" xfId="13805" xr:uid="{00000000-0005-0000-0000-0000323E0000}"/>
    <cellStyle name="Normal 224 3" xfId="13806" xr:uid="{00000000-0005-0000-0000-0000333E0000}"/>
    <cellStyle name="Normal 225" xfId="13807" xr:uid="{00000000-0005-0000-0000-0000343E0000}"/>
    <cellStyle name="Normal 225 2" xfId="13808" xr:uid="{00000000-0005-0000-0000-0000353E0000}"/>
    <cellStyle name="Normal 225 3" xfId="13809" xr:uid="{00000000-0005-0000-0000-0000363E0000}"/>
    <cellStyle name="Normal 226" xfId="13810" xr:uid="{00000000-0005-0000-0000-0000373E0000}"/>
    <cellStyle name="Normal 226 2" xfId="13811" xr:uid="{00000000-0005-0000-0000-0000383E0000}"/>
    <cellStyle name="Normal 226 3" xfId="13812" xr:uid="{00000000-0005-0000-0000-0000393E0000}"/>
    <cellStyle name="Normal 227" xfId="13813" xr:uid="{00000000-0005-0000-0000-00003A3E0000}"/>
    <cellStyle name="Normal 227 2" xfId="13814" xr:uid="{00000000-0005-0000-0000-00003B3E0000}"/>
    <cellStyle name="Normal 227 3" xfId="13815" xr:uid="{00000000-0005-0000-0000-00003C3E0000}"/>
    <cellStyle name="Normal 228" xfId="13816" xr:uid="{00000000-0005-0000-0000-00003D3E0000}"/>
    <cellStyle name="Normal 228 2" xfId="13817" xr:uid="{00000000-0005-0000-0000-00003E3E0000}"/>
    <cellStyle name="Normal 228 3" xfId="13818" xr:uid="{00000000-0005-0000-0000-00003F3E0000}"/>
    <cellStyle name="Normal 229" xfId="13819" xr:uid="{00000000-0005-0000-0000-0000403E0000}"/>
    <cellStyle name="Normal 229 2" xfId="13820" xr:uid="{00000000-0005-0000-0000-0000413E0000}"/>
    <cellStyle name="Normal 229 3" xfId="13821" xr:uid="{00000000-0005-0000-0000-0000423E0000}"/>
    <cellStyle name="Normal 23" xfId="13822" xr:uid="{00000000-0005-0000-0000-0000433E0000}"/>
    <cellStyle name="Normal 23 2" xfId="13823" xr:uid="{00000000-0005-0000-0000-0000443E0000}"/>
    <cellStyle name="Normal 23 2 2" xfId="13824" xr:uid="{00000000-0005-0000-0000-0000453E0000}"/>
    <cellStyle name="Normal 23 2 2 2" xfId="13825" xr:uid="{00000000-0005-0000-0000-0000463E0000}"/>
    <cellStyle name="Normal 23 2 2 2 2" xfId="13826" xr:uid="{00000000-0005-0000-0000-0000473E0000}"/>
    <cellStyle name="Normal 23 2 2 2 2 2" xfId="21754" xr:uid="{00000000-0005-0000-0000-0000483E0000}"/>
    <cellStyle name="Normal 23 2 2 2 2 2 2" xfId="33738" xr:uid="{FC39340A-F0B6-4D3A-86C3-D238C766D63D}"/>
    <cellStyle name="Normal 23 2 2 2 2 3" xfId="27790" xr:uid="{CD28817C-DB29-4AE8-BB02-3D576C3C1BCC}"/>
    <cellStyle name="Normal 23 2 2 2 3" xfId="21753" xr:uid="{00000000-0005-0000-0000-0000493E0000}"/>
    <cellStyle name="Normal 23 2 2 2 3 2" xfId="33737" xr:uid="{BB3FB972-15B8-453E-BABA-64F79EF56A7C}"/>
    <cellStyle name="Normal 23 2 2 2 4" xfId="27789" xr:uid="{38444E7A-5484-41B5-82FF-2606E3DC17F8}"/>
    <cellStyle name="Normal 23 2 2 3" xfId="13827" xr:uid="{00000000-0005-0000-0000-00004A3E0000}"/>
    <cellStyle name="Normal 23 2 2 3 2" xfId="21755" xr:uid="{00000000-0005-0000-0000-00004B3E0000}"/>
    <cellStyle name="Normal 23 2 2 3 2 2" xfId="33739" xr:uid="{92E637C9-246B-4427-A4D8-DFF5589B08A2}"/>
    <cellStyle name="Normal 23 2 2 3 3" xfId="27791" xr:uid="{CC47A758-EC32-4434-B89B-2A8A0CC3C40D}"/>
    <cellStyle name="Normal 23 2 2 4" xfId="21752" xr:uid="{00000000-0005-0000-0000-00004C3E0000}"/>
    <cellStyle name="Normal 23 2 2 4 2" xfId="33736" xr:uid="{71D3CCEC-07DB-47B4-88CC-0A52A2369DE2}"/>
    <cellStyle name="Normal 23 2 2 5" xfId="27788" xr:uid="{CE58B90E-D5E4-4155-8B44-DF6587E06B0E}"/>
    <cellStyle name="Normal 23 2 3" xfId="13828" xr:uid="{00000000-0005-0000-0000-00004D3E0000}"/>
    <cellStyle name="Normal 23 2 3 2" xfId="13829" xr:uid="{00000000-0005-0000-0000-00004E3E0000}"/>
    <cellStyle name="Normal 23 2 3 2 2" xfId="21757" xr:uid="{00000000-0005-0000-0000-00004F3E0000}"/>
    <cellStyle name="Normal 23 2 3 2 2 2" xfId="33741" xr:uid="{083229F6-ED78-4E2E-B897-5FBA341C82FB}"/>
    <cellStyle name="Normal 23 2 3 2 3" xfId="27793" xr:uid="{931C4199-3C15-426F-87EF-0EA9E07F0087}"/>
    <cellStyle name="Normal 23 2 3 3" xfId="21756" xr:uid="{00000000-0005-0000-0000-0000503E0000}"/>
    <cellStyle name="Normal 23 2 3 3 2" xfId="33740" xr:uid="{15B90FF1-559B-4243-B63F-BA7DFDCB2A74}"/>
    <cellStyle name="Normal 23 2 3 4" xfId="27792" xr:uid="{D404BA8E-71C2-4EEE-8E62-919D0381314C}"/>
    <cellStyle name="Normal 23 2 4" xfId="13830" xr:uid="{00000000-0005-0000-0000-0000513E0000}"/>
    <cellStyle name="Normal 23 2 4 2" xfId="21758" xr:uid="{00000000-0005-0000-0000-0000523E0000}"/>
    <cellStyle name="Normal 23 2 4 2 2" xfId="33742" xr:uid="{401FDD4D-E4CC-4494-973F-FC4EC33C0D3D}"/>
    <cellStyle name="Normal 23 2 4 3" xfId="27794" xr:uid="{42261633-9D74-43D3-828F-B602913E3F12}"/>
    <cellStyle name="Normal 23 2 5" xfId="21751" xr:uid="{00000000-0005-0000-0000-0000533E0000}"/>
    <cellStyle name="Normal 23 2 5 2" xfId="33735" xr:uid="{2EDC36B4-7176-4317-8E27-6E4A251605E2}"/>
    <cellStyle name="Normal 23 2 6" xfId="27787" xr:uid="{AE21137B-8D1C-4D8B-BA54-FCADD4F22E1C}"/>
    <cellStyle name="Normal 23 3" xfId="13831" xr:uid="{00000000-0005-0000-0000-0000543E0000}"/>
    <cellStyle name="Normal 23 3 2" xfId="13832" xr:uid="{00000000-0005-0000-0000-0000553E0000}"/>
    <cellStyle name="Normal 23 3 2 2" xfId="13833" xr:uid="{00000000-0005-0000-0000-0000563E0000}"/>
    <cellStyle name="Normal 23 3 2 2 2" xfId="13834" xr:uid="{00000000-0005-0000-0000-0000573E0000}"/>
    <cellStyle name="Normal 23 3 2 2 2 2" xfId="21762" xr:uid="{00000000-0005-0000-0000-0000583E0000}"/>
    <cellStyle name="Normal 23 3 2 2 2 2 2" xfId="33746" xr:uid="{1776560E-90E1-45F1-9901-23463BA1145D}"/>
    <cellStyle name="Normal 23 3 2 2 2 3" xfId="27798" xr:uid="{AA3C0897-B83B-4C6C-BB38-92F917BB77F0}"/>
    <cellStyle name="Normal 23 3 2 2 3" xfId="21761" xr:uid="{00000000-0005-0000-0000-0000593E0000}"/>
    <cellStyle name="Normal 23 3 2 2 3 2" xfId="33745" xr:uid="{2D7C8837-EF8A-4012-B94E-E7636A5831CF}"/>
    <cellStyle name="Normal 23 3 2 2 4" xfId="27797" xr:uid="{E8C5596B-918E-45FB-9A71-32708FFD42C5}"/>
    <cellStyle name="Normal 23 3 2 3" xfId="13835" xr:uid="{00000000-0005-0000-0000-00005A3E0000}"/>
    <cellStyle name="Normal 23 3 2 3 2" xfId="21763" xr:uid="{00000000-0005-0000-0000-00005B3E0000}"/>
    <cellStyle name="Normal 23 3 2 3 2 2" xfId="33747" xr:uid="{4C0799F4-9C27-4353-813D-10404C0ACFC0}"/>
    <cellStyle name="Normal 23 3 2 3 3" xfId="27799" xr:uid="{E9F79128-3386-4977-9068-4D008EDF645D}"/>
    <cellStyle name="Normal 23 3 2 4" xfId="21760" xr:uid="{00000000-0005-0000-0000-00005C3E0000}"/>
    <cellStyle name="Normal 23 3 2 4 2" xfId="33744" xr:uid="{E2C66A7B-1A63-45D1-8578-AE85B24B8287}"/>
    <cellStyle name="Normal 23 3 2 5" xfId="27796" xr:uid="{CF173387-D01E-4022-A26A-B8404B8A4371}"/>
    <cellStyle name="Normal 23 3 3" xfId="13836" xr:uid="{00000000-0005-0000-0000-00005D3E0000}"/>
    <cellStyle name="Normal 23 3 3 2" xfId="13837" xr:uid="{00000000-0005-0000-0000-00005E3E0000}"/>
    <cellStyle name="Normal 23 3 3 2 2" xfId="21765" xr:uid="{00000000-0005-0000-0000-00005F3E0000}"/>
    <cellStyle name="Normal 23 3 3 2 2 2" xfId="33749" xr:uid="{18DD7E3D-F548-4F82-A618-5B7A86E837FB}"/>
    <cellStyle name="Normal 23 3 3 2 3" xfId="27801" xr:uid="{4E5A4C53-6CBD-4692-B490-8712849C3DCE}"/>
    <cellStyle name="Normal 23 3 3 3" xfId="21764" xr:uid="{00000000-0005-0000-0000-0000603E0000}"/>
    <cellStyle name="Normal 23 3 3 3 2" xfId="33748" xr:uid="{815BCF01-1B17-42F8-A8B6-47DF717A0055}"/>
    <cellStyle name="Normal 23 3 3 4" xfId="27800" xr:uid="{64DAFB5C-4516-4FFB-A32E-396F0BABFD50}"/>
    <cellStyle name="Normal 23 3 4" xfId="13838" xr:uid="{00000000-0005-0000-0000-0000613E0000}"/>
    <cellStyle name="Normal 23 3 4 2" xfId="21766" xr:uid="{00000000-0005-0000-0000-0000623E0000}"/>
    <cellStyle name="Normal 23 3 4 2 2" xfId="33750" xr:uid="{1554B386-27B2-41AB-8FB7-0265BEC2A992}"/>
    <cellStyle name="Normal 23 3 4 3" xfId="27802" xr:uid="{EC358121-B3CA-4EE3-8471-88EA5DE75AC1}"/>
    <cellStyle name="Normal 23 3 5" xfId="13839" xr:uid="{00000000-0005-0000-0000-0000633E0000}"/>
    <cellStyle name="Normal 23 3 6" xfId="21759" xr:uid="{00000000-0005-0000-0000-0000643E0000}"/>
    <cellStyle name="Normal 23 3 6 2" xfId="33743" xr:uid="{96278BA7-F4EE-403A-8BD1-EBAD42E58897}"/>
    <cellStyle name="Normal 23 3 7" xfId="27795" xr:uid="{BA1A8945-3819-4D2E-9A48-27D6D32C3D9C}"/>
    <cellStyle name="Normal 23 4" xfId="13840" xr:uid="{00000000-0005-0000-0000-0000653E0000}"/>
    <cellStyle name="Normal 23 4 2" xfId="13841" xr:uid="{00000000-0005-0000-0000-0000663E0000}"/>
    <cellStyle name="Normal 23 4 2 2" xfId="13842" xr:uid="{00000000-0005-0000-0000-0000673E0000}"/>
    <cellStyle name="Normal 23 4 2 2 2" xfId="13843" xr:uid="{00000000-0005-0000-0000-0000683E0000}"/>
    <cellStyle name="Normal 23 4 2 2 2 2" xfId="21770" xr:uid="{00000000-0005-0000-0000-0000693E0000}"/>
    <cellStyle name="Normal 23 4 2 2 2 2 2" xfId="33754" xr:uid="{8396F165-6C7B-4A1A-99C4-DBC34A379103}"/>
    <cellStyle name="Normal 23 4 2 2 2 3" xfId="27806" xr:uid="{301E9016-C099-4818-B874-21889C40091B}"/>
    <cellStyle name="Normal 23 4 2 2 3" xfId="21769" xr:uid="{00000000-0005-0000-0000-00006A3E0000}"/>
    <cellStyle name="Normal 23 4 2 2 3 2" xfId="33753" xr:uid="{87BEC4EA-08E6-4A12-92BC-113B85C266A5}"/>
    <cellStyle name="Normal 23 4 2 2 4" xfId="27805" xr:uid="{E0D0B6C0-799A-4B2C-BA33-F6DE72F19E08}"/>
    <cellStyle name="Normal 23 4 2 3" xfId="13844" xr:uid="{00000000-0005-0000-0000-00006B3E0000}"/>
    <cellStyle name="Normal 23 4 2 3 2" xfId="21771" xr:uid="{00000000-0005-0000-0000-00006C3E0000}"/>
    <cellStyle name="Normal 23 4 2 3 2 2" xfId="33755" xr:uid="{D8954944-DFAD-458E-AB8D-F32393076B76}"/>
    <cellStyle name="Normal 23 4 2 3 3" xfId="27807" xr:uid="{9AF26663-1F19-47A2-A0D4-23D5FE4737C6}"/>
    <cellStyle name="Normal 23 4 2 4" xfId="21768" xr:uid="{00000000-0005-0000-0000-00006D3E0000}"/>
    <cellStyle name="Normal 23 4 2 4 2" xfId="33752" xr:uid="{F9C0AF99-221A-44C9-90E5-C969A685E4C0}"/>
    <cellStyle name="Normal 23 4 2 5" xfId="27804" xr:uid="{6304D4F8-352D-4091-88D2-8E1B2C565697}"/>
    <cellStyle name="Normal 23 4 3" xfId="13845" xr:uid="{00000000-0005-0000-0000-00006E3E0000}"/>
    <cellStyle name="Normal 23 4 3 2" xfId="13846" xr:uid="{00000000-0005-0000-0000-00006F3E0000}"/>
    <cellStyle name="Normal 23 4 3 2 2" xfId="21773" xr:uid="{00000000-0005-0000-0000-0000703E0000}"/>
    <cellStyle name="Normal 23 4 3 2 2 2" xfId="33757" xr:uid="{A19C3457-F69E-44B1-A13C-1B77905A439A}"/>
    <cellStyle name="Normal 23 4 3 2 3" xfId="27809" xr:uid="{EA4D1A0D-12E6-4C22-9CE9-5FB832DD69C3}"/>
    <cellStyle name="Normal 23 4 3 3" xfId="21772" xr:uid="{00000000-0005-0000-0000-0000713E0000}"/>
    <cellStyle name="Normal 23 4 3 3 2" xfId="33756" xr:uid="{EB77DF72-07FD-48BB-8D77-5D5A39C67511}"/>
    <cellStyle name="Normal 23 4 3 4" xfId="27808" xr:uid="{241AF839-54F8-4F77-814D-50C3D68130A5}"/>
    <cellStyle name="Normal 23 4 4" xfId="13847" xr:uid="{00000000-0005-0000-0000-0000723E0000}"/>
    <cellStyle name="Normal 23 4 4 2" xfId="21774" xr:uid="{00000000-0005-0000-0000-0000733E0000}"/>
    <cellStyle name="Normal 23 4 4 2 2" xfId="33758" xr:uid="{4CFD9342-AA99-403F-A0B6-CE05D5B1AAEC}"/>
    <cellStyle name="Normal 23 4 4 3" xfId="27810" xr:uid="{F1428FFB-D585-4EB9-A54C-EB8CA946E699}"/>
    <cellStyle name="Normal 23 4 5" xfId="13848" xr:uid="{00000000-0005-0000-0000-0000743E0000}"/>
    <cellStyle name="Normal 23 4 6" xfId="21767" xr:uid="{00000000-0005-0000-0000-0000753E0000}"/>
    <cellStyle name="Normal 23 4 6 2" xfId="33751" xr:uid="{6EDA54CF-42DB-4BFA-BF9D-FB86D3302D18}"/>
    <cellStyle name="Normal 23 4 7" xfId="27803" xr:uid="{20490EF8-15B5-445C-8B87-CBE475C65163}"/>
    <cellStyle name="Normal 23 5" xfId="13849" xr:uid="{00000000-0005-0000-0000-0000763E0000}"/>
    <cellStyle name="Normal 23 5 2" xfId="13850" xr:uid="{00000000-0005-0000-0000-0000773E0000}"/>
    <cellStyle name="Normal 23 5 2 2" xfId="13851" xr:uid="{00000000-0005-0000-0000-0000783E0000}"/>
    <cellStyle name="Normal 23 5 2 2 2" xfId="21777" xr:uid="{00000000-0005-0000-0000-0000793E0000}"/>
    <cellStyle name="Normal 23 5 2 2 2 2" xfId="33761" xr:uid="{17E5933D-AD4D-4156-8BDF-B18C19CBD763}"/>
    <cellStyle name="Normal 23 5 2 2 3" xfId="27813" xr:uid="{DFC0E95F-A98A-4201-A916-6EFDBFE2E467}"/>
    <cellStyle name="Normal 23 5 2 3" xfId="21776" xr:uid="{00000000-0005-0000-0000-00007A3E0000}"/>
    <cellStyle name="Normal 23 5 2 3 2" xfId="33760" xr:uid="{362895B5-BE64-44F5-B2E4-FB6121FF15B7}"/>
    <cellStyle name="Normal 23 5 2 4" xfId="27812" xr:uid="{40BD696D-A2E9-4383-ACCD-75F3C32D5546}"/>
    <cellStyle name="Normal 23 5 3" xfId="13852" xr:uid="{00000000-0005-0000-0000-00007B3E0000}"/>
    <cellStyle name="Normal 23 5 3 2" xfId="21778" xr:uid="{00000000-0005-0000-0000-00007C3E0000}"/>
    <cellStyle name="Normal 23 5 3 2 2" xfId="33762" xr:uid="{7E39F116-576D-487F-9CE6-9E23435C9CE9}"/>
    <cellStyle name="Normal 23 5 3 3" xfId="27814" xr:uid="{95751EEF-D57E-4006-8F9D-CEB926F2FE35}"/>
    <cellStyle name="Normal 23 5 4" xfId="21775" xr:uid="{00000000-0005-0000-0000-00007D3E0000}"/>
    <cellStyle name="Normal 23 5 4 2" xfId="33759" xr:uid="{83F25411-867C-44C9-B87B-0E88364DDEFD}"/>
    <cellStyle name="Normal 23 5 5" xfId="27811" xr:uid="{70124C30-24AD-4DD9-9F03-A45E715DA7EE}"/>
    <cellStyle name="Normal 23 6" xfId="13853" xr:uid="{00000000-0005-0000-0000-00007E3E0000}"/>
    <cellStyle name="Normal 23 6 2" xfId="13854" xr:uid="{00000000-0005-0000-0000-00007F3E0000}"/>
    <cellStyle name="Normal 23 6 2 2" xfId="21780" xr:uid="{00000000-0005-0000-0000-0000803E0000}"/>
    <cellStyle name="Normal 23 6 2 2 2" xfId="33764" xr:uid="{A15DB1F0-7051-4951-A9B1-8BA4A8B92F20}"/>
    <cellStyle name="Normal 23 6 2 3" xfId="27816" xr:uid="{AE4156FF-805B-47E1-B1D8-044CD8891376}"/>
    <cellStyle name="Normal 23 6 3" xfId="21779" xr:uid="{00000000-0005-0000-0000-0000813E0000}"/>
    <cellStyle name="Normal 23 6 3 2" xfId="33763" xr:uid="{A4A4ADAE-3035-492C-B7A5-AD0A3BCCD443}"/>
    <cellStyle name="Normal 23 6 4" xfId="27815" xr:uid="{8E8792FC-4440-4AFF-9253-30BAE4A310CF}"/>
    <cellStyle name="Normal 23 7" xfId="13855" xr:uid="{00000000-0005-0000-0000-0000823E0000}"/>
    <cellStyle name="Normal 23 7 2" xfId="21781" xr:uid="{00000000-0005-0000-0000-0000833E0000}"/>
    <cellStyle name="Normal 23 7 2 2" xfId="33765" xr:uid="{6EBC7B62-F883-4159-8965-2AD097DC52B4}"/>
    <cellStyle name="Normal 23 7 3" xfId="27817" xr:uid="{1B8AE594-7E50-4A83-B990-2AD43A04FCF2}"/>
    <cellStyle name="Normal 23 8" xfId="13856" xr:uid="{00000000-0005-0000-0000-0000843E0000}"/>
    <cellStyle name="Normal 23 8 2" xfId="21782" xr:uid="{00000000-0005-0000-0000-0000853E0000}"/>
    <cellStyle name="Normal 23 8 2 2" xfId="33766" xr:uid="{95A14EF3-69AD-41BA-A2E9-61D728F028D4}"/>
    <cellStyle name="Normal 23 8 3" xfId="27818" xr:uid="{643DC45F-0CFE-4103-960F-B5399D1E5E42}"/>
    <cellStyle name="Normal 23 9" xfId="13857" xr:uid="{00000000-0005-0000-0000-0000863E0000}"/>
    <cellStyle name="Normal 23 9 2" xfId="21783" xr:uid="{00000000-0005-0000-0000-0000873E0000}"/>
    <cellStyle name="Normal 23 9 2 2" xfId="33767" xr:uid="{485FE732-61A4-44CF-9C2C-C0E598BECC1A}"/>
    <cellStyle name="Normal 23 9 3" xfId="27819" xr:uid="{A2C27FDA-85C5-42B1-B81D-C9B3C7C1954A}"/>
    <cellStyle name="Normal 230" xfId="13858" xr:uid="{00000000-0005-0000-0000-0000883E0000}"/>
    <cellStyle name="Normal 230 2" xfId="13859" xr:uid="{00000000-0005-0000-0000-0000893E0000}"/>
    <cellStyle name="Normal 230 3" xfId="13860" xr:uid="{00000000-0005-0000-0000-00008A3E0000}"/>
    <cellStyle name="Normal 231" xfId="13861" xr:uid="{00000000-0005-0000-0000-00008B3E0000}"/>
    <cellStyle name="Normal 231 2" xfId="13862" xr:uid="{00000000-0005-0000-0000-00008C3E0000}"/>
    <cellStyle name="Normal 231 3" xfId="13863" xr:uid="{00000000-0005-0000-0000-00008D3E0000}"/>
    <cellStyle name="Normal 232" xfId="13864" xr:uid="{00000000-0005-0000-0000-00008E3E0000}"/>
    <cellStyle name="Normal 232 2" xfId="13865" xr:uid="{00000000-0005-0000-0000-00008F3E0000}"/>
    <cellStyle name="Normal 232 3" xfId="13866" xr:uid="{00000000-0005-0000-0000-0000903E0000}"/>
    <cellStyle name="Normal 233" xfId="13867" xr:uid="{00000000-0005-0000-0000-0000913E0000}"/>
    <cellStyle name="Normal 233 2" xfId="13868" xr:uid="{00000000-0005-0000-0000-0000923E0000}"/>
    <cellStyle name="Normal 233 3" xfId="13869" xr:uid="{00000000-0005-0000-0000-0000933E0000}"/>
    <cellStyle name="Normal 234" xfId="13870" xr:uid="{00000000-0005-0000-0000-0000943E0000}"/>
    <cellStyle name="Normal 234 2" xfId="13871" xr:uid="{00000000-0005-0000-0000-0000953E0000}"/>
    <cellStyle name="Normal 234 3" xfId="13872" xr:uid="{00000000-0005-0000-0000-0000963E0000}"/>
    <cellStyle name="Normal 235" xfId="13873" xr:uid="{00000000-0005-0000-0000-0000973E0000}"/>
    <cellStyle name="Normal 235 2" xfId="13874" xr:uid="{00000000-0005-0000-0000-0000983E0000}"/>
    <cellStyle name="Normal 235 3" xfId="13875" xr:uid="{00000000-0005-0000-0000-0000993E0000}"/>
    <cellStyle name="Normal 236" xfId="13876" xr:uid="{00000000-0005-0000-0000-00009A3E0000}"/>
    <cellStyle name="Normal 236 2" xfId="13877" xr:uid="{00000000-0005-0000-0000-00009B3E0000}"/>
    <cellStyle name="Normal 236 3" xfId="13878" xr:uid="{00000000-0005-0000-0000-00009C3E0000}"/>
    <cellStyle name="Normal 237" xfId="13879" xr:uid="{00000000-0005-0000-0000-00009D3E0000}"/>
    <cellStyle name="Normal 237 2" xfId="13880" xr:uid="{00000000-0005-0000-0000-00009E3E0000}"/>
    <cellStyle name="Normal 237 3" xfId="13881" xr:uid="{00000000-0005-0000-0000-00009F3E0000}"/>
    <cellStyle name="Normal 238" xfId="13882" xr:uid="{00000000-0005-0000-0000-0000A03E0000}"/>
    <cellStyle name="Normal 238 2" xfId="13883" xr:uid="{00000000-0005-0000-0000-0000A13E0000}"/>
    <cellStyle name="Normal 238 3" xfId="13884" xr:uid="{00000000-0005-0000-0000-0000A23E0000}"/>
    <cellStyle name="Normal 239" xfId="13885" xr:uid="{00000000-0005-0000-0000-0000A33E0000}"/>
    <cellStyle name="Normal 239 2" xfId="13886" xr:uid="{00000000-0005-0000-0000-0000A43E0000}"/>
    <cellStyle name="Normal 239 3" xfId="13887" xr:uid="{00000000-0005-0000-0000-0000A53E0000}"/>
    <cellStyle name="Normal 24" xfId="13888" xr:uid="{00000000-0005-0000-0000-0000A63E0000}"/>
    <cellStyle name="Normal 24 10" xfId="27820" xr:uid="{2BB279DC-BFF0-40D6-9837-0169DC3D7483}"/>
    <cellStyle name="Normal 24 2" xfId="13889" xr:uid="{00000000-0005-0000-0000-0000A73E0000}"/>
    <cellStyle name="Normal 24 2 2" xfId="13890" xr:uid="{00000000-0005-0000-0000-0000A83E0000}"/>
    <cellStyle name="Normal 24 2 2 2" xfId="13891" xr:uid="{00000000-0005-0000-0000-0000A93E0000}"/>
    <cellStyle name="Normal 24 2 2 2 2" xfId="13892" xr:uid="{00000000-0005-0000-0000-0000AA3E0000}"/>
    <cellStyle name="Normal 24 2 2 2 2 2" xfId="21788" xr:uid="{00000000-0005-0000-0000-0000AB3E0000}"/>
    <cellStyle name="Normal 24 2 2 2 2 2 2" xfId="33772" xr:uid="{08C4B718-2E3C-4CB6-8D65-E590E1055C4F}"/>
    <cellStyle name="Normal 24 2 2 2 2 3" xfId="27824" xr:uid="{FDD6B8FD-3505-40B0-9637-C938AEB27C2F}"/>
    <cellStyle name="Normal 24 2 2 2 3" xfId="21787" xr:uid="{00000000-0005-0000-0000-0000AC3E0000}"/>
    <cellStyle name="Normal 24 2 2 2 3 2" xfId="33771" xr:uid="{C7F3B926-2BD9-406C-8D7E-29D7F4AB51C8}"/>
    <cellStyle name="Normal 24 2 2 2 4" xfId="27823" xr:uid="{0DA02E28-58CD-47EE-9EB6-31AE5914D1D3}"/>
    <cellStyle name="Normal 24 2 2 3" xfId="13893" xr:uid="{00000000-0005-0000-0000-0000AD3E0000}"/>
    <cellStyle name="Normal 24 2 2 3 2" xfId="21789" xr:uid="{00000000-0005-0000-0000-0000AE3E0000}"/>
    <cellStyle name="Normal 24 2 2 3 2 2" xfId="33773" xr:uid="{A7CBA625-19F0-4294-8053-84FE0CEF525D}"/>
    <cellStyle name="Normal 24 2 2 3 3" xfId="27825" xr:uid="{1121DBE8-9D52-48E0-A161-F059AC0FE6C3}"/>
    <cellStyle name="Normal 24 2 2 4" xfId="21786" xr:uid="{00000000-0005-0000-0000-0000AF3E0000}"/>
    <cellStyle name="Normal 24 2 2 4 2" xfId="33770" xr:uid="{DF1DD794-F9BC-46D7-A1DD-B0813809DCB8}"/>
    <cellStyle name="Normal 24 2 2 5" xfId="27822" xr:uid="{611ED362-2E1F-404E-8008-9A8D08A0316E}"/>
    <cellStyle name="Normal 24 2 3" xfId="13894" xr:uid="{00000000-0005-0000-0000-0000B03E0000}"/>
    <cellStyle name="Normal 24 2 3 2" xfId="13895" xr:uid="{00000000-0005-0000-0000-0000B13E0000}"/>
    <cellStyle name="Normal 24 2 3 2 2" xfId="21791" xr:uid="{00000000-0005-0000-0000-0000B23E0000}"/>
    <cellStyle name="Normal 24 2 3 2 2 2" xfId="33775" xr:uid="{6DD6FDBD-8565-46DE-9478-FC87293FEB6C}"/>
    <cellStyle name="Normal 24 2 3 2 3" xfId="27827" xr:uid="{9A80E5BF-1762-4E0C-9BF1-9FECBDA25BD4}"/>
    <cellStyle name="Normal 24 2 3 3" xfId="21790" xr:uid="{00000000-0005-0000-0000-0000B33E0000}"/>
    <cellStyle name="Normal 24 2 3 3 2" xfId="33774" xr:uid="{8A433B82-D71A-4C7A-9F3D-9E48E049FAD1}"/>
    <cellStyle name="Normal 24 2 3 4" xfId="27826" xr:uid="{3A48C0A4-8E12-4377-B989-884F434034AB}"/>
    <cellStyle name="Normal 24 2 4" xfId="13896" xr:uid="{00000000-0005-0000-0000-0000B43E0000}"/>
    <cellStyle name="Normal 24 2 4 2" xfId="21792" xr:uid="{00000000-0005-0000-0000-0000B53E0000}"/>
    <cellStyle name="Normal 24 2 4 2 2" xfId="33776" xr:uid="{79D78E1B-2735-474E-BF28-E9E8FE8B909B}"/>
    <cellStyle name="Normal 24 2 4 3" xfId="27828" xr:uid="{740B6086-4125-43F4-B92F-AD508623449E}"/>
    <cellStyle name="Normal 24 2 5" xfId="21785" xr:uid="{00000000-0005-0000-0000-0000B63E0000}"/>
    <cellStyle name="Normal 24 2 5 2" xfId="33769" xr:uid="{71C6EAF6-5ADA-4663-84CA-8E1DA74B065D}"/>
    <cellStyle name="Normal 24 2 6" xfId="27821" xr:uid="{208910DC-20C3-49D8-8CF3-7C56175A1ECF}"/>
    <cellStyle name="Normal 24 3" xfId="13897" xr:uid="{00000000-0005-0000-0000-0000B73E0000}"/>
    <cellStyle name="Normal 24 3 2" xfId="13898" xr:uid="{00000000-0005-0000-0000-0000B83E0000}"/>
    <cellStyle name="Normal 24 3 2 2" xfId="13899" xr:uid="{00000000-0005-0000-0000-0000B93E0000}"/>
    <cellStyle name="Normal 24 3 2 2 2" xfId="13900" xr:uid="{00000000-0005-0000-0000-0000BA3E0000}"/>
    <cellStyle name="Normal 24 3 2 2 2 2" xfId="21796" xr:uid="{00000000-0005-0000-0000-0000BB3E0000}"/>
    <cellStyle name="Normal 24 3 2 2 2 2 2" xfId="33780" xr:uid="{49AF76D0-40DD-4443-9708-64D44BC6E588}"/>
    <cellStyle name="Normal 24 3 2 2 2 3" xfId="27832" xr:uid="{1AA80AC2-8F32-488B-A4A8-6348BFC53318}"/>
    <cellStyle name="Normal 24 3 2 2 3" xfId="21795" xr:uid="{00000000-0005-0000-0000-0000BC3E0000}"/>
    <cellStyle name="Normal 24 3 2 2 3 2" xfId="33779" xr:uid="{3E20440E-D727-4E84-9F56-BF941BCEC67F}"/>
    <cellStyle name="Normal 24 3 2 2 4" xfId="27831" xr:uid="{DD8875ED-F9DE-4A76-835D-9031B21CA64A}"/>
    <cellStyle name="Normal 24 3 2 3" xfId="13901" xr:uid="{00000000-0005-0000-0000-0000BD3E0000}"/>
    <cellStyle name="Normal 24 3 2 3 2" xfId="21797" xr:uid="{00000000-0005-0000-0000-0000BE3E0000}"/>
    <cellStyle name="Normal 24 3 2 3 2 2" xfId="33781" xr:uid="{E6D288C3-ED92-47D6-982B-C14C558166BD}"/>
    <cellStyle name="Normal 24 3 2 3 3" xfId="27833" xr:uid="{D67F2F69-004C-4F65-BE99-B18F556880A7}"/>
    <cellStyle name="Normal 24 3 2 4" xfId="21794" xr:uid="{00000000-0005-0000-0000-0000BF3E0000}"/>
    <cellStyle name="Normal 24 3 2 4 2" xfId="33778" xr:uid="{3FC476A3-B85A-4DC3-B12C-ADD0EAC4A6CD}"/>
    <cellStyle name="Normal 24 3 2 5" xfId="27830" xr:uid="{C3F18300-2335-4AD8-A367-8C1D915CF9D1}"/>
    <cellStyle name="Normal 24 3 3" xfId="13902" xr:uid="{00000000-0005-0000-0000-0000C03E0000}"/>
    <cellStyle name="Normal 24 3 3 2" xfId="13903" xr:uid="{00000000-0005-0000-0000-0000C13E0000}"/>
    <cellStyle name="Normal 24 3 3 2 2" xfId="21799" xr:uid="{00000000-0005-0000-0000-0000C23E0000}"/>
    <cellStyle name="Normal 24 3 3 2 2 2" xfId="33783" xr:uid="{46294E18-F3A0-47FF-9A1F-4A683D429A63}"/>
    <cellStyle name="Normal 24 3 3 2 3" xfId="27835" xr:uid="{BCDE52C2-3EF1-41CA-9DEE-1813B26119CE}"/>
    <cellStyle name="Normal 24 3 3 3" xfId="21798" xr:uid="{00000000-0005-0000-0000-0000C33E0000}"/>
    <cellStyle name="Normal 24 3 3 3 2" xfId="33782" xr:uid="{614D4A7D-D8C2-46B7-AC04-A3A927D3E3E7}"/>
    <cellStyle name="Normal 24 3 3 4" xfId="27834" xr:uid="{C13553AE-8D74-4432-A053-3A016B92CCCF}"/>
    <cellStyle name="Normal 24 3 4" xfId="13904" xr:uid="{00000000-0005-0000-0000-0000C43E0000}"/>
    <cellStyle name="Normal 24 3 4 2" xfId="21800" xr:uid="{00000000-0005-0000-0000-0000C53E0000}"/>
    <cellStyle name="Normal 24 3 4 2 2" xfId="33784" xr:uid="{0545DC0E-DF2B-4B21-9EC0-77A309FD0061}"/>
    <cellStyle name="Normal 24 3 4 3" xfId="27836" xr:uid="{7F7CEDAE-23B3-40D0-A304-B26A88B64C9A}"/>
    <cellStyle name="Normal 24 3 5" xfId="13905" xr:uid="{00000000-0005-0000-0000-0000C63E0000}"/>
    <cellStyle name="Normal 24 3 6" xfId="21793" xr:uid="{00000000-0005-0000-0000-0000C73E0000}"/>
    <cellStyle name="Normal 24 3 6 2" xfId="33777" xr:uid="{7680CB6A-9C1F-4A98-B7B8-45EAA0EE67C1}"/>
    <cellStyle name="Normal 24 3 7" xfId="27829" xr:uid="{F6CF4AA5-88CE-440A-A5A3-9ADBB17296DC}"/>
    <cellStyle name="Normal 24 4" xfId="13906" xr:uid="{00000000-0005-0000-0000-0000C83E0000}"/>
    <cellStyle name="Normal 24 4 2" xfId="13907" xr:uid="{00000000-0005-0000-0000-0000C93E0000}"/>
    <cellStyle name="Normal 24 4 2 2" xfId="13908" xr:uid="{00000000-0005-0000-0000-0000CA3E0000}"/>
    <cellStyle name="Normal 24 4 2 2 2" xfId="13909" xr:uid="{00000000-0005-0000-0000-0000CB3E0000}"/>
    <cellStyle name="Normal 24 4 2 2 2 2" xfId="21804" xr:uid="{00000000-0005-0000-0000-0000CC3E0000}"/>
    <cellStyle name="Normal 24 4 2 2 2 2 2" xfId="33788" xr:uid="{5D11F5BD-4133-46BD-B4F3-D23825CA77D8}"/>
    <cellStyle name="Normal 24 4 2 2 2 3" xfId="27840" xr:uid="{5D9880D4-2AC3-4ED7-AC1F-63AAE906CB6E}"/>
    <cellStyle name="Normal 24 4 2 2 3" xfId="21803" xr:uid="{00000000-0005-0000-0000-0000CD3E0000}"/>
    <cellStyle name="Normal 24 4 2 2 3 2" xfId="33787" xr:uid="{D05CB77A-E10D-48E0-B3CF-68153853AF88}"/>
    <cellStyle name="Normal 24 4 2 2 4" xfId="27839" xr:uid="{CC51DD8E-84FB-490C-9575-CBC97AAA4F5E}"/>
    <cellStyle name="Normal 24 4 2 3" xfId="13910" xr:uid="{00000000-0005-0000-0000-0000CE3E0000}"/>
    <cellStyle name="Normal 24 4 2 3 2" xfId="21805" xr:uid="{00000000-0005-0000-0000-0000CF3E0000}"/>
    <cellStyle name="Normal 24 4 2 3 2 2" xfId="33789" xr:uid="{44EECBE4-3C4B-4ED3-8683-8EAC7EECE4FE}"/>
    <cellStyle name="Normal 24 4 2 3 3" xfId="27841" xr:uid="{2045C3A2-63E1-4C3C-854E-A68B8B77C4E7}"/>
    <cellStyle name="Normal 24 4 2 4" xfId="21802" xr:uid="{00000000-0005-0000-0000-0000D03E0000}"/>
    <cellStyle name="Normal 24 4 2 4 2" xfId="33786" xr:uid="{F4B3E663-865C-4593-B2C8-7CDBDDCB8009}"/>
    <cellStyle name="Normal 24 4 2 5" xfId="27838" xr:uid="{C66E9874-505C-444E-BA50-2BEE3EC13133}"/>
    <cellStyle name="Normal 24 4 3" xfId="13911" xr:uid="{00000000-0005-0000-0000-0000D13E0000}"/>
    <cellStyle name="Normal 24 4 3 2" xfId="13912" xr:uid="{00000000-0005-0000-0000-0000D23E0000}"/>
    <cellStyle name="Normal 24 4 3 2 2" xfId="21807" xr:uid="{00000000-0005-0000-0000-0000D33E0000}"/>
    <cellStyle name="Normal 24 4 3 2 2 2" xfId="33791" xr:uid="{BFEA6FE1-444A-4784-87AE-275CB3F56BC2}"/>
    <cellStyle name="Normal 24 4 3 2 3" xfId="27843" xr:uid="{962DB955-CE81-4778-A460-F2FC988B2FAA}"/>
    <cellStyle name="Normal 24 4 3 3" xfId="21806" xr:uid="{00000000-0005-0000-0000-0000D43E0000}"/>
    <cellStyle name="Normal 24 4 3 3 2" xfId="33790" xr:uid="{FA106D56-A460-44F2-979D-5B9EC4100F1A}"/>
    <cellStyle name="Normal 24 4 3 4" xfId="27842" xr:uid="{B5413156-4829-46EA-9502-F5026FD332C1}"/>
    <cellStyle name="Normal 24 4 4" xfId="13913" xr:uid="{00000000-0005-0000-0000-0000D53E0000}"/>
    <cellStyle name="Normal 24 4 4 2" xfId="21808" xr:uid="{00000000-0005-0000-0000-0000D63E0000}"/>
    <cellStyle name="Normal 24 4 4 2 2" xfId="33792" xr:uid="{CDFDDBDA-4353-4162-9BA9-7B678267C577}"/>
    <cellStyle name="Normal 24 4 4 3" xfId="27844" xr:uid="{41E5CFF9-AADF-49E6-AC0A-E3F966E26FD3}"/>
    <cellStyle name="Normal 24 4 5" xfId="13914" xr:uid="{00000000-0005-0000-0000-0000D73E0000}"/>
    <cellStyle name="Normal 24 4 6" xfId="21801" xr:uid="{00000000-0005-0000-0000-0000D83E0000}"/>
    <cellStyle name="Normal 24 4 6 2" xfId="33785" xr:uid="{0C384C8A-F0D9-4FD9-A551-36F80649E473}"/>
    <cellStyle name="Normal 24 4 7" xfId="27837" xr:uid="{B85C51D9-CFD4-4642-A2E8-00E67ECD55F6}"/>
    <cellStyle name="Normal 24 5" xfId="13915" xr:uid="{00000000-0005-0000-0000-0000D93E0000}"/>
    <cellStyle name="Normal 24 5 2" xfId="13916" xr:uid="{00000000-0005-0000-0000-0000DA3E0000}"/>
    <cellStyle name="Normal 24 5 2 2" xfId="13917" xr:uid="{00000000-0005-0000-0000-0000DB3E0000}"/>
    <cellStyle name="Normal 24 5 2 2 2" xfId="21811" xr:uid="{00000000-0005-0000-0000-0000DC3E0000}"/>
    <cellStyle name="Normal 24 5 2 2 2 2" xfId="33795" xr:uid="{C7B1487C-10A8-4FE3-8CE6-B0CFAC69E48A}"/>
    <cellStyle name="Normal 24 5 2 2 3" xfId="27847" xr:uid="{5B4B7BC2-0B4C-4248-B9EC-1B14F15C0150}"/>
    <cellStyle name="Normal 24 5 2 3" xfId="21810" xr:uid="{00000000-0005-0000-0000-0000DD3E0000}"/>
    <cellStyle name="Normal 24 5 2 3 2" xfId="33794" xr:uid="{25A2FB6E-A132-48CE-80FC-68DD8523091B}"/>
    <cellStyle name="Normal 24 5 2 4" xfId="27846" xr:uid="{0D230E7C-F446-453C-9E3C-45F16F3805DE}"/>
    <cellStyle name="Normal 24 5 3" xfId="13918" xr:uid="{00000000-0005-0000-0000-0000DE3E0000}"/>
    <cellStyle name="Normal 24 5 3 2" xfId="21812" xr:uid="{00000000-0005-0000-0000-0000DF3E0000}"/>
    <cellStyle name="Normal 24 5 3 2 2" xfId="33796" xr:uid="{2356BC82-BA58-4E60-A35A-FB86C0482744}"/>
    <cellStyle name="Normal 24 5 3 3" xfId="27848" xr:uid="{B6F99ECE-B069-462C-BEE3-C7BB47420CBB}"/>
    <cellStyle name="Normal 24 5 4" xfId="21809" xr:uid="{00000000-0005-0000-0000-0000E03E0000}"/>
    <cellStyle name="Normal 24 5 4 2" xfId="33793" xr:uid="{35514BED-497F-4A85-A703-CA92D189F27A}"/>
    <cellStyle name="Normal 24 5 5" xfId="27845" xr:uid="{68C87448-1C91-43B7-82E7-C342EBB13B0B}"/>
    <cellStyle name="Normal 24 6" xfId="13919" xr:uid="{00000000-0005-0000-0000-0000E13E0000}"/>
    <cellStyle name="Normal 24 6 2" xfId="13920" xr:uid="{00000000-0005-0000-0000-0000E23E0000}"/>
    <cellStyle name="Normal 24 6 2 2" xfId="21814" xr:uid="{00000000-0005-0000-0000-0000E33E0000}"/>
    <cellStyle name="Normal 24 6 2 2 2" xfId="33798" xr:uid="{3F83F896-0D49-4038-BC11-B72772DF8AAD}"/>
    <cellStyle name="Normal 24 6 2 3" xfId="27850" xr:uid="{4F3D0837-6169-40A7-80D6-8B85B14EB341}"/>
    <cellStyle name="Normal 24 6 3" xfId="21813" xr:uid="{00000000-0005-0000-0000-0000E43E0000}"/>
    <cellStyle name="Normal 24 6 3 2" xfId="33797" xr:uid="{A2E9520C-680A-4EDD-B716-86C20B0B5E30}"/>
    <cellStyle name="Normal 24 6 4" xfId="27849" xr:uid="{105F32A5-EF17-4D4E-B5DF-96727C37A9D5}"/>
    <cellStyle name="Normal 24 7" xfId="13921" xr:uid="{00000000-0005-0000-0000-0000E53E0000}"/>
    <cellStyle name="Normal 24 7 2" xfId="21815" xr:uid="{00000000-0005-0000-0000-0000E63E0000}"/>
    <cellStyle name="Normal 24 7 2 2" xfId="33799" xr:uid="{D95157D5-F158-416A-A245-297981EABB0C}"/>
    <cellStyle name="Normal 24 7 3" xfId="27851" xr:uid="{21DEE9FA-ECF7-425F-99C1-76AFEBC35524}"/>
    <cellStyle name="Normal 24 8" xfId="13922" xr:uid="{00000000-0005-0000-0000-0000E73E0000}"/>
    <cellStyle name="Normal 24 8 2" xfId="21816" xr:uid="{00000000-0005-0000-0000-0000E83E0000}"/>
    <cellStyle name="Normal 24 8 2 2" xfId="33800" xr:uid="{4081E588-089F-4BD2-92C5-16AB6DA59F8F}"/>
    <cellStyle name="Normal 24 8 3" xfId="27852" xr:uid="{0655CAEE-6D8D-4D8E-B24D-8E5C7125D693}"/>
    <cellStyle name="Normal 24 9" xfId="21784" xr:uid="{00000000-0005-0000-0000-0000E93E0000}"/>
    <cellStyle name="Normal 24 9 2" xfId="33768" xr:uid="{95B21CFF-FA80-4BD0-905B-46C1C00A5788}"/>
    <cellStyle name="Normal 240" xfId="13923" xr:uid="{00000000-0005-0000-0000-0000EA3E0000}"/>
    <cellStyle name="Normal 240 2" xfId="13924" xr:uid="{00000000-0005-0000-0000-0000EB3E0000}"/>
    <cellStyle name="Normal 240 3" xfId="13925" xr:uid="{00000000-0005-0000-0000-0000EC3E0000}"/>
    <cellStyle name="Normal 241" xfId="13926" xr:uid="{00000000-0005-0000-0000-0000ED3E0000}"/>
    <cellStyle name="Normal 241 2" xfId="13927" xr:uid="{00000000-0005-0000-0000-0000EE3E0000}"/>
    <cellStyle name="Normal 241 3" xfId="13928" xr:uid="{00000000-0005-0000-0000-0000EF3E0000}"/>
    <cellStyle name="Normal 242" xfId="13929" xr:uid="{00000000-0005-0000-0000-0000F03E0000}"/>
    <cellStyle name="Normal 242 2" xfId="13930" xr:uid="{00000000-0005-0000-0000-0000F13E0000}"/>
    <cellStyle name="Normal 242 3" xfId="13931" xr:uid="{00000000-0005-0000-0000-0000F23E0000}"/>
    <cellStyle name="Normal 243" xfId="13932" xr:uid="{00000000-0005-0000-0000-0000F33E0000}"/>
    <cellStyle name="Normal 243 2" xfId="13933" xr:uid="{00000000-0005-0000-0000-0000F43E0000}"/>
    <cellStyle name="Normal 243 3" xfId="13934" xr:uid="{00000000-0005-0000-0000-0000F53E0000}"/>
    <cellStyle name="Normal 244" xfId="13935" xr:uid="{00000000-0005-0000-0000-0000F63E0000}"/>
    <cellStyle name="Normal 244 2" xfId="13936" xr:uid="{00000000-0005-0000-0000-0000F73E0000}"/>
    <cellStyle name="Normal 244 3" xfId="13937" xr:uid="{00000000-0005-0000-0000-0000F83E0000}"/>
    <cellStyle name="Normal 245" xfId="13938" xr:uid="{00000000-0005-0000-0000-0000F93E0000}"/>
    <cellStyle name="Normal 245 2" xfId="13939" xr:uid="{00000000-0005-0000-0000-0000FA3E0000}"/>
    <cellStyle name="Normal 245 3" xfId="13940" xr:uid="{00000000-0005-0000-0000-0000FB3E0000}"/>
    <cellStyle name="Normal 246" xfId="13941" xr:uid="{00000000-0005-0000-0000-0000FC3E0000}"/>
    <cellStyle name="Normal 246 2" xfId="13942" xr:uid="{00000000-0005-0000-0000-0000FD3E0000}"/>
    <cellStyle name="Normal 246 3" xfId="13943" xr:uid="{00000000-0005-0000-0000-0000FE3E0000}"/>
    <cellStyle name="Normal 247" xfId="13944" xr:uid="{00000000-0005-0000-0000-0000FF3E0000}"/>
    <cellStyle name="Normal 247 2" xfId="13945" xr:uid="{00000000-0005-0000-0000-0000003F0000}"/>
    <cellStyle name="Normal 247 3" xfId="13946" xr:uid="{00000000-0005-0000-0000-0000013F0000}"/>
    <cellStyle name="Normal 248" xfId="13947" xr:uid="{00000000-0005-0000-0000-0000023F0000}"/>
    <cellStyle name="Normal 248 2" xfId="13948" xr:uid="{00000000-0005-0000-0000-0000033F0000}"/>
    <cellStyle name="Normal 248 3" xfId="13949" xr:uid="{00000000-0005-0000-0000-0000043F0000}"/>
    <cellStyle name="Normal 249" xfId="13950" xr:uid="{00000000-0005-0000-0000-0000053F0000}"/>
    <cellStyle name="Normal 249 2" xfId="13951" xr:uid="{00000000-0005-0000-0000-0000063F0000}"/>
    <cellStyle name="Normal 249 3" xfId="13952" xr:uid="{00000000-0005-0000-0000-0000073F0000}"/>
    <cellStyle name="Normal 25" xfId="13953" xr:uid="{00000000-0005-0000-0000-0000083F0000}"/>
    <cellStyle name="Normal 25 2" xfId="13954" xr:uid="{00000000-0005-0000-0000-0000093F0000}"/>
    <cellStyle name="Normal 25 2 2" xfId="21818" xr:uid="{00000000-0005-0000-0000-00000A3F0000}"/>
    <cellStyle name="Normal 25 2 2 2" xfId="33802" xr:uid="{85DF789E-2511-4710-9438-856BFF60F8A4}"/>
    <cellStyle name="Normal 25 2 3" xfId="27854" xr:uid="{3DF90DD3-44E5-411E-BA9C-6AE747AAB19F}"/>
    <cellStyle name="Normal 25 3" xfId="21817" xr:uid="{00000000-0005-0000-0000-00000B3F0000}"/>
    <cellStyle name="Normal 25 3 2" xfId="33801" xr:uid="{5A911725-816A-4EA0-81C7-E3802B2B7C34}"/>
    <cellStyle name="Normal 25 4" xfId="27853" xr:uid="{378F7C98-14C0-4DE2-AB8C-9085F631937E}"/>
    <cellStyle name="Normal 250" xfId="13955" xr:uid="{00000000-0005-0000-0000-00000C3F0000}"/>
    <cellStyle name="Normal 250 2" xfId="13956" xr:uid="{00000000-0005-0000-0000-00000D3F0000}"/>
    <cellStyle name="Normal 250 3" xfId="13957" xr:uid="{00000000-0005-0000-0000-00000E3F0000}"/>
    <cellStyle name="Normal 251" xfId="13958" xr:uid="{00000000-0005-0000-0000-00000F3F0000}"/>
    <cellStyle name="Normal 251 2" xfId="13959" xr:uid="{00000000-0005-0000-0000-0000103F0000}"/>
    <cellStyle name="Normal 251 3" xfId="13960" xr:uid="{00000000-0005-0000-0000-0000113F0000}"/>
    <cellStyle name="Normal 252" xfId="13961" xr:uid="{00000000-0005-0000-0000-0000123F0000}"/>
    <cellStyle name="Normal 252 2" xfId="13962" xr:uid="{00000000-0005-0000-0000-0000133F0000}"/>
    <cellStyle name="Normal 252 3" xfId="13963" xr:uid="{00000000-0005-0000-0000-0000143F0000}"/>
    <cellStyle name="Normal 253" xfId="13964" xr:uid="{00000000-0005-0000-0000-0000153F0000}"/>
    <cellStyle name="Normal 253 2" xfId="13965" xr:uid="{00000000-0005-0000-0000-0000163F0000}"/>
    <cellStyle name="Normal 253 3" xfId="13966" xr:uid="{00000000-0005-0000-0000-0000173F0000}"/>
    <cellStyle name="Normal 254" xfId="13967" xr:uid="{00000000-0005-0000-0000-0000183F0000}"/>
    <cellStyle name="Normal 254 2" xfId="13968" xr:uid="{00000000-0005-0000-0000-0000193F0000}"/>
    <cellStyle name="Normal 254 3" xfId="13969" xr:uid="{00000000-0005-0000-0000-00001A3F0000}"/>
    <cellStyle name="Normal 255" xfId="13970" xr:uid="{00000000-0005-0000-0000-00001B3F0000}"/>
    <cellStyle name="Normal 255 2" xfId="13971" xr:uid="{00000000-0005-0000-0000-00001C3F0000}"/>
    <cellStyle name="Normal 255 3" xfId="13972" xr:uid="{00000000-0005-0000-0000-00001D3F0000}"/>
    <cellStyle name="Normal 256" xfId="13973" xr:uid="{00000000-0005-0000-0000-00001E3F0000}"/>
    <cellStyle name="Normal 256 2" xfId="13974" xr:uid="{00000000-0005-0000-0000-00001F3F0000}"/>
    <cellStyle name="Normal 256 3" xfId="13975" xr:uid="{00000000-0005-0000-0000-0000203F0000}"/>
    <cellStyle name="Normal 257" xfId="13976" xr:uid="{00000000-0005-0000-0000-0000213F0000}"/>
    <cellStyle name="Normal 257 2" xfId="13977" xr:uid="{00000000-0005-0000-0000-0000223F0000}"/>
    <cellStyle name="Normal 257 3" xfId="13978" xr:uid="{00000000-0005-0000-0000-0000233F0000}"/>
    <cellStyle name="Normal 258" xfId="13979" xr:uid="{00000000-0005-0000-0000-0000243F0000}"/>
    <cellStyle name="Normal 258 2" xfId="13980" xr:uid="{00000000-0005-0000-0000-0000253F0000}"/>
    <cellStyle name="Normal 258 3" xfId="13981" xr:uid="{00000000-0005-0000-0000-0000263F0000}"/>
    <cellStyle name="Normal 259" xfId="13982" xr:uid="{00000000-0005-0000-0000-0000273F0000}"/>
    <cellStyle name="Normal 259 2" xfId="13983" xr:uid="{00000000-0005-0000-0000-0000283F0000}"/>
    <cellStyle name="Normal 259 3" xfId="13984" xr:uid="{00000000-0005-0000-0000-0000293F0000}"/>
    <cellStyle name="Normal 26" xfId="13985" xr:uid="{00000000-0005-0000-0000-00002A3F0000}"/>
    <cellStyle name="Normal 26 2" xfId="13986" xr:uid="{00000000-0005-0000-0000-00002B3F0000}"/>
    <cellStyle name="Normal 26 2 2" xfId="21820" xr:uid="{00000000-0005-0000-0000-00002C3F0000}"/>
    <cellStyle name="Normal 26 2 2 2" xfId="33804" xr:uid="{049DB170-9EC5-4370-A9E4-82B7D467B817}"/>
    <cellStyle name="Normal 26 2 3" xfId="27856" xr:uid="{3CC9DE4A-4A94-4B7E-8A35-24E31EFA9D40}"/>
    <cellStyle name="Normal 26 3" xfId="13987" xr:uid="{00000000-0005-0000-0000-00002D3F0000}"/>
    <cellStyle name="Normal 26 3 2" xfId="13988" xr:uid="{00000000-0005-0000-0000-00002E3F0000}"/>
    <cellStyle name="Normal 26 3 3" xfId="21821" xr:uid="{00000000-0005-0000-0000-00002F3F0000}"/>
    <cellStyle name="Normal 26 3 3 2" xfId="33805" xr:uid="{7B0BE37A-0BD3-4082-ADA7-3A15A99BA72D}"/>
    <cellStyle name="Normal 26 3 4" xfId="27857" xr:uid="{1AE48898-F8AE-4CE0-8596-ED44BB9B84BE}"/>
    <cellStyle name="Normal 26 4" xfId="13989" xr:uid="{00000000-0005-0000-0000-0000303F0000}"/>
    <cellStyle name="Normal 26 4 2" xfId="21822" xr:uid="{00000000-0005-0000-0000-0000313F0000}"/>
    <cellStyle name="Normal 26 4 2 2" xfId="33806" xr:uid="{E4B387D2-85C3-4957-9F9A-599D81DD3050}"/>
    <cellStyle name="Normal 26 4 3" xfId="27858" xr:uid="{3554E207-F455-44FE-9CD1-9D9E70668B66}"/>
    <cellStyle name="Normal 26 5" xfId="21819" xr:uid="{00000000-0005-0000-0000-0000323F0000}"/>
    <cellStyle name="Normal 26 5 2" xfId="33803" xr:uid="{12A0D937-2CAA-490C-BCD1-1CC5094F5C56}"/>
    <cellStyle name="Normal 26 6" xfId="27855" xr:uid="{655538A4-3990-4490-83ED-71C05C7A0681}"/>
    <cellStyle name="Normal 260" xfId="13990" xr:uid="{00000000-0005-0000-0000-0000333F0000}"/>
    <cellStyle name="Normal 260 2" xfId="13991" xr:uid="{00000000-0005-0000-0000-0000343F0000}"/>
    <cellStyle name="Normal 260 3" xfId="13992" xr:uid="{00000000-0005-0000-0000-0000353F0000}"/>
    <cellStyle name="Normal 261" xfId="13993" xr:uid="{00000000-0005-0000-0000-0000363F0000}"/>
    <cellStyle name="Normal 261 2" xfId="13994" xr:uid="{00000000-0005-0000-0000-0000373F0000}"/>
    <cellStyle name="Normal 261 3" xfId="13995" xr:uid="{00000000-0005-0000-0000-0000383F0000}"/>
    <cellStyle name="Normal 262" xfId="13996" xr:uid="{00000000-0005-0000-0000-0000393F0000}"/>
    <cellStyle name="Normal 262 2" xfId="13997" xr:uid="{00000000-0005-0000-0000-00003A3F0000}"/>
    <cellStyle name="Normal 262 3" xfId="13998" xr:uid="{00000000-0005-0000-0000-00003B3F0000}"/>
    <cellStyle name="Normal 263" xfId="13999" xr:uid="{00000000-0005-0000-0000-00003C3F0000}"/>
    <cellStyle name="Normal 263 2" xfId="14000" xr:uid="{00000000-0005-0000-0000-00003D3F0000}"/>
    <cellStyle name="Normal 263 3" xfId="14001" xr:uid="{00000000-0005-0000-0000-00003E3F0000}"/>
    <cellStyle name="Normal 264" xfId="14002" xr:uid="{00000000-0005-0000-0000-00003F3F0000}"/>
    <cellStyle name="Normal 264 2" xfId="14003" xr:uid="{00000000-0005-0000-0000-0000403F0000}"/>
    <cellStyle name="Normal 264 3" xfId="14004" xr:uid="{00000000-0005-0000-0000-0000413F0000}"/>
    <cellStyle name="Normal 265" xfId="14005" xr:uid="{00000000-0005-0000-0000-0000423F0000}"/>
    <cellStyle name="Normal 265 2" xfId="14006" xr:uid="{00000000-0005-0000-0000-0000433F0000}"/>
    <cellStyle name="Normal 265 3" xfId="14007" xr:uid="{00000000-0005-0000-0000-0000443F0000}"/>
    <cellStyle name="Normal 266" xfId="14008" xr:uid="{00000000-0005-0000-0000-0000453F0000}"/>
    <cellStyle name="Normal 266 2" xfId="14009" xr:uid="{00000000-0005-0000-0000-0000463F0000}"/>
    <cellStyle name="Normal 266 3" xfId="14010" xr:uid="{00000000-0005-0000-0000-0000473F0000}"/>
    <cellStyle name="Normal 267" xfId="14011" xr:uid="{00000000-0005-0000-0000-0000483F0000}"/>
    <cellStyle name="Normal 267 2" xfId="14012" xr:uid="{00000000-0005-0000-0000-0000493F0000}"/>
    <cellStyle name="Normal 267 3" xfId="14013" xr:uid="{00000000-0005-0000-0000-00004A3F0000}"/>
    <cellStyle name="Normal 268" xfId="14014" xr:uid="{00000000-0005-0000-0000-00004B3F0000}"/>
    <cellStyle name="Normal 268 2" xfId="14015" xr:uid="{00000000-0005-0000-0000-00004C3F0000}"/>
    <cellStyle name="Normal 268 3" xfId="14016" xr:uid="{00000000-0005-0000-0000-00004D3F0000}"/>
    <cellStyle name="Normal 269" xfId="14017" xr:uid="{00000000-0005-0000-0000-00004E3F0000}"/>
    <cellStyle name="Normal 269 2" xfId="14018" xr:uid="{00000000-0005-0000-0000-00004F3F0000}"/>
    <cellStyle name="Normal 269 3" xfId="14019" xr:uid="{00000000-0005-0000-0000-0000503F0000}"/>
    <cellStyle name="Normal 27" xfId="14020" xr:uid="{00000000-0005-0000-0000-0000513F0000}"/>
    <cellStyle name="Normal 27 2" xfId="14021" xr:uid="{00000000-0005-0000-0000-0000523F0000}"/>
    <cellStyle name="Normal 27 2 2" xfId="14022" xr:uid="{00000000-0005-0000-0000-0000533F0000}"/>
    <cellStyle name="Normal 27 2 2 2" xfId="14023" xr:uid="{00000000-0005-0000-0000-0000543F0000}"/>
    <cellStyle name="Normal 27 2 2 2 2" xfId="21826" xr:uid="{00000000-0005-0000-0000-0000553F0000}"/>
    <cellStyle name="Normal 27 2 2 2 2 2" xfId="33810" xr:uid="{D81BEC2C-C958-4EFE-ACB7-40119F6BFB1D}"/>
    <cellStyle name="Normal 27 2 2 2 3" xfId="27862" xr:uid="{DE7D49CF-35C6-4091-9E55-B17B89E186B8}"/>
    <cellStyle name="Normal 27 2 2 3" xfId="21825" xr:uid="{00000000-0005-0000-0000-0000563F0000}"/>
    <cellStyle name="Normal 27 2 2 3 2" xfId="33809" xr:uid="{6F38D9F4-031B-43E0-A88F-8D6E0DF5DF16}"/>
    <cellStyle name="Normal 27 2 2 4" xfId="27861" xr:uid="{4C0A7F82-D025-4B10-83FB-47A76034FAFB}"/>
    <cellStyle name="Normal 27 2 3" xfId="14024" xr:uid="{00000000-0005-0000-0000-0000573F0000}"/>
    <cellStyle name="Normal 27 2 3 2" xfId="21827" xr:uid="{00000000-0005-0000-0000-0000583F0000}"/>
    <cellStyle name="Normal 27 2 3 2 2" xfId="33811" xr:uid="{BF1970AC-5535-4528-AFBE-1CE2F7959316}"/>
    <cellStyle name="Normal 27 2 3 3" xfId="27863" xr:uid="{20F07347-EA7A-48C2-8767-F73496199145}"/>
    <cellStyle name="Normal 27 2 4" xfId="21824" xr:uid="{00000000-0005-0000-0000-0000593F0000}"/>
    <cellStyle name="Normal 27 2 4 2" xfId="33808" xr:uid="{4083AFE4-0E1A-4179-889C-61F03AD819AE}"/>
    <cellStyle name="Normal 27 2 5" xfId="27860" xr:uid="{A606A168-8F02-4F82-ADB1-AF835DA17083}"/>
    <cellStyle name="Normal 27 3" xfId="14025" xr:uid="{00000000-0005-0000-0000-00005A3F0000}"/>
    <cellStyle name="Normal 27 3 2" xfId="14026" xr:uid="{00000000-0005-0000-0000-00005B3F0000}"/>
    <cellStyle name="Normal 27 3 2 2" xfId="21829" xr:uid="{00000000-0005-0000-0000-00005C3F0000}"/>
    <cellStyle name="Normal 27 3 2 2 2" xfId="33813" xr:uid="{36200844-15C0-4C44-A846-B7589D3CCEF9}"/>
    <cellStyle name="Normal 27 3 2 3" xfId="27865" xr:uid="{6781F538-53F7-4E52-A1F9-CE8D960EF86B}"/>
    <cellStyle name="Normal 27 3 3" xfId="14027" xr:uid="{00000000-0005-0000-0000-00005D3F0000}"/>
    <cellStyle name="Normal 27 3 4" xfId="21828" xr:uid="{00000000-0005-0000-0000-00005E3F0000}"/>
    <cellStyle name="Normal 27 3 4 2" xfId="33812" xr:uid="{171A1330-EAA5-4A42-9DA1-AEE38081CA72}"/>
    <cellStyle name="Normal 27 3 5" xfId="27864" xr:uid="{B52D0BC3-D86C-4396-81AF-588F6E91B668}"/>
    <cellStyle name="Normal 27 4" xfId="14028" xr:uid="{00000000-0005-0000-0000-00005F3F0000}"/>
    <cellStyle name="Normal 27 4 2" xfId="14029" xr:uid="{00000000-0005-0000-0000-0000603F0000}"/>
    <cellStyle name="Normal 27 4 3" xfId="21830" xr:uid="{00000000-0005-0000-0000-0000613F0000}"/>
    <cellStyle name="Normal 27 4 3 2" xfId="33814" xr:uid="{61CB3BDC-E788-42E8-9F75-72DFC5AD877B}"/>
    <cellStyle name="Normal 27 4 4" xfId="27866" xr:uid="{65D580FD-C7AE-49C6-95A9-110092A641E2}"/>
    <cellStyle name="Normal 27 5" xfId="14030" xr:uid="{00000000-0005-0000-0000-0000623F0000}"/>
    <cellStyle name="Normal 27 5 2" xfId="21831" xr:uid="{00000000-0005-0000-0000-0000633F0000}"/>
    <cellStyle name="Normal 27 5 2 2" xfId="33815" xr:uid="{2D8974BC-6D9B-4823-B11A-3B0690B5EAD1}"/>
    <cellStyle name="Normal 27 5 3" xfId="27867" xr:uid="{492B104A-155A-4E9A-B53B-72ABC12D1E2F}"/>
    <cellStyle name="Normal 27 6" xfId="14031" xr:uid="{00000000-0005-0000-0000-0000643F0000}"/>
    <cellStyle name="Normal 27 6 2" xfId="21832" xr:uid="{00000000-0005-0000-0000-0000653F0000}"/>
    <cellStyle name="Normal 27 6 2 2" xfId="33816" xr:uid="{9E866CEF-488A-4CC8-9669-EDD62BE54E5A}"/>
    <cellStyle name="Normal 27 6 3" xfId="27868" xr:uid="{0E40678B-E52A-40EE-8E4C-ADA3AC355D86}"/>
    <cellStyle name="Normal 27 7" xfId="21823" xr:uid="{00000000-0005-0000-0000-0000663F0000}"/>
    <cellStyle name="Normal 27 7 2" xfId="33807" xr:uid="{5DE6B512-6236-45E6-8154-90973CAF5ED3}"/>
    <cellStyle name="Normal 27 8" xfId="27859" xr:uid="{C5961D11-4E7E-4D1D-AE9D-CB9AF547A099}"/>
    <cellStyle name="Normal 270" xfId="14032" xr:uid="{00000000-0005-0000-0000-0000673F0000}"/>
    <cellStyle name="Normal 270 2" xfId="14033" xr:uid="{00000000-0005-0000-0000-0000683F0000}"/>
    <cellStyle name="Normal 270 3" xfId="14034" xr:uid="{00000000-0005-0000-0000-0000693F0000}"/>
    <cellStyle name="Normal 271" xfId="14035" xr:uid="{00000000-0005-0000-0000-00006A3F0000}"/>
    <cellStyle name="Normal 271 2" xfId="14036" xr:uid="{00000000-0005-0000-0000-00006B3F0000}"/>
    <cellStyle name="Normal 271 3" xfId="14037" xr:uid="{00000000-0005-0000-0000-00006C3F0000}"/>
    <cellStyle name="Normal 272" xfId="14038" xr:uid="{00000000-0005-0000-0000-00006D3F0000}"/>
    <cellStyle name="Normal 272 2" xfId="14039" xr:uid="{00000000-0005-0000-0000-00006E3F0000}"/>
    <cellStyle name="Normal 272 3" xfId="14040" xr:uid="{00000000-0005-0000-0000-00006F3F0000}"/>
    <cellStyle name="Normal 273" xfId="14041" xr:uid="{00000000-0005-0000-0000-0000703F0000}"/>
    <cellStyle name="Normal 273 2" xfId="14042" xr:uid="{00000000-0005-0000-0000-0000713F0000}"/>
    <cellStyle name="Normal 273 3" xfId="14043" xr:uid="{00000000-0005-0000-0000-0000723F0000}"/>
    <cellStyle name="Normal 274" xfId="14044" xr:uid="{00000000-0005-0000-0000-0000733F0000}"/>
    <cellStyle name="Normal 274 2" xfId="14045" xr:uid="{00000000-0005-0000-0000-0000743F0000}"/>
    <cellStyle name="Normal 274 3" xfId="14046" xr:uid="{00000000-0005-0000-0000-0000753F0000}"/>
    <cellStyle name="Normal 275" xfId="14047" xr:uid="{00000000-0005-0000-0000-0000763F0000}"/>
    <cellStyle name="Normal 275 2" xfId="14048" xr:uid="{00000000-0005-0000-0000-0000773F0000}"/>
    <cellStyle name="Normal 275 3" xfId="14049" xr:uid="{00000000-0005-0000-0000-0000783F0000}"/>
    <cellStyle name="Normal 276" xfId="14050" xr:uid="{00000000-0005-0000-0000-0000793F0000}"/>
    <cellStyle name="Normal 276 2" xfId="14051" xr:uid="{00000000-0005-0000-0000-00007A3F0000}"/>
    <cellStyle name="Normal 276 3" xfId="14052" xr:uid="{00000000-0005-0000-0000-00007B3F0000}"/>
    <cellStyle name="Normal 277" xfId="14053" xr:uid="{00000000-0005-0000-0000-00007C3F0000}"/>
    <cellStyle name="Normal 277 2" xfId="14054" xr:uid="{00000000-0005-0000-0000-00007D3F0000}"/>
    <cellStyle name="Normal 277 3" xfId="14055" xr:uid="{00000000-0005-0000-0000-00007E3F0000}"/>
    <cellStyle name="Normal 278" xfId="14056" xr:uid="{00000000-0005-0000-0000-00007F3F0000}"/>
    <cellStyle name="Normal 278 2" xfId="14057" xr:uid="{00000000-0005-0000-0000-0000803F0000}"/>
    <cellStyle name="Normal 278 3" xfId="14058" xr:uid="{00000000-0005-0000-0000-0000813F0000}"/>
    <cellStyle name="Normal 279" xfId="14059" xr:uid="{00000000-0005-0000-0000-0000823F0000}"/>
    <cellStyle name="Normal 279 2" xfId="14060" xr:uid="{00000000-0005-0000-0000-0000833F0000}"/>
    <cellStyle name="Normal 279 3" xfId="14061" xr:uid="{00000000-0005-0000-0000-0000843F0000}"/>
    <cellStyle name="Normal 28" xfId="14062" xr:uid="{00000000-0005-0000-0000-0000853F0000}"/>
    <cellStyle name="Normal 28 2" xfId="14063" xr:uid="{00000000-0005-0000-0000-0000863F0000}"/>
    <cellStyle name="Normal 28 2 2" xfId="21834" xr:uid="{00000000-0005-0000-0000-0000873F0000}"/>
    <cellStyle name="Normal 28 2 2 2" xfId="33818" xr:uid="{F8C86DBF-14F7-4469-96D8-D13DB0E7BBBB}"/>
    <cellStyle name="Normal 28 2 3" xfId="27870" xr:uid="{4F751584-AD2D-4B4E-A87B-5EE147E1295E}"/>
    <cellStyle name="Normal 28 3" xfId="14064" xr:uid="{00000000-0005-0000-0000-0000883F0000}"/>
    <cellStyle name="Normal 28 3 2" xfId="14065" xr:uid="{00000000-0005-0000-0000-0000893F0000}"/>
    <cellStyle name="Normal 28 3 3" xfId="21835" xr:uid="{00000000-0005-0000-0000-00008A3F0000}"/>
    <cellStyle name="Normal 28 3 3 2" xfId="33819" xr:uid="{A65CE873-5E4E-4383-AD3A-7EDF6A087DE5}"/>
    <cellStyle name="Normal 28 3 4" xfId="27871" xr:uid="{C650F627-9A11-4203-9776-795C7F933BAF}"/>
    <cellStyle name="Normal 28 4" xfId="14066" xr:uid="{00000000-0005-0000-0000-00008B3F0000}"/>
    <cellStyle name="Normal 28 5" xfId="21833" xr:uid="{00000000-0005-0000-0000-00008C3F0000}"/>
    <cellStyle name="Normal 28 5 2" xfId="33817" xr:uid="{3AB43632-2E37-4920-BE3B-6BEA46150E0C}"/>
    <cellStyle name="Normal 28 6" xfId="27869" xr:uid="{5A5496F8-0468-4C31-8AE8-5528924691FB}"/>
    <cellStyle name="Normal 280" xfId="14067" xr:uid="{00000000-0005-0000-0000-00008D3F0000}"/>
    <cellStyle name="Normal 280 2" xfId="14068" xr:uid="{00000000-0005-0000-0000-00008E3F0000}"/>
    <cellStyle name="Normal 280 3" xfId="14069" xr:uid="{00000000-0005-0000-0000-00008F3F0000}"/>
    <cellStyle name="Normal 281" xfId="14070" xr:uid="{00000000-0005-0000-0000-0000903F0000}"/>
    <cellStyle name="Normal 281 2" xfId="14071" xr:uid="{00000000-0005-0000-0000-0000913F0000}"/>
    <cellStyle name="Normal 281 3" xfId="14072" xr:uid="{00000000-0005-0000-0000-0000923F0000}"/>
    <cellStyle name="Normal 282" xfId="14073" xr:uid="{00000000-0005-0000-0000-0000933F0000}"/>
    <cellStyle name="Normal 282 2" xfId="14074" xr:uid="{00000000-0005-0000-0000-0000943F0000}"/>
    <cellStyle name="Normal 282 3" xfId="14075" xr:uid="{00000000-0005-0000-0000-0000953F0000}"/>
    <cellStyle name="Normal 283" xfId="14076" xr:uid="{00000000-0005-0000-0000-0000963F0000}"/>
    <cellStyle name="Normal 283 2" xfId="14077" xr:uid="{00000000-0005-0000-0000-0000973F0000}"/>
    <cellStyle name="Normal 283 3" xfId="14078" xr:uid="{00000000-0005-0000-0000-0000983F0000}"/>
    <cellStyle name="Normal 284" xfId="14079" xr:uid="{00000000-0005-0000-0000-0000993F0000}"/>
    <cellStyle name="Normal 284 2" xfId="14080" xr:uid="{00000000-0005-0000-0000-00009A3F0000}"/>
    <cellStyle name="Normal 284 3" xfId="14081" xr:uid="{00000000-0005-0000-0000-00009B3F0000}"/>
    <cellStyle name="Normal 285" xfId="14082" xr:uid="{00000000-0005-0000-0000-00009C3F0000}"/>
    <cellStyle name="Normal 285 2" xfId="14083" xr:uid="{00000000-0005-0000-0000-00009D3F0000}"/>
    <cellStyle name="Normal 285 3" xfId="14084" xr:uid="{00000000-0005-0000-0000-00009E3F0000}"/>
    <cellStyle name="Normal 286" xfId="14085" xr:uid="{00000000-0005-0000-0000-00009F3F0000}"/>
    <cellStyle name="Normal 286 2" xfId="14086" xr:uid="{00000000-0005-0000-0000-0000A03F0000}"/>
    <cellStyle name="Normal 286 3" xfId="14087" xr:uid="{00000000-0005-0000-0000-0000A13F0000}"/>
    <cellStyle name="Normal 287" xfId="14088" xr:uid="{00000000-0005-0000-0000-0000A23F0000}"/>
    <cellStyle name="Normal 287 2" xfId="14089" xr:uid="{00000000-0005-0000-0000-0000A33F0000}"/>
    <cellStyle name="Normal 287 3" xfId="14090" xr:uid="{00000000-0005-0000-0000-0000A43F0000}"/>
    <cellStyle name="Normal 288" xfId="14091" xr:uid="{00000000-0005-0000-0000-0000A53F0000}"/>
    <cellStyle name="Normal 288 2" xfId="14092" xr:uid="{00000000-0005-0000-0000-0000A63F0000}"/>
    <cellStyle name="Normal 288 3" xfId="14093" xr:uid="{00000000-0005-0000-0000-0000A73F0000}"/>
    <cellStyle name="Normal 289" xfId="14094" xr:uid="{00000000-0005-0000-0000-0000A83F0000}"/>
    <cellStyle name="Normal 289 2" xfId="14095" xr:uid="{00000000-0005-0000-0000-0000A93F0000}"/>
    <cellStyle name="Normal 289 3" xfId="14096" xr:uid="{00000000-0005-0000-0000-0000AA3F0000}"/>
    <cellStyle name="Normal 29" xfId="14097" xr:uid="{00000000-0005-0000-0000-0000AB3F0000}"/>
    <cellStyle name="Normal 29 2" xfId="14098" xr:uid="{00000000-0005-0000-0000-0000AC3F0000}"/>
    <cellStyle name="Normal 29 2 2" xfId="14099" xr:uid="{00000000-0005-0000-0000-0000AD3F0000}"/>
    <cellStyle name="Normal 29 2 2 2" xfId="21838" xr:uid="{00000000-0005-0000-0000-0000AE3F0000}"/>
    <cellStyle name="Normal 29 2 2 2 2" xfId="33822" xr:uid="{C393D7BB-4ACB-40D3-8939-A844BD392054}"/>
    <cellStyle name="Normal 29 2 2 3" xfId="27874" xr:uid="{BE58865B-1349-4613-A79B-27A99E855EDB}"/>
    <cellStyle name="Normal 29 2 3" xfId="21837" xr:uid="{00000000-0005-0000-0000-0000AF3F0000}"/>
    <cellStyle name="Normal 29 2 3 2" xfId="33821" xr:uid="{78E7CC3F-0759-4655-9BB8-1AB09441320E}"/>
    <cellStyle name="Normal 29 2 4" xfId="27873" xr:uid="{BAA36283-F671-4BC2-94CA-AF85340C249A}"/>
    <cellStyle name="Normal 29 3" xfId="14100" xr:uid="{00000000-0005-0000-0000-0000B03F0000}"/>
    <cellStyle name="Normal 29 3 2" xfId="14101" xr:uid="{00000000-0005-0000-0000-0000B13F0000}"/>
    <cellStyle name="Normal 29 3 3" xfId="21839" xr:uid="{00000000-0005-0000-0000-0000B23F0000}"/>
    <cellStyle name="Normal 29 3 3 2" xfId="33823" xr:uid="{3B7DD00A-EF41-42DB-ACA5-65F890B745BD}"/>
    <cellStyle name="Normal 29 3 4" xfId="27875" xr:uid="{0B14C637-01C3-49C8-ABAA-7A81EE065C84}"/>
    <cellStyle name="Normal 29 4" xfId="14102" xr:uid="{00000000-0005-0000-0000-0000B33F0000}"/>
    <cellStyle name="Normal 29 4 2" xfId="21840" xr:uid="{00000000-0005-0000-0000-0000B43F0000}"/>
    <cellStyle name="Normal 29 4 2 2" xfId="33824" xr:uid="{BE4FB61F-7662-4E02-94C1-500BE9FB5DAB}"/>
    <cellStyle name="Normal 29 4 3" xfId="27876" xr:uid="{22388AB1-7C63-4A75-B4FA-771B7BA6C27B}"/>
    <cellStyle name="Normal 29 5" xfId="21836" xr:uid="{00000000-0005-0000-0000-0000B53F0000}"/>
    <cellStyle name="Normal 29 5 2" xfId="33820" xr:uid="{67130444-1E1F-4375-AE11-E0CAC663C757}"/>
    <cellStyle name="Normal 29 6" xfId="27872" xr:uid="{878FD152-6D7A-4691-83EB-3FB0504CAA0C}"/>
    <cellStyle name="Normal 290" xfId="14103" xr:uid="{00000000-0005-0000-0000-0000B63F0000}"/>
    <cellStyle name="Normal 290 2" xfId="14104" xr:uid="{00000000-0005-0000-0000-0000B73F0000}"/>
    <cellStyle name="Normal 290 3" xfId="14105" xr:uid="{00000000-0005-0000-0000-0000B83F0000}"/>
    <cellStyle name="Normal 291" xfId="14106" xr:uid="{00000000-0005-0000-0000-0000B93F0000}"/>
    <cellStyle name="Normal 291 2" xfId="14107" xr:uid="{00000000-0005-0000-0000-0000BA3F0000}"/>
    <cellStyle name="Normal 291 3" xfId="14108" xr:uid="{00000000-0005-0000-0000-0000BB3F0000}"/>
    <cellStyle name="Normal 292" xfId="14109" xr:uid="{00000000-0005-0000-0000-0000BC3F0000}"/>
    <cellStyle name="Normal 292 2" xfId="14110" xr:uid="{00000000-0005-0000-0000-0000BD3F0000}"/>
    <cellStyle name="Normal 292 3" xfId="14111" xr:uid="{00000000-0005-0000-0000-0000BE3F0000}"/>
    <cellStyle name="Normal 293" xfId="14112" xr:uid="{00000000-0005-0000-0000-0000BF3F0000}"/>
    <cellStyle name="Normal 293 2" xfId="14113" xr:uid="{00000000-0005-0000-0000-0000C03F0000}"/>
    <cellStyle name="Normal 293 3" xfId="14114" xr:uid="{00000000-0005-0000-0000-0000C13F0000}"/>
    <cellStyle name="Normal 294" xfId="14115" xr:uid="{00000000-0005-0000-0000-0000C23F0000}"/>
    <cellStyle name="Normal 294 2" xfId="14116" xr:uid="{00000000-0005-0000-0000-0000C33F0000}"/>
    <cellStyle name="Normal 294 3" xfId="14117" xr:uid="{00000000-0005-0000-0000-0000C43F0000}"/>
    <cellStyle name="Normal 295" xfId="14118" xr:uid="{00000000-0005-0000-0000-0000C53F0000}"/>
    <cellStyle name="Normal 295 2" xfId="14119" xr:uid="{00000000-0005-0000-0000-0000C63F0000}"/>
    <cellStyle name="Normal 295 3" xfId="14120" xr:uid="{00000000-0005-0000-0000-0000C73F0000}"/>
    <cellStyle name="Normal 296" xfId="14121" xr:uid="{00000000-0005-0000-0000-0000C83F0000}"/>
    <cellStyle name="Normal 296 2" xfId="14122" xr:uid="{00000000-0005-0000-0000-0000C93F0000}"/>
    <cellStyle name="Normal 296 3" xfId="14123" xr:uid="{00000000-0005-0000-0000-0000CA3F0000}"/>
    <cellStyle name="Normal 297" xfId="14124" xr:uid="{00000000-0005-0000-0000-0000CB3F0000}"/>
    <cellStyle name="Normal 297 2" xfId="14125" xr:uid="{00000000-0005-0000-0000-0000CC3F0000}"/>
    <cellStyle name="Normal 297 3" xfId="14126" xr:uid="{00000000-0005-0000-0000-0000CD3F0000}"/>
    <cellStyle name="Normal 298" xfId="14127" xr:uid="{00000000-0005-0000-0000-0000CE3F0000}"/>
    <cellStyle name="Normal 298 2" xfId="14128" xr:uid="{00000000-0005-0000-0000-0000CF3F0000}"/>
    <cellStyle name="Normal 298 3" xfId="14129" xr:uid="{00000000-0005-0000-0000-0000D03F0000}"/>
    <cellStyle name="Normal 299" xfId="14130" xr:uid="{00000000-0005-0000-0000-0000D13F0000}"/>
    <cellStyle name="Normal 299 2" xfId="14131" xr:uid="{00000000-0005-0000-0000-0000D23F0000}"/>
    <cellStyle name="Normal 299 3" xfId="14132" xr:uid="{00000000-0005-0000-0000-0000D33F0000}"/>
    <cellStyle name="Normal 3" xfId="5" xr:uid="{00000000-0005-0000-0000-0000D43F0000}"/>
    <cellStyle name="Normal 3 10" xfId="14133" xr:uid="{00000000-0005-0000-0000-0000D53F0000}"/>
    <cellStyle name="Normal 3 10 2" xfId="14134" xr:uid="{00000000-0005-0000-0000-0000D63F0000}"/>
    <cellStyle name="Normal 3 10 2 2" xfId="14135" xr:uid="{00000000-0005-0000-0000-0000D73F0000}"/>
    <cellStyle name="Normal 3 10 2 2 2" xfId="14136" xr:uid="{00000000-0005-0000-0000-0000D83F0000}"/>
    <cellStyle name="Normal 3 10 2 2 2 2" xfId="21844" xr:uid="{00000000-0005-0000-0000-0000D93F0000}"/>
    <cellStyle name="Normal 3 10 2 2 2 2 2" xfId="33828" xr:uid="{BA93952C-A1B2-4460-B43C-F9BC33431126}"/>
    <cellStyle name="Normal 3 10 2 2 2 3" xfId="27880" xr:uid="{6A111E6F-0FE8-4343-9701-FF5B749EF5C2}"/>
    <cellStyle name="Normal 3 10 2 2 3" xfId="14137" xr:uid="{00000000-0005-0000-0000-0000DA3F0000}"/>
    <cellStyle name="Normal 3 10 2 2 3 2" xfId="21845" xr:uid="{00000000-0005-0000-0000-0000DB3F0000}"/>
    <cellStyle name="Normal 3 10 2 2 3 2 2" xfId="33829" xr:uid="{F605BA3D-9CC3-4EB8-BF58-EA4C02906521}"/>
    <cellStyle name="Normal 3 10 2 2 3 3" xfId="27881" xr:uid="{3A316BE8-7452-4B35-9D39-EAE1B2C63B4A}"/>
    <cellStyle name="Normal 3 10 2 2 4" xfId="21843" xr:uid="{00000000-0005-0000-0000-0000DC3F0000}"/>
    <cellStyle name="Normal 3 10 2 2 4 2" xfId="33827" xr:uid="{273677B1-B7F5-456E-AA3E-3A071773FDAB}"/>
    <cellStyle name="Normal 3 10 2 2 5" xfId="27879" xr:uid="{96513F24-64B5-4F30-B583-DADEBD3EB7C8}"/>
    <cellStyle name="Normal 3 10 2 3" xfId="14138" xr:uid="{00000000-0005-0000-0000-0000DD3F0000}"/>
    <cellStyle name="Normal 3 10 2 3 2" xfId="21846" xr:uid="{00000000-0005-0000-0000-0000DE3F0000}"/>
    <cellStyle name="Normal 3 10 2 3 2 2" xfId="33830" xr:uid="{5CF4ABED-964E-4147-9374-38D956994095}"/>
    <cellStyle name="Normal 3 10 2 3 3" xfId="27882" xr:uid="{D18C7DC3-A1A2-4B5D-896D-FFFF2D7A05AD}"/>
    <cellStyle name="Normal 3 10 2 4" xfId="14139" xr:uid="{00000000-0005-0000-0000-0000DF3F0000}"/>
    <cellStyle name="Normal 3 10 2 4 2" xfId="21847" xr:uid="{00000000-0005-0000-0000-0000E03F0000}"/>
    <cellStyle name="Normal 3 10 2 4 2 2" xfId="33831" xr:uid="{CC4F79CA-8B22-43DA-BFC8-07510AAC2964}"/>
    <cellStyle name="Normal 3 10 2 4 3" xfId="27883" xr:uid="{C3E1336C-6713-47D2-8519-346A4DACB3B8}"/>
    <cellStyle name="Normal 3 10 2 5" xfId="14140" xr:uid="{00000000-0005-0000-0000-0000E13F0000}"/>
    <cellStyle name="Normal 3 10 2 5 2" xfId="21848" xr:uid="{00000000-0005-0000-0000-0000E23F0000}"/>
    <cellStyle name="Normal 3 10 2 5 2 2" xfId="33832" xr:uid="{B70E1653-0D38-4638-8A95-3CBF96A1AE2A}"/>
    <cellStyle name="Normal 3 10 2 5 3" xfId="27884" xr:uid="{504185B4-0047-446B-B3F6-C8FEEF9346DE}"/>
    <cellStyle name="Normal 3 10 2 6" xfId="21842" xr:uid="{00000000-0005-0000-0000-0000E33F0000}"/>
    <cellStyle name="Normal 3 10 2 6 2" xfId="33826" xr:uid="{910DF93E-5AE9-42B3-8E37-2C6D065B812E}"/>
    <cellStyle name="Normal 3 10 2 7" xfId="27878" xr:uid="{0AA00A35-5716-4106-A3CD-A7C1551D4497}"/>
    <cellStyle name="Normal 3 10 3" xfId="14141" xr:uid="{00000000-0005-0000-0000-0000E43F0000}"/>
    <cellStyle name="Normal 3 10 3 2" xfId="14142" xr:uid="{00000000-0005-0000-0000-0000E53F0000}"/>
    <cellStyle name="Normal 3 10 3 2 2" xfId="21850" xr:uid="{00000000-0005-0000-0000-0000E63F0000}"/>
    <cellStyle name="Normal 3 10 3 2 2 2" xfId="33834" xr:uid="{2ADFFC2B-0027-4975-BB16-6999827C56C1}"/>
    <cellStyle name="Normal 3 10 3 2 3" xfId="27886" xr:uid="{8D7823CE-16A8-49F7-B109-32D80E53367C}"/>
    <cellStyle name="Normal 3 10 3 3" xfId="14143" xr:uid="{00000000-0005-0000-0000-0000E73F0000}"/>
    <cellStyle name="Normal 3 10 3 3 2" xfId="21851" xr:uid="{00000000-0005-0000-0000-0000E83F0000}"/>
    <cellStyle name="Normal 3 10 3 3 2 2" xfId="33835" xr:uid="{53032108-E811-41B7-8FA7-3545C6352C11}"/>
    <cellStyle name="Normal 3 10 3 3 3" xfId="27887" xr:uid="{16097567-5295-4D0A-B858-5C48C794FA97}"/>
    <cellStyle name="Normal 3 10 3 4" xfId="14144" xr:uid="{00000000-0005-0000-0000-0000E93F0000}"/>
    <cellStyle name="Normal 3 10 3 4 2" xfId="21852" xr:uid="{00000000-0005-0000-0000-0000EA3F0000}"/>
    <cellStyle name="Normal 3 10 3 4 2 2" xfId="33836" xr:uid="{B9EA563F-7797-4885-8321-C0626D676007}"/>
    <cellStyle name="Normal 3 10 3 4 3" xfId="27888" xr:uid="{521CD096-5C50-424D-95F6-282DB9A25D02}"/>
    <cellStyle name="Normal 3 10 3 5" xfId="21849" xr:uid="{00000000-0005-0000-0000-0000EB3F0000}"/>
    <cellStyle name="Normal 3 10 3 5 2" xfId="33833" xr:uid="{9187143E-3238-44FD-BE1A-88B2C0D21F6D}"/>
    <cellStyle name="Normal 3 10 3 6" xfId="27885" xr:uid="{389D08B3-55E2-4936-9432-0C6A86F48139}"/>
    <cellStyle name="Normal 3 10 4" xfId="14145" xr:uid="{00000000-0005-0000-0000-0000EC3F0000}"/>
    <cellStyle name="Normal 3 10 4 2" xfId="14146" xr:uid="{00000000-0005-0000-0000-0000ED3F0000}"/>
    <cellStyle name="Normal 3 10 4 2 2" xfId="21854" xr:uid="{00000000-0005-0000-0000-0000EE3F0000}"/>
    <cellStyle name="Normal 3 10 4 2 2 2" xfId="33838" xr:uid="{692643DE-ADA0-4496-B034-D6AD2E500EA2}"/>
    <cellStyle name="Normal 3 10 4 2 3" xfId="27890" xr:uid="{F8A51056-DED0-44F7-938E-5401D2377CE8}"/>
    <cellStyle name="Normal 3 10 4 3" xfId="21853" xr:uid="{00000000-0005-0000-0000-0000EF3F0000}"/>
    <cellStyle name="Normal 3 10 4 3 2" xfId="33837" xr:uid="{A4323A21-7769-460C-BFC3-AE8173BE5C01}"/>
    <cellStyle name="Normal 3 10 4 4" xfId="27889" xr:uid="{0C1A4918-B691-4C2B-9EA1-244DCA29043C}"/>
    <cellStyle name="Normal 3 10 5" xfId="14147" xr:uid="{00000000-0005-0000-0000-0000F03F0000}"/>
    <cellStyle name="Normal 3 10 5 2" xfId="21855" xr:uid="{00000000-0005-0000-0000-0000F13F0000}"/>
    <cellStyle name="Normal 3 10 5 2 2" xfId="33839" xr:uid="{5D0E8249-7383-4566-BA79-C985C5EA83DE}"/>
    <cellStyle name="Normal 3 10 5 3" xfId="27891" xr:uid="{3F2E829F-C9BF-48FF-92F1-144137BF89B3}"/>
    <cellStyle name="Normal 3 10 6" xfId="14148" xr:uid="{00000000-0005-0000-0000-0000F23F0000}"/>
    <cellStyle name="Normal 3 10 6 2" xfId="21856" xr:uid="{00000000-0005-0000-0000-0000F33F0000}"/>
    <cellStyle name="Normal 3 10 6 2 2" xfId="33840" xr:uid="{DFB9A72F-DBAD-42D3-A9AE-98D470225100}"/>
    <cellStyle name="Normal 3 10 6 3" xfId="27892" xr:uid="{9415B72F-4EFC-47C5-B366-AAED3279CA00}"/>
    <cellStyle name="Normal 3 10 7" xfId="21841" xr:uid="{00000000-0005-0000-0000-0000F43F0000}"/>
    <cellStyle name="Normal 3 10 7 2" xfId="33825" xr:uid="{606434E6-37C4-4A49-9E39-C7853D85452E}"/>
    <cellStyle name="Normal 3 10 8" xfId="27877" xr:uid="{ADBB93F3-CB46-4911-A6C5-6E7EAAAAC845}"/>
    <cellStyle name="Normal 3 11" xfId="14149" xr:uid="{00000000-0005-0000-0000-0000F53F0000}"/>
    <cellStyle name="Normal 3 11 2" xfId="14150" xr:uid="{00000000-0005-0000-0000-0000F63F0000}"/>
    <cellStyle name="Normal 3 11 2 2" xfId="14151" xr:uid="{00000000-0005-0000-0000-0000F73F0000}"/>
    <cellStyle name="Normal 3 11 2 2 2" xfId="21859" xr:uid="{00000000-0005-0000-0000-0000F83F0000}"/>
    <cellStyle name="Normal 3 11 2 2 2 2" xfId="33843" xr:uid="{80B6AE56-53B8-4592-AF38-325115A8CDD4}"/>
    <cellStyle name="Normal 3 11 2 2 3" xfId="27895" xr:uid="{40C1870E-9B58-4A79-A067-35199E617CB2}"/>
    <cellStyle name="Normal 3 11 2 3" xfId="21858" xr:uid="{00000000-0005-0000-0000-0000F93F0000}"/>
    <cellStyle name="Normal 3 11 2 3 2" xfId="33842" xr:uid="{F2C591CA-D1EF-4C5E-88F1-E2B8E29C38C8}"/>
    <cellStyle name="Normal 3 11 2 4" xfId="27894" xr:uid="{F0825982-A839-4CFF-BC60-67965C13D55C}"/>
    <cellStyle name="Normal 3 11 3" xfId="14152" xr:uid="{00000000-0005-0000-0000-0000FA3F0000}"/>
    <cellStyle name="Normal 3 11 3 2" xfId="21860" xr:uid="{00000000-0005-0000-0000-0000FB3F0000}"/>
    <cellStyle name="Normal 3 11 3 2 2" xfId="33844" xr:uid="{4B952242-387D-4BCF-872D-4D4549095591}"/>
    <cellStyle name="Normal 3 11 3 3" xfId="27896" xr:uid="{3B338A76-8EA1-448D-B71C-18E42B278FA8}"/>
    <cellStyle name="Normal 3 11 4" xfId="14153" xr:uid="{00000000-0005-0000-0000-0000FC3F0000}"/>
    <cellStyle name="Normal 3 11 4 2" xfId="21861" xr:uid="{00000000-0005-0000-0000-0000FD3F0000}"/>
    <cellStyle name="Normal 3 11 4 2 2" xfId="33845" xr:uid="{618C7C22-E4A5-4266-BF38-E16907BD22BE}"/>
    <cellStyle name="Normal 3 11 4 3" xfId="27897" xr:uid="{567CD518-C7EA-4DF8-8141-D9BAA074ABB0}"/>
    <cellStyle name="Normal 3 11 5" xfId="14154" xr:uid="{00000000-0005-0000-0000-0000FE3F0000}"/>
    <cellStyle name="Normal 3 11 5 2" xfId="21862" xr:uid="{00000000-0005-0000-0000-0000FF3F0000}"/>
    <cellStyle name="Normal 3 11 5 2 2" xfId="33846" xr:uid="{2226BBDF-5160-4AA1-84E2-5470BF25BB52}"/>
    <cellStyle name="Normal 3 11 5 3" xfId="27898" xr:uid="{637208B1-C422-4AB4-AE32-B62BE616277B}"/>
    <cellStyle name="Normal 3 11 6" xfId="21857" xr:uid="{00000000-0005-0000-0000-000000400000}"/>
    <cellStyle name="Normal 3 11 6 2" xfId="33841" xr:uid="{782DDB67-DC3B-45E7-BCA9-D49D923346A7}"/>
    <cellStyle name="Normal 3 11 7" xfId="27893" xr:uid="{399C5EF1-BB32-4269-BF4F-BCC990291146}"/>
    <cellStyle name="Normal 3 12" xfId="14155" xr:uid="{00000000-0005-0000-0000-000001400000}"/>
    <cellStyle name="Normal 3 12 2" xfId="14156" xr:uid="{00000000-0005-0000-0000-000002400000}"/>
    <cellStyle name="Normal 3 12 2 2" xfId="14157" xr:uid="{00000000-0005-0000-0000-000003400000}"/>
    <cellStyle name="Normal 3 12 2 2 2" xfId="21865" xr:uid="{00000000-0005-0000-0000-000004400000}"/>
    <cellStyle name="Normal 3 12 2 2 2 2" xfId="33849" xr:uid="{CD135BB0-B059-43A0-9E3B-F4E2CF36CF57}"/>
    <cellStyle name="Normal 3 12 2 2 3" xfId="27901" xr:uid="{7908F6D6-7B02-4DD9-BF08-C192C7991FF6}"/>
    <cellStyle name="Normal 3 12 2 3" xfId="14158" xr:uid="{00000000-0005-0000-0000-000005400000}"/>
    <cellStyle name="Normal 3 12 2 3 2" xfId="21866" xr:uid="{00000000-0005-0000-0000-000006400000}"/>
    <cellStyle name="Normal 3 12 2 3 2 2" xfId="33850" xr:uid="{BC6253A0-8D99-4C01-BBF3-F83357C360EF}"/>
    <cellStyle name="Normal 3 12 2 3 3" xfId="27902" xr:uid="{2C77A7AB-BC42-4B62-BC32-7A509D3F2445}"/>
    <cellStyle name="Normal 3 12 2 4" xfId="14159" xr:uid="{00000000-0005-0000-0000-000007400000}"/>
    <cellStyle name="Normal 3 12 2 4 2" xfId="21867" xr:uid="{00000000-0005-0000-0000-000008400000}"/>
    <cellStyle name="Normal 3 12 2 4 2 2" xfId="33851" xr:uid="{EFEB6AF4-9D33-45C0-83FC-FB87A8070552}"/>
    <cellStyle name="Normal 3 12 2 4 3" xfId="27903" xr:uid="{0D196089-F80D-4841-9F78-1307D3E2B3F4}"/>
    <cellStyle name="Normal 3 12 2 5" xfId="21864" xr:uid="{00000000-0005-0000-0000-000009400000}"/>
    <cellStyle name="Normal 3 12 2 5 2" xfId="33848" xr:uid="{5DB82E32-51BE-4D76-AE21-9F5471F0493F}"/>
    <cellStyle name="Normal 3 12 2 6" xfId="27900" xr:uid="{4CE05E1A-4591-4E25-AFCF-2156BFE652D9}"/>
    <cellStyle name="Normal 3 12 3" xfId="14160" xr:uid="{00000000-0005-0000-0000-00000A400000}"/>
    <cellStyle name="Normal 3 12 3 2" xfId="21868" xr:uid="{00000000-0005-0000-0000-00000B400000}"/>
    <cellStyle name="Normal 3 12 3 2 2" xfId="33852" xr:uid="{F6A0D823-2E3E-4ED0-89EB-DF32F7F096F1}"/>
    <cellStyle name="Normal 3 12 3 3" xfId="27904" xr:uid="{912C1E82-095D-46F5-A4CD-C22A1B856C66}"/>
    <cellStyle name="Normal 3 12 4" xfId="14161" xr:uid="{00000000-0005-0000-0000-00000C400000}"/>
    <cellStyle name="Normal 3 12 4 2" xfId="21869" xr:uid="{00000000-0005-0000-0000-00000D400000}"/>
    <cellStyle name="Normal 3 12 4 2 2" xfId="33853" xr:uid="{363C7752-9D5D-40EF-9BB1-0CF57877F9BA}"/>
    <cellStyle name="Normal 3 12 4 3" xfId="27905" xr:uid="{E8026A0B-A9E0-4572-BD87-220B4FF9BB1F}"/>
    <cellStyle name="Normal 3 12 5" xfId="14162" xr:uid="{00000000-0005-0000-0000-00000E400000}"/>
    <cellStyle name="Normal 3 12 5 2" xfId="21870" xr:uid="{00000000-0005-0000-0000-00000F400000}"/>
    <cellStyle name="Normal 3 12 5 2 2" xfId="33854" xr:uid="{7555922C-6826-4E89-BCCA-24917669ABA7}"/>
    <cellStyle name="Normal 3 12 5 3" xfId="27906" xr:uid="{E0DE6031-ED40-4FEC-B0DD-3011D0978EF3}"/>
    <cellStyle name="Normal 3 12 6" xfId="21863" xr:uid="{00000000-0005-0000-0000-000010400000}"/>
    <cellStyle name="Normal 3 12 6 2" xfId="33847" xr:uid="{B52C93E3-9188-4866-A4DA-3392F0CC6AB6}"/>
    <cellStyle name="Normal 3 12 7" xfId="27899" xr:uid="{3860A900-2630-4CB8-9312-E08FF2CC6F0B}"/>
    <cellStyle name="Normal 3 13" xfId="14163" xr:uid="{00000000-0005-0000-0000-000011400000}"/>
    <cellStyle name="Normal 3 13 2" xfId="14164" xr:uid="{00000000-0005-0000-0000-000012400000}"/>
    <cellStyle name="Normal 3 13 2 2" xfId="14165" xr:uid="{00000000-0005-0000-0000-000013400000}"/>
    <cellStyle name="Normal 3 13 2 2 2" xfId="21873" xr:uid="{00000000-0005-0000-0000-000014400000}"/>
    <cellStyle name="Normal 3 13 2 2 2 2" xfId="33857" xr:uid="{D7BDF08E-F78D-4E1F-BC0A-0B321BB42671}"/>
    <cellStyle name="Normal 3 13 2 2 3" xfId="27909" xr:uid="{D5E42854-7CF5-4EE5-975D-D1F661668F04}"/>
    <cellStyle name="Normal 3 13 2 3" xfId="21872" xr:uid="{00000000-0005-0000-0000-000015400000}"/>
    <cellStyle name="Normal 3 13 2 3 2" xfId="33856" xr:uid="{9DCE5BD3-3D11-4B1F-B1A9-EDDE52CBF238}"/>
    <cellStyle name="Normal 3 13 2 4" xfId="27908" xr:uid="{83D7B02D-5E4E-4D28-9252-83051A4F610B}"/>
    <cellStyle name="Normal 3 13 3" xfId="14166" xr:uid="{00000000-0005-0000-0000-000016400000}"/>
    <cellStyle name="Normal 3 13 3 2" xfId="14167" xr:uid="{00000000-0005-0000-0000-000017400000}"/>
    <cellStyle name="Normal 3 13 3 2 2" xfId="21875" xr:uid="{00000000-0005-0000-0000-000018400000}"/>
    <cellStyle name="Normal 3 13 3 2 2 2" xfId="33859" xr:uid="{517D1C55-86DB-4CD6-B05D-6E87234820C0}"/>
    <cellStyle name="Normal 3 13 3 2 3" xfId="27911" xr:uid="{05A6B9CA-F01F-476C-B806-9F0767D9F93F}"/>
    <cellStyle name="Normal 3 13 3 3" xfId="21874" xr:uid="{00000000-0005-0000-0000-000019400000}"/>
    <cellStyle name="Normal 3 13 3 3 2" xfId="33858" xr:uid="{4B1C74CD-0878-46E4-93FD-6C90DA3A45E9}"/>
    <cellStyle name="Normal 3 13 3 4" xfId="27910" xr:uid="{5CED7DC4-12F5-4EBA-B93B-2C151AC20657}"/>
    <cellStyle name="Normal 3 13 4" xfId="14168" xr:uid="{00000000-0005-0000-0000-00001A400000}"/>
    <cellStyle name="Normal 3 13 4 2" xfId="21876" xr:uid="{00000000-0005-0000-0000-00001B400000}"/>
    <cellStyle name="Normal 3 13 4 2 2" xfId="33860" xr:uid="{8F882A64-F7E7-4BD9-9622-E48DAC31C678}"/>
    <cellStyle name="Normal 3 13 4 3" xfId="27912" xr:uid="{2446F5E7-7741-430A-8C81-E42F773822CE}"/>
    <cellStyle name="Normal 3 13 5" xfId="14169" xr:uid="{00000000-0005-0000-0000-00001C400000}"/>
    <cellStyle name="Normal 3 13 5 2" xfId="21877" xr:uid="{00000000-0005-0000-0000-00001D400000}"/>
    <cellStyle name="Normal 3 13 5 2 2" xfId="33861" xr:uid="{51991299-E5A0-4AB9-9BE9-D79E4A230C55}"/>
    <cellStyle name="Normal 3 13 5 3" xfId="27913" xr:uid="{648E2FA7-1823-4CF6-B551-297268113FD0}"/>
    <cellStyle name="Normal 3 13 6" xfId="21871" xr:uid="{00000000-0005-0000-0000-00001E400000}"/>
    <cellStyle name="Normal 3 13 6 2" xfId="33855" xr:uid="{4965517E-7178-4A8B-833A-E1D8AE6DA460}"/>
    <cellStyle name="Normal 3 13 7" xfId="27907" xr:uid="{7D47CD85-AF73-4322-91AC-592C1C13C0FF}"/>
    <cellStyle name="Normal 3 14" xfId="14170" xr:uid="{00000000-0005-0000-0000-00001F400000}"/>
    <cellStyle name="Normal 3 14 2" xfId="14171" xr:uid="{00000000-0005-0000-0000-000020400000}"/>
    <cellStyle name="Normal 3 14 2 2" xfId="14172" xr:uid="{00000000-0005-0000-0000-000021400000}"/>
    <cellStyle name="Normal 3 14 2 2 2" xfId="21880" xr:uid="{00000000-0005-0000-0000-000022400000}"/>
    <cellStyle name="Normal 3 14 2 2 2 2" xfId="33864" xr:uid="{7E93B95F-9030-4CB8-959D-EDAFDB972003}"/>
    <cellStyle name="Normal 3 14 2 2 3" xfId="27916" xr:uid="{597F6772-05FA-47AB-9AFE-DC1435C8D61B}"/>
    <cellStyle name="Normal 3 14 2 3" xfId="21879" xr:uid="{00000000-0005-0000-0000-000023400000}"/>
    <cellStyle name="Normal 3 14 2 3 2" xfId="33863" xr:uid="{7C6474B0-6308-4596-937A-57F6A80F1344}"/>
    <cellStyle name="Normal 3 14 2 4" xfId="27915" xr:uid="{B02B54EB-5F41-44D9-9A74-32786333D441}"/>
    <cellStyle name="Normal 3 14 3" xfId="14173" xr:uid="{00000000-0005-0000-0000-000024400000}"/>
    <cellStyle name="Normal 3 14 3 2" xfId="14174" xr:uid="{00000000-0005-0000-0000-000025400000}"/>
    <cellStyle name="Normal 3 14 3 2 2" xfId="21882" xr:uid="{00000000-0005-0000-0000-000026400000}"/>
    <cellStyle name="Normal 3 14 3 2 2 2" xfId="33866" xr:uid="{4FEA08BC-F563-43FD-913D-8315626E6721}"/>
    <cellStyle name="Normal 3 14 3 2 3" xfId="27918" xr:uid="{D2C0AA96-DA2B-4C2A-A57C-9B9D1A365820}"/>
    <cellStyle name="Normal 3 14 3 3" xfId="21881" xr:uid="{00000000-0005-0000-0000-000027400000}"/>
    <cellStyle name="Normal 3 14 3 3 2" xfId="33865" xr:uid="{03108C2B-02E7-449E-9C7B-D1BBBC272ACA}"/>
    <cellStyle name="Normal 3 14 3 4" xfId="27917" xr:uid="{3A97E5E0-CC4C-48D3-8C2B-40701B455706}"/>
    <cellStyle name="Normal 3 14 4" xfId="14175" xr:uid="{00000000-0005-0000-0000-000028400000}"/>
    <cellStyle name="Normal 3 14 4 2" xfId="14176" xr:uid="{00000000-0005-0000-0000-000029400000}"/>
    <cellStyle name="Normal 3 14 4 2 2" xfId="21884" xr:uid="{00000000-0005-0000-0000-00002A400000}"/>
    <cellStyle name="Normal 3 14 4 2 2 2" xfId="33868" xr:uid="{52B095EA-C7FF-42D0-BCBD-24B2D04E9B41}"/>
    <cellStyle name="Normal 3 14 4 2 3" xfId="27920" xr:uid="{37B18BDB-081E-4400-ADF8-80B3309B9283}"/>
    <cellStyle name="Normal 3 14 4 3" xfId="21883" xr:uid="{00000000-0005-0000-0000-00002B400000}"/>
    <cellStyle name="Normal 3 14 4 3 2" xfId="33867" xr:uid="{08D1A6E9-43E3-4EF6-9D37-FA59E1BD9611}"/>
    <cellStyle name="Normal 3 14 4 4" xfId="27919" xr:uid="{E8B92708-210A-41D5-92A1-E845AEAFE168}"/>
    <cellStyle name="Normal 3 14 5" xfId="14177" xr:uid="{00000000-0005-0000-0000-00002C400000}"/>
    <cellStyle name="Normal 3 14 5 2" xfId="21885" xr:uid="{00000000-0005-0000-0000-00002D400000}"/>
    <cellStyle name="Normal 3 14 5 2 2" xfId="33869" xr:uid="{19CAE28E-C4EC-4583-BF1B-15687AFE615F}"/>
    <cellStyle name="Normal 3 14 5 3" xfId="27921" xr:uid="{82AEE976-8F57-4BD7-B229-C24B8A66F404}"/>
    <cellStyle name="Normal 3 14 6" xfId="21878" xr:uid="{00000000-0005-0000-0000-00002E400000}"/>
    <cellStyle name="Normal 3 14 6 2" xfId="33862" xr:uid="{83EBC65A-8ECF-440C-AD4E-7E7446209C07}"/>
    <cellStyle name="Normal 3 14 7" xfId="27914" xr:uid="{EF5F5EEA-2055-48C0-9433-1B42465CDE66}"/>
    <cellStyle name="Normal 3 15" xfId="14178" xr:uid="{00000000-0005-0000-0000-00002F400000}"/>
    <cellStyle name="Normal 3 15 2" xfId="14179" xr:uid="{00000000-0005-0000-0000-000030400000}"/>
    <cellStyle name="Normal 3 15 2 2" xfId="21887" xr:uid="{00000000-0005-0000-0000-000031400000}"/>
    <cellStyle name="Normal 3 15 2 2 2" xfId="33871" xr:uid="{69D933C8-E417-4FBC-B938-705112219ED8}"/>
    <cellStyle name="Normal 3 15 2 3" xfId="27923" xr:uid="{E9902E4C-DA63-4190-9AB2-4321477FD391}"/>
    <cellStyle name="Normal 3 15 3" xfId="14180" xr:uid="{00000000-0005-0000-0000-000032400000}"/>
    <cellStyle name="Normal 3 15 3 2" xfId="21888" xr:uid="{00000000-0005-0000-0000-000033400000}"/>
    <cellStyle name="Normal 3 15 3 2 2" xfId="33872" xr:uid="{C7CDC2EF-4536-4866-A1CA-8BFFCCE49B37}"/>
    <cellStyle name="Normal 3 15 3 3" xfId="27924" xr:uid="{E71FFB01-3606-4705-9647-40709D0D17FD}"/>
    <cellStyle name="Normal 3 15 4" xfId="14181" xr:uid="{00000000-0005-0000-0000-000034400000}"/>
    <cellStyle name="Normal 3 15 4 2" xfId="21889" xr:uid="{00000000-0005-0000-0000-000035400000}"/>
    <cellStyle name="Normal 3 15 4 2 2" xfId="33873" xr:uid="{EC238440-307C-431B-92EB-B3FC5BE4B995}"/>
    <cellStyle name="Normal 3 15 4 3" xfId="27925" xr:uid="{7A4952DC-67CE-44B9-A5AE-086AB68CD01D}"/>
    <cellStyle name="Normal 3 15 5" xfId="14182" xr:uid="{00000000-0005-0000-0000-000036400000}"/>
    <cellStyle name="Normal 3 15 5 2" xfId="21890" xr:uid="{00000000-0005-0000-0000-000037400000}"/>
    <cellStyle name="Normal 3 15 5 2 2" xfId="33874" xr:uid="{3DF59B43-CC53-4E2F-AA5D-055B2DF646BF}"/>
    <cellStyle name="Normal 3 15 5 3" xfId="27926" xr:uid="{D872271C-0CDA-493C-B26C-E44F40A2B175}"/>
    <cellStyle name="Normal 3 15 6" xfId="21886" xr:uid="{00000000-0005-0000-0000-000038400000}"/>
    <cellStyle name="Normal 3 15 6 2" xfId="33870" xr:uid="{2AE79993-0006-4E93-8264-69E9223871EE}"/>
    <cellStyle name="Normal 3 15 7" xfId="27922" xr:uid="{0F889C03-0BAF-49A3-9464-08EC0D99FA0E}"/>
    <cellStyle name="Normal 3 16" xfId="14183" xr:uid="{00000000-0005-0000-0000-000039400000}"/>
    <cellStyle name="Normal 3 16 2" xfId="14184" xr:uid="{00000000-0005-0000-0000-00003A400000}"/>
    <cellStyle name="Normal 3 16 2 2" xfId="21892" xr:uid="{00000000-0005-0000-0000-00003B400000}"/>
    <cellStyle name="Normal 3 16 2 2 2" xfId="33876" xr:uid="{DBF9B17D-F215-4CBE-9363-403340ED4E81}"/>
    <cellStyle name="Normal 3 16 2 3" xfId="27928" xr:uid="{93B9D9B6-DBAD-4D3E-8DDF-0C13636190AB}"/>
    <cellStyle name="Normal 3 16 3" xfId="14185" xr:uid="{00000000-0005-0000-0000-00003C400000}"/>
    <cellStyle name="Normal 3 16 3 2" xfId="21893" xr:uid="{00000000-0005-0000-0000-00003D400000}"/>
    <cellStyle name="Normal 3 16 3 2 2" xfId="33877" xr:uid="{A233BD78-1763-4F81-B759-CDF25F909845}"/>
    <cellStyle name="Normal 3 16 3 3" xfId="27929" xr:uid="{82EAE007-3A89-4CF9-B2C3-A16AF4FE61CD}"/>
    <cellStyle name="Normal 3 16 4" xfId="14186" xr:uid="{00000000-0005-0000-0000-00003E400000}"/>
    <cellStyle name="Normal 3 16 4 2" xfId="21894" xr:uid="{00000000-0005-0000-0000-00003F400000}"/>
    <cellStyle name="Normal 3 16 4 2 2" xfId="33878" xr:uid="{7C4FFDBE-EBA3-4231-9E68-CE021DA91316}"/>
    <cellStyle name="Normal 3 16 4 3" xfId="27930" xr:uid="{D59C1A30-998E-48A5-95A4-F1C3B9EA803F}"/>
    <cellStyle name="Normal 3 16 5" xfId="14187" xr:uid="{00000000-0005-0000-0000-000040400000}"/>
    <cellStyle name="Normal 3 16 5 2" xfId="21895" xr:uid="{00000000-0005-0000-0000-000041400000}"/>
    <cellStyle name="Normal 3 16 5 2 2" xfId="33879" xr:uid="{4F75614D-BAD9-4D89-B739-6E079E303355}"/>
    <cellStyle name="Normal 3 16 5 3" xfId="27931" xr:uid="{0F798B8F-C504-408C-9A85-EB765F6DA6C1}"/>
    <cellStyle name="Normal 3 16 6" xfId="21891" xr:uid="{00000000-0005-0000-0000-000042400000}"/>
    <cellStyle name="Normal 3 16 6 2" xfId="33875" xr:uid="{05630E9D-EFFF-43F8-8001-6D1B1C768DC3}"/>
    <cellStyle name="Normal 3 16 7" xfId="27927" xr:uid="{B3BC7EA1-9D55-4F2D-868E-00782D29561D}"/>
    <cellStyle name="Normal 3 17" xfId="14188" xr:uid="{00000000-0005-0000-0000-000043400000}"/>
    <cellStyle name="Normal 3 17 2" xfId="14189" xr:uid="{00000000-0005-0000-0000-000044400000}"/>
    <cellStyle name="Normal 3 17 2 2" xfId="21897" xr:uid="{00000000-0005-0000-0000-000045400000}"/>
    <cellStyle name="Normal 3 17 2 2 2" xfId="33881" xr:uid="{22D4E88D-9E5A-4C5A-860A-17333FB9260E}"/>
    <cellStyle name="Normal 3 17 2 3" xfId="27933" xr:uid="{A05B4383-1B75-4B14-9345-2CBB5022C055}"/>
    <cellStyle name="Normal 3 17 3" xfId="14190" xr:uid="{00000000-0005-0000-0000-000046400000}"/>
    <cellStyle name="Normal 3 17 3 2" xfId="21898" xr:uid="{00000000-0005-0000-0000-000047400000}"/>
    <cellStyle name="Normal 3 17 3 2 2" xfId="33882" xr:uid="{38AB7AAA-F025-4AE0-B609-3E8241245ABE}"/>
    <cellStyle name="Normal 3 17 3 3" xfId="27934" xr:uid="{BCAD63FD-49BB-41DC-A16C-BCC9F0F2AB88}"/>
    <cellStyle name="Normal 3 17 4" xfId="14191" xr:uid="{00000000-0005-0000-0000-000048400000}"/>
    <cellStyle name="Normal 3 17 4 2" xfId="21899" xr:uid="{00000000-0005-0000-0000-000049400000}"/>
    <cellStyle name="Normal 3 17 4 2 2" xfId="33883" xr:uid="{B49B7483-9721-4A36-B355-241AC337CFA6}"/>
    <cellStyle name="Normal 3 17 4 3" xfId="27935" xr:uid="{B7BB8551-D76C-466A-A152-55DCAA150739}"/>
    <cellStyle name="Normal 3 17 5" xfId="14192" xr:uid="{00000000-0005-0000-0000-00004A400000}"/>
    <cellStyle name="Normal 3 17 5 2" xfId="21900" xr:uid="{00000000-0005-0000-0000-00004B400000}"/>
    <cellStyle name="Normal 3 17 5 2 2" xfId="33884" xr:uid="{CE7FD209-6514-404B-BDCB-297C9202080E}"/>
    <cellStyle name="Normal 3 17 5 3" xfId="27936" xr:uid="{25EE24E1-73DA-4073-B631-3E2FA4D408A4}"/>
    <cellStyle name="Normal 3 17 6" xfId="21896" xr:uid="{00000000-0005-0000-0000-00004C400000}"/>
    <cellStyle name="Normal 3 17 6 2" xfId="33880" xr:uid="{9E747220-14CC-486C-8FF3-5CA9FD38F3B6}"/>
    <cellStyle name="Normal 3 17 7" xfId="27932" xr:uid="{4A69E7D4-A15E-46F3-8CCC-5E4022065DC8}"/>
    <cellStyle name="Normal 3 18" xfId="14193" xr:uid="{00000000-0005-0000-0000-00004D400000}"/>
    <cellStyle name="Normal 3 18 2" xfId="14194" xr:uid="{00000000-0005-0000-0000-00004E400000}"/>
    <cellStyle name="Normal 3 18 2 2" xfId="14195" xr:uid="{00000000-0005-0000-0000-00004F400000}"/>
    <cellStyle name="Normal 3 18 2 2 2" xfId="14196" xr:uid="{00000000-0005-0000-0000-000050400000}"/>
    <cellStyle name="Normal 3 18 2 2 2 2" xfId="21904" xr:uid="{00000000-0005-0000-0000-000051400000}"/>
    <cellStyle name="Normal 3 18 2 2 2 2 2" xfId="33888" xr:uid="{C3C738F0-AA42-4A55-9FDB-6E6A9D761057}"/>
    <cellStyle name="Normal 3 18 2 2 2 3" xfId="27940" xr:uid="{D1DFA475-037E-4BD3-947F-D1F744D17ED3}"/>
    <cellStyle name="Normal 3 18 2 2 3" xfId="21903" xr:uid="{00000000-0005-0000-0000-000052400000}"/>
    <cellStyle name="Normal 3 18 2 2 3 2" xfId="33887" xr:uid="{26611F01-6CE6-4446-9D3E-EAF0893D1316}"/>
    <cellStyle name="Normal 3 18 2 2 4" xfId="27939" xr:uid="{15019DC2-9AB2-4130-8C99-22B018F69A65}"/>
    <cellStyle name="Normal 3 18 2 3" xfId="14197" xr:uid="{00000000-0005-0000-0000-000053400000}"/>
    <cellStyle name="Normal 3 18 2 3 2" xfId="21905" xr:uid="{00000000-0005-0000-0000-000054400000}"/>
    <cellStyle name="Normal 3 18 2 3 2 2" xfId="33889" xr:uid="{ACBEE8F5-48F5-46B0-A9C7-87861A4399F9}"/>
    <cellStyle name="Normal 3 18 2 3 3" xfId="27941" xr:uid="{C471BB90-04E7-4172-AD37-9BF58B6F9656}"/>
    <cellStyle name="Normal 3 18 2 4" xfId="21902" xr:uid="{00000000-0005-0000-0000-000055400000}"/>
    <cellStyle name="Normal 3 18 2 4 2" xfId="33886" xr:uid="{FCE6E74C-61DD-4E74-9407-3B1D082093EF}"/>
    <cellStyle name="Normal 3 18 2 5" xfId="27938" xr:uid="{E89BA8E3-E6FA-4A41-8EAE-3C8238EDEBAB}"/>
    <cellStyle name="Normal 3 18 3" xfId="14198" xr:uid="{00000000-0005-0000-0000-000056400000}"/>
    <cellStyle name="Normal 3 18 3 2" xfId="14199" xr:uid="{00000000-0005-0000-0000-000057400000}"/>
    <cellStyle name="Normal 3 18 3 2 2" xfId="21907" xr:uid="{00000000-0005-0000-0000-000058400000}"/>
    <cellStyle name="Normal 3 18 3 2 2 2" xfId="33891" xr:uid="{7169515B-1AC0-4580-8AC3-C06421848FAA}"/>
    <cellStyle name="Normal 3 18 3 2 3" xfId="27943" xr:uid="{80A291F7-EF5C-47FB-8A69-60A15480EC6A}"/>
    <cellStyle name="Normal 3 18 3 3" xfId="21906" xr:uid="{00000000-0005-0000-0000-000059400000}"/>
    <cellStyle name="Normal 3 18 3 3 2" xfId="33890" xr:uid="{6EB42159-91AB-49A6-A584-0CE651A2A268}"/>
    <cellStyle name="Normal 3 18 3 4" xfId="27942" xr:uid="{3851E0B5-3EC6-4491-A456-3F2E6E136734}"/>
    <cellStyle name="Normal 3 18 4" xfId="14200" xr:uid="{00000000-0005-0000-0000-00005A400000}"/>
    <cellStyle name="Normal 3 18 4 2" xfId="21908" xr:uid="{00000000-0005-0000-0000-00005B400000}"/>
    <cellStyle name="Normal 3 18 4 2 2" xfId="33892" xr:uid="{7ED096CF-574D-44A2-B23C-80B43930ECC8}"/>
    <cellStyle name="Normal 3 18 4 3" xfId="27944" xr:uid="{6478C6B6-2F1F-405D-AF07-F3406FE35C90}"/>
    <cellStyle name="Normal 3 18 5" xfId="14201" xr:uid="{00000000-0005-0000-0000-00005C400000}"/>
    <cellStyle name="Normal 3 18 5 2" xfId="21909" xr:uid="{00000000-0005-0000-0000-00005D400000}"/>
    <cellStyle name="Normal 3 18 5 2 2" xfId="33893" xr:uid="{95A374EC-4B03-425B-9D06-A4028A0D1332}"/>
    <cellStyle name="Normal 3 18 5 3" xfId="27945" xr:uid="{C36EDB2F-F866-48B2-83DE-3921CE3A98FA}"/>
    <cellStyle name="Normal 3 18 6" xfId="21901" xr:uid="{00000000-0005-0000-0000-00005E400000}"/>
    <cellStyle name="Normal 3 18 6 2" xfId="33885" xr:uid="{680C2D5F-1B80-4C2B-A835-EF65B3B86F3A}"/>
    <cellStyle name="Normal 3 18 7" xfId="27937" xr:uid="{9A96A561-AEAC-4470-BB99-9409DDDAE370}"/>
    <cellStyle name="Normal 3 19" xfId="14202" xr:uid="{00000000-0005-0000-0000-00005F400000}"/>
    <cellStyle name="Normal 3 19 2" xfId="14203" xr:uid="{00000000-0005-0000-0000-000060400000}"/>
    <cellStyle name="Normal 3 19 2 2" xfId="21911" xr:uid="{00000000-0005-0000-0000-000061400000}"/>
    <cellStyle name="Normal 3 19 2 2 2" xfId="33895" xr:uid="{6D72003B-EC46-4428-A052-8C608FFCD210}"/>
    <cellStyle name="Normal 3 19 2 3" xfId="27947" xr:uid="{7276F70F-54C3-4307-868A-9D11CEB3B674}"/>
    <cellStyle name="Normal 3 19 3" xfId="14204" xr:uid="{00000000-0005-0000-0000-000062400000}"/>
    <cellStyle name="Normal 3 19 3 2" xfId="21912" xr:uid="{00000000-0005-0000-0000-000063400000}"/>
    <cellStyle name="Normal 3 19 3 2 2" xfId="33896" xr:uid="{ED295251-C328-4C84-85A8-411FE9586756}"/>
    <cellStyle name="Normal 3 19 3 3" xfId="27948" xr:uid="{DBA65CEF-C638-4917-9394-ACA413211CE8}"/>
    <cellStyle name="Normal 3 19 4" xfId="21910" xr:uid="{00000000-0005-0000-0000-000064400000}"/>
    <cellStyle name="Normal 3 19 4 2" xfId="33894" xr:uid="{3D8E082E-3ECC-48A5-BF63-D880CF4FD35C}"/>
    <cellStyle name="Normal 3 19 5" xfId="27946" xr:uid="{4516448C-17BF-4D21-A347-13216D8354DD}"/>
    <cellStyle name="Normal 3 2" xfId="14205" xr:uid="{00000000-0005-0000-0000-000065400000}"/>
    <cellStyle name="Normal 3 2 10" xfId="14206" xr:uid="{00000000-0005-0000-0000-000066400000}"/>
    <cellStyle name="Normal 3 2 10 2" xfId="14207" xr:uid="{00000000-0005-0000-0000-000067400000}"/>
    <cellStyle name="Normal 3 2 2" xfId="14208" xr:uid="{00000000-0005-0000-0000-000068400000}"/>
    <cellStyle name="Normal 3 2 2 10" xfId="21913" xr:uid="{00000000-0005-0000-0000-000069400000}"/>
    <cellStyle name="Normal 3 2 2 10 2" xfId="33897" xr:uid="{756D8E7D-6E22-4ED9-8B15-12CDA37488ED}"/>
    <cellStyle name="Normal 3 2 2 11" xfId="27949" xr:uid="{9E301E64-0DA3-458C-BDC2-A543BB6C4A2D}"/>
    <cellStyle name="Normal 3 2 2 2" xfId="14209" xr:uid="{00000000-0005-0000-0000-00006A400000}"/>
    <cellStyle name="Normal 3 2 2 2 2" xfId="14210" xr:uid="{00000000-0005-0000-0000-00006B400000}"/>
    <cellStyle name="Normal 3 2 2 2 2 2" xfId="14211" xr:uid="{00000000-0005-0000-0000-00006C400000}"/>
    <cellStyle name="Normal 3 2 2 2 2 2 2" xfId="14212" xr:uid="{00000000-0005-0000-0000-00006D400000}"/>
    <cellStyle name="Normal 3 2 2 2 2 2 2 2" xfId="21917" xr:uid="{00000000-0005-0000-0000-00006E400000}"/>
    <cellStyle name="Normal 3 2 2 2 2 2 2 2 2" xfId="33901" xr:uid="{D6ABFBCA-E5E3-4700-92B6-23E9EB51ACDB}"/>
    <cellStyle name="Normal 3 2 2 2 2 2 2 3" xfId="27953" xr:uid="{78E5D4E4-0697-48D9-98D2-3DD3D0CA2398}"/>
    <cellStyle name="Normal 3 2 2 2 2 2 3" xfId="14213" xr:uid="{00000000-0005-0000-0000-00006F400000}"/>
    <cellStyle name="Normal 3 2 2 2 2 2 3 2" xfId="21918" xr:uid="{00000000-0005-0000-0000-000070400000}"/>
    <cellStyle name="Normal 3 2 2 2 2 2 3 2 2" xfId="33902" xr:uid="{E5D60F79-BB1A-4613-AFD8-FBCACF799A74}"/>
    <cellStyle name="Normal 3 2 2 2 2 2 3 3" xfId="27954" xr:uid="{F630F6DF-8F08-4F0B-B73E-517B08F66F51}"/>
    <cellStyle name="Normal 3 2 2 2 2 2 4" xfId="14214" xr:uid="{00000000-0005-0000-0000-000071400000}"/>
    <cellStyle name="Normal 3 2 2 2 2 2 5" xfId="14215" xr:uid="{00000000-0005-0000-0000-000072400000}"/>
    <cellStyle name="Normal 3 2 2 2 2 2 6" xfId="21916" xr:uid="{00000000-0005-0000-0000-000073400000}"/>
    <cellStyle name="Normal 3 2 2 2 2 2 6 2" xfId="33900" xr:uid="{EE83A333-38B1-443B-B7CF-3708E0C0270B}"/>
    <cellStyle name="Normal 3 2 2 2 2 2 7" xfId="27952" xr:uid="{B18A91F6-207A-49E8-A965-8C032A55CE1C}"/>
    <cellStyle name="Normal 3 2 2 2 2 3" xfId="14216" xr:uid="{00000000-0005-0000-0000-000074400000}"/>
    <cellStyle name="Normal 3 2 2 2 2 3 2" xfId="21919" xr:uid="{00000000-0005-0000-0000-000075400000}"/>
    <cellStyle name="Normal 3 2 2 2 2 3 2 2" xfId="33903" xr:uid="{6A3448EA-396A-4857-A88C-590A649BB43F}"/>
    <cellStyle name="Normal 3 2 2 2 2 3 3" xfId="27955" xr:uid="{837C8D21-321B-45A4-8478-9EDB99D79095}"/>
    <cellStyle name="Normal 3 2 2 2 2 4" xfId="14217" xr:uid="{00000000-0005-0000-0000-000076400000}"/>
    <cellStyle name="Normal 3 2 2 2 2 4 2" xfId="21920" xr:uid="{00000000-0005-0000-0000-000077400000}"/>
    <cellStyle name="Normal 3 2 2 2 2 4 2 2" xfId="33904" xr:uid="{9B6B5E8B-C773-45C4-8696-E56F830EE3AE}"/>
    <cellStyle name="Normal 3 2 2 2 2 4 3" xfId="27956" xr:uid="{E048F5CF-A0BB-4C7D-9900-63300655F2B4}"/>
    <cellStyle name="Normal 3 2 2 2 2 5" xfId="14218" xr:uid="{00000000-0005-0000-0000-000078400000}"/>
    <cellStyle name="Normal 3 2 2 2 2 6" xfId="14219" xr:uid="{00000000-0005-0000-0000-000079400000}"/>
    <cellStyle name="Normal 3 2 2 2 2 7" xfId="21915" xr:uid="{00000000-0005-0000-0000-00007A400000}"/>
    <cellStyle name="Normal 3 2 2 2 2 7 2" xfId="33899" xr:uid="{F6ABE44D-9E05-45C4-97A2-34B14A31999C}"/>
    <cellStyle name="Normal 3 2 2 2 2 8" xfId="27951" xr:uid="{EA92B435-700D-45F0-8526-40CA433D4F41}"/>
    <cellStyle name="Normal 3 2 2 2 3" xfId="14220" xr:uid="{00000000-0005-0000-0000-00007B400000}"/>
    <cellStyle name="Normal 3 2 2 2 3 2" xfId="14221" xr:uid="{00000000-0005-0000-0000-00007C400000}"/>
    <cellStyle name="Normal 3 2 2 2 3 2 2" xfId="21922" xr:uid="{00000000-0005-0000-0000-00007D400000}"/>
    <cellStyle name="Normal 3 2 2 2 3 2 2 2" xfId="33906" xr:uid="{A7EEA22F-24E2-4A27-8144-84D123A07DD7}"/>
    <cellStyle name="Normal 3 2 2 2 3 2 3" xfId="27958" xr:uid="{7998C44A-625D-40B3-BC67-609B44B8DB50}"/>
    <cellStyle name="Normal 3 2 2 2 3 3" xfId="14222" xr:uid="{00000000-0005-0000-0000-00007E400000}"/>
    <cellStyle name="Normal 3 2 2 2 3 3 2" xfId="21923" xr:uid="{00000000-0005-0000-0000-00007F400000}"/>
    <cellStyle name="Normal 3 2 2 2 3 3 2 2" xfId="33907" xr:uid="{05B09293-2BF2-493D-BB51-F9D0D0F453D5}"/>
    <cellStyle name="Normal 3 2 2 2 3 3 3" xfId="27959" xr:uid="{D9FF211C-0EAA-46E2-B881-E970015D6453}"/>
    <cellStyle name="Normal 3 2 2 2 3 4" xfId="14223" xr:uid="{00000000-0005-0000-0000-000080400000}"/>
    <cellStyle name="Normal 3 2 2 2 3 5" xfId="14224" xr:uid="{00000000-0005-0000-0000-000081400000}"/>
    <cellStyle name="Normal 3 2 2 2 3 6" xfId="21921" xr:uid="{00000000-0005-0000-0000-000082400000}"/>
    <cellStyle name="Normal 3 2 2 2 3 6 2" xfId="33905" xr:uid="{40B92FFC-ABC2-4E56-9BA7-A667EFD6CDA0}"/>
    <cellStyle name="Normal 3 2 2 2 3 7" xfId="27957" xr:uid="{743FA546-7977-4F76-8DCC-9767C15E5C29}"/>
    <cellStyle name="Normal 3 2 2 2 4" xfId="14225" xr:uid="{00000000-0005-0000-0000-000083400000}"/>
    <cellStyle name="Normal 3 2 2 2 4 2" xfId="21924" xr:uid="{00000000-0005-0000-0000-000084400000}"/>
    <cellStyle name="Normal 3 2 2 2 4 2 2" xfId="33908" xr:uid="{EEC1BECF-54E3-414B-9577-C8AD3B9AFBCB}"/>
    <cellStyle name="Normal 3 2 2 2 4 3" xfId="27960" xr:uid="{A0E866C7-BFC8-46CA-8D8A-C0FBDC450034}"/>
    <cellStyle name="Normal 3 2 2 2 5" xfId="14226" xr:uid="{00000000-0005-0000-0000-000085400000}"/>
    <cellStyle name="Normal 3 2 2 2 5 2" xfId="21925" xr:uid="{00000000-0005-0000-0000-000086400000}"/>
    <cellStyle name="Normal 3 2 2 2 5 2 2" xfId="33909" xr:uid="{CDA62952-A5C0-4DC5-B330-E37C142F5FA3}"/>
    <cellStyle name="Normal 3 2 2 2 5 3" xfId="27961" xr:uid="{14ABE88A-96ED-4C3F-B1A5-E617F75F2AEA}"/>
    <cellStyle name="Normal 3 2 2 2 6" xfId="14227" xr:uid="{00000000-0005-0000-0000-000087400000}"/>
    <cellStyle name="Normal 3 2 2 2 7" xfId="14228" xr:uid="{00000000-0005-0000-0000-000088400000}"/>
    <cellStyle name="Normal 3 2 2 2 8" xfId="21914" xr:uid="{00000000-0005-0000-0000-000089400000}"/>
    <cellStyle name="Normal 3 2 2 2 8 2" xfId="33898" xr:uid="{86052260-8C91-41AA-9FD6-256CE5DE50F5}"/>
    <cellStyle name="Normal 3 2 2 2 9" xfId="27950" xr:uid="{96C85EA1-2C01-46C3-94B9-3BDC20C8E051}"/>
    <cellStyle name="Normal 3 2 2 3" xfId="14229" xr:uid="{00000000-0005-0000-0000-00008A400000}"/>
    <cellStyle name="Normal 3 2 2 3 2" xfId="14230" xr:uid="{00000000-0005-0000-0000-00008B400000}"/>
    <cellStyle name="Normal 3 2 2 3 2 2" xfId="14231" xr:uid="{00000000-0005-0000-0000-00008C400000}"/>
    <cellStyle name="Normal 3 2 2 3 2 2 2" xfId="21928" xr:uid="{00000000-0005-0000-0000-00008D400000}"/>
    <cellStyle name="Normal 3 2 2 3 2 2 2 2" xfId="33912" xr:uid="{220C3AD8-0C01-4529-BB82-FEC09C83A02B}"/>
    <cellStyle name="Normal 3 2 2 3 2 2 3" xfId="27964" xr:uid="{B4CE762B-B9CB-426F-9116-2394B4882991}"/>
    <cellStyle name="Normal 3 2 2 3 2 3" xfId="14232" xr:uid="{00000000-0005-0000-0000-00008E400000}"/>
    <cellStyle name="Normal 3 2 2 3 2 3 2" xfId="21929" xr:uid="{00000000-0005-0000-0000-00008F400000}"/>
    <cellStyle name="Normal 3 2 2 3 2 3 2 2" xfId="33913" xr:uid="{0E97E585-F48B-41C9-94A5-D3B608F1B937}"/>
    <cellStyle name="Normal 3 2 2 3 2 3 3" xfId="27965" xr:uid="{A4A19273-4BB8-4C73-B796-5988CEF7F245}"/>
    <cellStyle name="Normal 3 2 2 3 2 4" xfId="14233" xr:uid="{00000000-0005-0000-0000-000090400000}"/>
    <cellStyle name="Normal 3 2 2 3 2 5" xfId="14234" xr:uid="{00000000-0005-0000-0000-000091400000}"/>
    <cellStyle name="Normal 3 2 2 3 2 6" xfId="21927" xr:uid="{00000000-0005-0000-0000-000092400000}"/>
    <cellStyle name="Normal 3 2 2 3 2 6 2" xfId="33911" xr:uid="{75499414-B782-4873-9B4F-006D464889D9}"/>
    <cellStyle name="Normal 3 2 2 3 2 7" xfId="27963" xr:uid="{D663BB8F-AD47-4640-8D1C-940977747AA0}"/>
    <cellStyle name="Normal 3 2 2 3 3" xfId="14235" xr:uid="{00000000-0005-0000-0000-000093400000}"/>
    <cellStyle name="Normal 3 2 2 3 3 2" xfId="21930" xr:uid="{00000000-0005-0000-0000-000094400000}"/>
    <cellStyle name="Normal 3 2 2 3 3 2 2" xfId="33914" xr:uid="{894A1C31-EB88-4207-9A4F-56AAA16FE768}"/>
    <cellStyle name="Normal 3 2 2 3 3 3" xfId="27966" xr:uid="{E263EFE3-6DAB-407A-A426-9AFF7E33128D}"/>
    <cellStyle name="Normal 3 2 2 3 4" xfId="14236" xr:uid="{00000000-0005-0000-0000-000095400000}"/>
    <cellStyle name="Normal 3 2 2 3 4 2" xfId="21931" xr:uid="{00000000-0005-0000-0000-000096400000}"/>
    <cellStyle name="Normal 3 2 2 3 4 2 2" xfId="33915" xr:uid="{2BAB0596-27AD-428A-8578-7F33FE3FD1CE}"/>
    <cellStyle name="Normal 3 2 2 3 4 3" xfId="27967" xr:uid="{0BA1D7B3-7BE1-4E1B-9FE5-49A4325EB1B4}"/>
    <cellStyle name="Normal 3 2 2 3 5" xfId="14237" xr:uid="{00000000-0005-0000-0000-000097400000}"/>
    <cellStyle name="Normal 3 2 2 3 6" xfId="14238" xr:uid="{00000000-0005-0000-0000-000098400000}"/>
    <cellStyle name="Normal 3 2 2 3 7" xfId="21926" xr:uid="{00000000-0005-0000-0000-000099400000}"/>
    <cellStyle name="Normal 3 2 2 3 7 2" xfId="33910" xr:uid="{EE31C92B-7CC1-4014-BEF5-E5BB280FA578}"/>
    <cellStyle name="Normal 3 2 2 3 8" xfId="27962" xr:uid="{F4DDEDF9-74DD-4F0D-925A-C67ECD252FC9}"/>
    <cellStyle name="Normal 3 2 2 4" xfId="14239" xr:uid="{00000000-0005-0000-0000-00009A400000}"/>
    <cellStyle name="Normal 3 2 2 4 2" xfId="14240" xr:uid="{00000000-0005-0000-0000-00009B400000}"/>
    <cellStyle name="Normal 3 2 2 4 2 2" xfId="21933" xr:uid="{00000000-0005-0000-0000-00009C400000}"/>
    <cellStyle name="Normal 3 2 2 4 2 2 2" xfId="33917" xr:uid="{91625036-C64C-4F05-9931-AC95972EC22A}"/>
    <cellStyle name="Normal 3 2 2 4 2 3" xfId="27969" xr:uid="{F2FC15BD-B6AF-4DB7-9213-5A263653CB9B}"/>
    <cellStyle name="Normal 3 2 2 4 3" xfId="14241" xr:uid="{00000000-0005-0000-0000-00009D400000}"/>
    <cellStyle name="Normal 3 2 2 4 3 2" xfId="21934" xr:uid="{00000000-0005-0000-0000-00009E400000}"/>
    <cellStyle name="Normal 3 2 2 4 3 2 2" xfId="33918" xr:uid="{2412FA50-FF6A-4BDF-B1C7-AE9B3AEB221C}"/>
    <cellStyle name="Normal 3 2 2 4 3 3" xfId="27970" xr:uid="{C818A088-B845-48A4-B961-6A3C7A5ED910}"/>
    <cellStyle name="Normal 3 2 2 4 4" xfId="14242" xr:uid="{00000000-0005-0000-0000-00009F400000}"/>
    <cellStyle name="Normal 3 2 2 4 5" xfId="14243" xr:uid="{00000000-0005-0000-0000-0000A0400000}"/>
    <cellStyle name="Normal 3 2 2 4 6" xfId="21932" xr:uid="{00000000-0005-0000-0000-0000A1400000}"/>
    <cellStyle name="Normal 3 2 2 4 6 2" xfId="33916" xr:uid="{49C30D52-38B1-49EB-855C-2267AB10D520}"/>
    <cellStyle name="Normal 3 2 2 4 7" xfId="27968" xr:uid="{B82EF4D8-4964-40EF-A97B-3AFDA7AD8684}"/>
    <cellStyle name="Normal 3 2 2 5" xfId="14244" xr:uid="{00000000-0005-0000-0000-0000A2400000}"/>
    <cellStyle name="Normal 3 2 2 5 2" xfId="21935" xr:uid="{00000000-0005-0000-0000-0000A3400000}"/>
    <cellStyle name="Normal 3 2 2 5 2 2" xfId="33919" xr:uid="{23137294-D55E-4523-8203-3FDE02FE84F7}"/>
    <cellStyle name="Normal 3 2 2 5 3" xfId="27971" xr:uid="{5E5A398F-446B-4B36-84DD-0127B62C87A2}"/>
    <cellStyle name="Normal 3 2 2 6" xfId="14245" xr:uid="{00000000-0005-0000-0000-0000A4400000}"/>
    <cellStyle name="Normal 3 2 2 6 2" xfId="21936" xr:uid="{00000000-0005-0000-0000-0000A5400000}"/>
    <cellStyle name="Normal 3 2 2 6 2 2" xfId="33920" xr:uid="{32A6A12D-BE78-4286-8C75-4C923C7C1A7D}"/>
    <cellStyle name="Normal 3 2 2 6 3" xfId="27972" xr:uid="{4A488FA1-ED03-40CE-8BCD-F3ECC0F00C8E}"/>
    <cellStyle name="Normal 3 2 2 7" xfId="14246" xr:uid="{00000000-0005-0000-0000-0000A6400000}"/>
    <cellStyle name="Normal 3 2 2 8" xfId="14247" xr:uid="{00000000-0005-0000-0000-0000A7400000}"/>
    <cellStyle name="Normal 3 2 2 8 2" xfId="14248" xr:uid="{00000000-0005-0000-0000-0000A8400000}"/>
    <cellStyle name="Normal 3 2 2 9" xfId="14249" xr:uid="{00000000-0005-0000-0000-0000A9400000}"/>
    <cellStyle name="Normal 3 2 3" xfId="14250" xr:uid="{00000000-0005-0000-0000-0000AA400000}"/>
    <cellStyle name="Normal 3 2 3 2" xfId="14251" xr:uid="{00000000-0005-0000-0000-0000AB400000}"/>
    <cellStyle name="Normal 3 2 3 2 2" xfId="14252" xr:uid="{00000000-0005-0000-0000-0000AC400000}"/>
    <cellStyle name="Normal 3 2 3 2 2 2" xfId="14253" xr:uid="{00000000-0005-0000-0000-0000AD400000}"/>
    <cellStyle name="Normal 3 2 3 2 2 2 2" xfId="21940" xr:uid="{00000000-0005-0000-0000-0000AE400000}"/>
    <cellStyle name="Normal 3 2 3 2 2 2 2 2" xfId="33924" xr:uid="{B1EEF847-7D5C-444D-B029-671C6074D2B8}"/>
    <cellStyle name="Normal 3 2 3 2 2 2 3" xfId="27976" xr:uid="{E89E582D-BBE5-4C02-BC14-EB18405F8A1E}"/>
    <cellStyle name="Normal 3 2 3 2 2 3" xfId="14254" xr:uid="{00000000-0005-0000-0000-0000AF400000}"/>
    <cellStyle name="Normal 3 2 3 2 2 3 2" xfId="21941" xr:uid="{00000000-0005-0000-0000-0000B0400000}"/>
    <cellStyle name="Normal 3 2 3 2 2 3 2 2" xfId="33925" xr:uid="{8CC59874-9640-40F4-9F15-C0EE4A0B025F}"/>
    <cellStyle name="Normal 3 2 3 2 2 3 3" xfId="27977" xr:uid="{3E7293F1-FC67-4951-A79E-2755B56F4B09}"/>
    <cellStyle name="Normal 3 2 3 2 2 4" xfId="14255" xr:uid="{00000000-0005-0000-0000-0000B1400000}"/>
    <cellStyle name="Normal 3 2 3 2 2 5" xfId="14256" xr:uid="{00000000-0005-0000-0000-0000B2400000}"/>
    <cellStyle name="Normal 3 2 3 2 2 6" xfId="21939" xr:uid="{00000000-0005-0000-0000-0000B3400000}"/>
    <cellStyle name="Normal 3 2 3 2 2 6 2" xfId="33923" xr:uid="{B768591E-EEFB-45D1-8F01-4AE841172F44}"/>
    <cellStyle name="Normal 3 2 3 2 2 7" xfId="27975" xr:uid="{9DB36601-B033-4D93-81BF-CE8A5422AE4E}"/>
    <cellStyle name="Normal 3 2 3 2 3" xfId="14257" xr:uid="{00000000-0005-0000-0000-0000B4400000}"/>
    <cellStyle name="Normal 3 2 3 2 3 2" xfId="21942" xr:uid="{00000000-0005-0000-0000-0000B5400000}"/>
    <cellStyle name="Normal 3 2 3 2 3 2 2" xfId="33926" xr:uid="{78B3FE3B-3911-4F2A-9F69-F7D415C89070}"/>
    <cellStyle name="Normal 3 2 3 2 3 3" xfId="27978" xr:uid="{3509FCBB-950F-4DD4-ACDD-592A70B36D81}"/>
    <cellStyle name="Normal 3 2 3 2 4" xfId="14258" xr:uid="{00000000-0005-0000-0000-0000B6400000}"/>
    <cellStyle name="Normal 3 2 3 2 4 2" xfId="21943" xr:uid="{00000000-0005-0000-0000-0000B7400000}"/>
    <cellStyle name="Normal 3 2 3 2 4 2 2" xfId="33927" xr:uid="{BC2483BE-595E-4F7B-94BE-AEC3AB817F22}"/>
    <cellStyle name="Normal 3 2 3 2 4 3" xfId="27979" xr:uid="{AA4E464F-35FB-4383-9DCF-A7B0B2E2726C}"/>
    <cellStyle name="Normal 3 2 3 2 5" xfId="14259" xr:uid="{00000000-0005-0000-0000-0000B8400000}"/>
    <cellStyle name="Normal 3 2 3 2 6" xfId="14260" xr:uid="{00000000-0005-0000-0000-0000B9400000}"/>
    <cellStyle name="Normal 3 2 3 2 7" xfId="21938" xr:uid="{00000000-0005-0000-0000-0000BA400000}"/>
    <cellStyle name="Normal 3 2 3 2 7 2" xfId="33922" xr:uid="{AC84A29E-8E6E-4B59-9D95-B2A6BC6D6F1F}"/>
    <cellStyle name="Normal 3 2 3 2 8" xfId="27974" xr:uid="{5266C383-FBF7-49EA-80C4-BA7DF3D32A1D}"/>
    <cellStyle name="Normal 3 2 3 3" xfId="14261" xr:uid="{00000000-0005-0000-0000-0000BB400000}"/>
    <cellStyle name="Normal 3 2 3 3 2" xfId="14262" xr:uid="{00000000-0005-0000-0000-0000BC400000}"/>
    <cellStyle name="Normal 3 2 3 3 2 2" xfId="21945" xr:uid="{00000000-0005-0000-0000-0000BD400000}"/>
    <cellStyle name="Normal 3 2 3 3 2 2 2" xfId="33929" xr:uid="{8CA8437A-4BD1-4D17-BF07-683756D3CB82}"/>
    <cellStyle name="Normal 3 2 3 3 2 3" xfId="27981" xr:uid="{4FE524F4-A48D-4D71-9AD3-0A39F82A487C}"/>
    <cellStyle name="Normal 3 2 3 3 3" xfId="14263" xr:uid="{00000000-0005-0000-0000-0000BE400000}"/>
    <cellStyle name="Normal 3 2 3 3 3 2" xfId="21946" xr:uid="{00000000-0005-0000-0000-0000BF400000}"/>
    <cellStyle name="Normal 3 2 3 3 3 2 2" xfId="33930" xr:uid="{D847914E-143E-4EFE-BE38-9826D12CA3A1}"/>
    <cellStyle name="Normal 3 2 3 3 3 3" xfId="27982" xr:uid="{6D8EE60F-AC5F-448A-BC77-39E276B04A83}"/>
    <cellStyle name="Normal 3 2 3 3 4" xfId="14264" xr:uid="{00000000-0005-0000-0000-0000C0400000}"/>
    <cellStyle name="Normal 3 2 3 3 5" xfId="14265" xr:uid="{00000000-0005-0000-0000-0000C1400000}"/>
    <cellStyle name="Normal 3 2 3 3 6" xfId="21944" xr:uid="{00000000-0005-0000-0000-0000C2400000}"/>
    <cellStyle name="Normal 3 2 3 3 6 2" xfId="33928" xr:uid="{D3F1AA98-1999-4EE8-99FB-87395C1B2DE4}"/>
    <cellStyle name="Normal 3 2 3 3 7" xfId="27980" xr:uid="{051E8836-914C-453D-8169-8130656855D1}"/>
    <cellStyle name="Normal 3 2 3 4" xfId="14266" xr:uid="{00000000-0005-0000-0000-0000C3400000}"/>
    <cellStyle name="Normal 3 2 3 4 2" xfId="21947" xr:uid="{00000000-0005-0000-0000-0000C4400000}"/>
    <cellStyle name="Normal 3 2 3 4 2 2" xfId="33931" xr:uid="{8869D4C7-26E9-491D-833B-4BB487BAE544}"/>
    <cellStyle name="Normal 3 2 3 4 3" xfId="27983" xr:uid="{23B44242-5AA4-4A80-B9E4-414250DBE74B}"/>
    <cellStyle name="Normal 3 2 3 5" xfId="14267" xr:uid="{00000000-0005-0000-0000-0000C5400000}"/>
    <cellStyle name="Normal 3 2 3 5 2" xfId="21948" xr:uid="{00000000-0005-0000-0000-0000C6400000}"/>
    <cellStyle name="Normal 3 2 3 5 2 2" xfId="33932" xr:uid="{56C7B9E9-FB6A-4A1D-B559-CC72442943FB}"/>
    <cellStyle name="Normal 3 2 3 5 3" xfId="27984" xr:uid="{A82041DB-3DAF-4C64-A703-6ECAD48A7284}"/>
    <cellStyle name="Normal 3 2 3 6" xfId="14268" xr:uid="{00000000-0005-0000-0000-0000C7400000}"/>
    <cellStyle name="Normal 3 2 3 7" xfId="14269" xr:uid="{00000000-0005-0000-0000-0000C8400000}"/>
    <cellStyle name="Normal 3 2 3 8" xfId="21937" xr:uid="{00000000-0005-0000-0000-0000C9400000}"/>
    <cellStyle name="Normal 3 2 3 8 2" xfId="33921" xr:uid="{00D9BFF7-3FB5-4AA0-8F14-373C4352D8D3}"/>
    <cellStyle name="Normal 3 2 3 9" xfId="27973" xr:uid="{A66AB39D-B6DB-473E-926E-611E0651197A}"/>
    <cellStyle name="Normal 3 2 4" xfId="14270" xr:uid="{00000000-0005-0000-0000-0000CA400000}"/>
    <cellStyle name="Normal 3 2 4 2" xfId="14271" xr:uid="{00000000-0005-0000-0000-0000CB400000}"/>
    <cellStyle name="Normal 3 2 4 2 2" xfId="14272" xr:uid="{00000000-0005-0000-0000-0000CC400000}"/>
    <cellStyle name="Normal 3 2 4 2 2 2" xfId="21951" xr:uid="{00000000-0005-0000-0000-0000CD400000}"/>
    <cellStyle name="Normal 3 2 4 2 2 2 2" xfId="33935" xr:uid="{DB9DD7C3-FFDD-430B-AD0D-871B3B8C5FE2}"/>
    <cellStyle name="Normal 3 2 4 2 2 3" xfId="27987" xr:uid="{2B544281-4B2C-4148-9910-4311C72DE1E6}"/>
    <cellStyle name="Normal 3 2 4 2 3" xfId="14273" xr:uid="{00000000-0005-0000-0000-0000CE400000}"/>
    <cellStyle name="Normal 3 2 4 2 3 2" xfId="21952" xr:uid="{00000000-0005-0000-0000-0000CF400000}"/>
    <cellStyle name="Normal 3 2 4 2 3 2 2" xfId="33936" xr:uid="{955AAA3B-5B8F-4722-93C1-8C1759D42EC7}"/>
    <cellStyle name="Normal 3 2 4 2 3 3" xfId="27988" xr:uid="{BFD46C03-250F-4F1C-AD89-B338F61A34E6}"/>
    <cellStyle name="Normal 3 2 4 2 4" xfId="14274" xr:uid="{00000000-0005-0000-0000-0000D0400000}"/>
    <cellStyle name="Normal 3 2 4 2 5" xfId="14275" xr:uid="{00000000-0005-0000-0000-0000D1400000}"/>
    <cellStyle name="Normal 3 2 4 2 6" xfId="21950" xr:uid="{00000000-0005-0000-0000-0000D2400000}"/>
    <cellStyle name="Normal 3 2 4 2 6 2" xfId="33934" xr:uid="{0CB481D0-AB22-49B5-80ED-4CE01087AD66}"/>
    <cellStyle name="Normal 3 2 4 2 7" xfId="27986" xr:uid="{0995FD06-75C3-4256-93A9-0A95548715EF}"/>
    <cellStyle name="Normal 3 2 4 3" xfId="14276" xr:uid="{00000000-0005-0000-0000-0000D3400000}"/>
    <cellStyle name="Normal 3 2 4 3 2" xfId="21953" xr:uid="{00000000-0005-0000-0000-0000D4400000}"/>
    <cellStyle name="Normal 3 2 4 3 2 2" xfId="33937" xr:uid="{C78BE475-588A-42FB-995B-285BEBA4AB12}"/>
    <cellStyle name="Normal 3 2 4 3 3" xfId="27989" xr:uid="{0B945910-2BFD-49DD-B041-007B604D549F}"/>
    <cellStyle name="Normal 3 2 4 4" xfId="14277" xr:uid="{00000000-0005-0000-0000-0000D5400000}"/>
    <cellStyle name="Normal 3 2 4 4 2" xfId="21954" xr:uid="{00000000-0005-0000-0000-0000D6400000}"/>
    <cellStyle name="Normal 3 2 4 4 2 2" xfId="33938" xr:uid="{317ACFDA-BF06-4BDE-BC28-411AEB5AC032}"/>
    <cellStyle name="Normal 3 2 4 4 3" xfId="27990" xr:uid="{09DCAAF7-1969-4DAE-8746-12913E4D4B1E}"/>
    <cellStyle name="Normal 3 2 4 5" xfId="14278" xr:uid="{00000000-0005-0000-0000-0000D7400000}"/>
    <cellStyle name="Normal 3 2 4 5 2" xfId="14279" xr:uid="{00000000-0005-0000-0000-0000D8400000}"/>
    <cellStyle name="Normal 3 2 4 5 3" xfId="21955" xr:uid="{00000000-0005-0000-0000-0000D9400000}"/>
    <cellStyle name="Normal 3 2 4 5 3 2" xfId="33939" xr:uid="{EE3AA01F-6171-47C0-91A8-991DF5377E39}"/>
    <cellStyle name="Normal 3 2 4 5 4" xfId="27991" xr:uid="{15506A8F-097B-40AA-BC97-B884B8E3BEFE}"/>
    <cellStyle name="Normal 3 2 4 6" xfId="14280" xr:uid="{00000000-0005-0000-0000-0000DA400000}"/>
    <cellStyle name="Normal 3 2 4 7" xfId="21949" xr:uid="{00000000-0005-0000-0000-0000DB400000}"/>
    <cellStyle name="Normal 3 2 4 7 2" xfId="33933" xr:uid="{92862C0C-57A0-4A37-8E51-29A63AAD0D2F}"/>
    <cellStyle name="Normal 3 2 4 8" xfId="27985" xr:uid="{FB0DBA44-AB4C-495E-9872-50A84C785C99}"/>
    <cellStyle name="Normal 3 2 5" xfId="14281" xr:uid="{00000000-0005-0000-0000-0000DC400000}"/>
    <cellStyle name="Normal 3 2 5 2" xfId="14282" xr:uid="{00000000-0005-0000-0000-0000DD400000}"/>
    <cellStyle name="Normal 3 2 5 2 2" xfId="21957" xr:uid="{00000000-0005-0000-0000-0000DE400000}"/>
    <cellStyle name="Normal 3 2 5 2 2 2" xfId="33941" xr:uid="{B72CDDBC-D5DC-4E4D-B915-A6C134D9107A}"/>
    <cellStyle name="Normal 3 2 5 2 3" xfId="27993" xr:uid="{E4CA0718-6E39-4E15-923A-ADD0F8A26735}"/>
    <cellStyle name="Normal 3 2 5 3" xfId="14283" xr:uid="{00000000-0005-0000-0000-0000DF400000}"/>
    <cellStyle name="Normal 3 2 5 3 2" xfId="21958" xr:uid="{00000000-0005-0000-0000-0000E0400000}"/>
    <cellStyle name="Normal 3 2 5 3 2 2" xfId="33942" xr:uid="{462473D4-5DCC-4A57-BE8B-B9570747AC7F}"/>
    <cellStyle name="Normal 3 2 5 3 3" xfId="27994" xr:uid="{994638C5-3C74-4140-AE22-C30853A31C45}"/>
    <cellStyle name="Normal 3 2 5 4" xfId="14284" xr:uid="{00000000-0005-0000-0000-0000E1400000}"/>
    <cellStyle name="Normal 3 2 5 5" xfId="14285" xr:uid="{00000000-0005-0000-0000-0000E2400000}"/>
    <cellStyle name="Normal 3 2 5 6" xfId="21956" xr:uid="{00000000-0005-0000-0000-0000E3400000}"/>
    <cellStyle name="Normal 3 2 5 6 2" xfId="33940" xr:uid="{D2AFDAC1-75F4-4384-8C48-DF6945343AFB}"/>
    <cellStyle name="Normal 3 2 5 7" xfId="27992" xr:uid="{9B6EAEF0-26CE-42E3-A231-65FFAB8DEF0A}"/>
    <cellStyle name="Normal 3 2 6" xfId="14286" xr:uid="{00000000-0005-0000-0000-0000E4400000}"/>
    <cellStyle name="Normal 3 2 6 2" xfId="14287" xr:uid="{00000000-0005-0000-0000-0000E5400000}"/>
    <cellStyle name="Normal 3 2 6 2 2" xfId="14288" xr:uid="{00000000-0005-0000-0000-0000E6400000}"/>
    <cellStyle name="Normal 3 2 6 2 3" xfId="21960" xr:uid="{00000000-0005-0000-0000-0000E7400000}"/>
    <cellStyle name="Normal 3 2 6 2 3 2" xfId="33944" xr:uid="{107D7CBC-6281-4F16-AD9B-11B07B11A2A0}"/>
    <cellStyle name="Normal 3 2 6 2 4" xfId="27996" xr:uid="{B48DCDC5-0124-4C36-B4BB-1AE62AF83C99}"/>
    <cellStyle name="Normal 3 2 6 3" xfId="14289" xr:uid="{00000000-0005-0000-0000-0000E8400000}"/>
    <cellStyle name="Normal 3 2 6 3 2" xfId="21961" xr:uid="{00000000-0005-0000-0000-0000E9400000}"/>
    <cellStyle name="Normal 3 2 6 3 2 2" xfId="33945" xr:uid="{69EBC7B0-1246-4092-9425-FDC74A388305}"/>
    <cellStyle name="Normal 3 2 6 3 3" xfId="27997" xr:uid="{1E1A38C8-4552-4FD1-9A50-375D357C0B58}"/>
    <cellStyle name="Normal 3 2 6 4" xfId="14290" xr:uid="{00000000-0005-0000-0000-0000EA400000}"/>
    <cellStyle name="Normal 3 2 6 5" xfId="21959" xr:uid="{00000000-0005-0000-0000-0000EB400000}"/>
    <cellStyle name="Normal 3 2 6 5 2" xfId="33943" xr:uid="{C1DC2E7E-F5D5-447C-9BCE-5B351466033A}"/>
    <cellStyle name="Normal 3 2 6 6" xfId="27995" xr:uid="{49D7594E-0F07-4FE6-BB9E-CEA8D5999DEE}"/>
    <cellStyle name="Normal 3 2 7" xfId="14291" xr:uid="{00000000-0005-0000-0000-0000EC400000}"/>
    <cellStyle name="Normal 3 2 7 2" xfId="21962" xr:uid="{00000000-0005-0000-0000-0000ED400000}"/>
    <cellStyle name="Normal 3 2 7 2 2" xfId="33946" xr:uid="{17585430-50A3-469A-A56C-E95704AF942F}"/>
    <cellStyle name="Normal 3 2 7 3" xfId="27998" xr:uid="{A29CA7F6-7753-4304-92E2-ADBD26E98C96}"/>
    <cellStyle name="Normal 3 2 8" xfId="14292" xr:uid="{00000000-0005-0000-0000-0000EE400000}"/>
    <cellStyle name="Normal 3 2 8 2" xfId="14293" xr:uid="{00000000-0005-0000-0000-0000EF400000}"/>
    <cellStyle name="Normal 3 2 8 3" xfId="21963" xr:uid="{00000000-0005-0000-0000-0000F0400000}"/>
    <cellStyle name="Normal 3 2 8 3 2" xfId="33947" xr:uid="{BD153B6D-6B4F-4D9A-AB4B-C4BF03DC629D}"/>
    <cellStyle name="Normal 3 2 8 4" xfId="27999" xr:uid="{5258EEE1-2E3E-4523-8A52-E251E5253BDD}"/>
    <cellStyle name="Normal 3 2 9" xfId="14294" xr:uid="{00000000-0005-0000-0000-0000F1400000}"/>
    <cellStyle name="Normal 3 2 9 2" xfId="14295" xr:uid="{00000000-0005-0000-0000-0000F2400000}"/>
    <cellStyle name="Normal 3 2 9 2 2" xfId="14296" xr:uid="{00000000-0005-0000-0000-0000F3400000}"/>
    <cellStyle name="Normal 3 20" xfId="14297" xr:uid="{00000000-0005-0000-0000-0000F4400000}"/>
    <cellStyle name="Normal 3 20 2" xfId="14298" xr:uid="{00000000-0005-0000-0000-0000F5400000}"/>
    <cellStyle name="Normal 3 20 2 2" xfId="21965" xr:uid="{00000000-0005-0000-0000-0000F6400000}"/>
    <cellStyle name="Normal 3 20 2 2 2" xfId="33949" xr:uid="{6E71F8C7-50FC-43F9-B60F-49C801473BA3}"/>
    <cellStyle name="Normal 3 20 2 3" xfId="28001" xr:uid="{B242DAEF-3965-4615-81C9-E688E2F6D5DC}"/>
    <cellStyle name="Normal 3 20 3" xfId="14299" xr:uid="{00000000-0005-0000-0000-0000F7400000}"/>
    <cellStyle name="Normal 3 20 3 2" xfId="21966" xr:uid="{00000000-0005-0000-0000-0000F8400000}"/>
    <cellStyle name="Normal 3 20 3 2 2" xfId="33950" xr:uid="{E7DCDF0C-BD39-4D24-B69D-5CC5A9CFD817}"/>
    <cellStyle name="Normal 3 20 3 3" xfId="28002" xr:uid="{24F80B2B-BCF6-429B-AB59-43D1B93A3FE5}"/>
    <cellStyle name="Normal 3 20 4" xfId="21964" xr:uid="{00000000-0005-0000-0000-0000F9400000}"/>
    <cellStyle name="Normal 3 20 4 2" xfId="33948" xr:uid="{1C46021E-341B-40D9-8576-351D5AC182EB}"/>
    <cellStyle name="Normal 3 20 5" xfId="28000" xr:uid="{8462210A-A5D9-4C13-A4FC-3D94BC519B46}"/>
    <cellStyle name="Normal 3 21" xfId="14300" xr:uid="{00000000-0005-0000-0000-0000FA400000}"/>
    <cellStyle name="Normal 3 21 2" xfId="14301" xr:uid="{00000000-0005-0000-0000-0000FB400000}"/>
    <cellStyle name="Normal 3 21 2 2" xfId="21968" xr:uid="{00000000-0005-0000-0000-0000FC400000}"/>
    <cellStyle name="Normal 3 21 2 2 2" xfId="33952" xr:uid="{3E8F3BA7-4975-448C-A732-2071F39B1FB5}"/>
    <cellStyle name="Normal 3 21 2 3" xfId="28004" xr:uid="{9A3E3CAE-8DB1-4221-AD54-187DB13CA992}"/>
    <cellStyle name="Normal 3 21 3" xfId="21967" xr:uid="{00000000-0005-0000-0000-0000FD400000}"/>
    <cellStyle name="Normal 3 21 3 2" xfId="33951" xr:uid="{388D100A-8A4D-4062-9961-CDF6195FEAC8}"/>
    <cellStyle name="Normal 3 21 4" xfId="28003" xr:uid="{CF021FDC-F272-41BC-B84D-F4324F1AF03B}"/>
    <cellStyle name="Normal 3 22" xfId="14302" xr:uid="{00000000-0005-0000-0000-0000FE400000}"/>
    <cellStyle name="Normal 3 22 2" xfId="14303" xr:uid="{00000000-0005-0000-0000-0000FF400000}"/>
    <cellStyle name="Normal 3 22 2 2" xfId="21970" xr:uid="{00000000-0005-0000-0000-000000410000}"/>
    <cellStyle name="Normal 3 22 2 2 2" xfId="33954" xr:uid="{6C2369E7-3530-4BE2-9DE2-15B7A8B58ADA}"/>
    <cellStyle name="Normal 3 22 2 3" xfId="28006" xr:uid="{D7F3CD52-24DC-4787-B5FD-62321FBB6372}"/>
    <cellStyle name="Normal 3 22 3" xfId="21969" xr:uid="{00000000-0005-0000-0000-000001410000}"/>
    <cellStyle name="Normal 3 22 3 2" xfId="33953" xr:uid="{38C908EA-35DF-4B09-A47C-220BF9512FCB}"/>
    <cellStyle name="Normal 3 22 4" xfId="28005" xr:uid="{0B94E67C-47A7-40C1-A0A2-8D808ABDAF9B}"/>
    <cellStyle name="Normal 3 23" xfId="14304" xr:uid="{00000000-0005-0000-0000-000002410000}"/>
    <cellStyle name="Normal 3 23 2" xfId="14305" xr:uid="{00000000-0005-0000-0000-000003410000}"/>
    <cellStyle name="Normal 3 23 2 2" xfId="21972" xr:uid="{00000000-0005-0000-0000-000004410000}"/>
    <cellStyle name="Normal 3 23 2 2 2" xfId="33956" xr:uid="{B0284410-2484-4B7D-89EA-E38AD356565B}"/>
    <cellStyle name="Normal 3 23 2 3" xfId="28008" xr:uid="{57887F2D-0118-460D-9CBB-262CB434A853}"/>
    <cellStyle name="Normal 3 23 3" xfId="21971" xr:uid="{00000000-0005-0000-0000-000005410000}"/>
    <cellStyle name="Normal 3 23 3 2" xfId="33955" xr:uid="{9B8472C5-4C33-4C58-8947-F344EE07A3A7}"/>
    <cellStyle name="Normal 3 23 4" xfId="28007" xr:uid="{7C4A0815-D4AD-484C-BA3A-FB5F005D4DDF}"/>
    <cellStyle name="Normal 3 24" xfId="14306" xr:uid="{00000000-0005-0000-0000-000006410000}"/>
    <cellStyle name="Normal 3 24 2" xfId="21973" xr:uid="{00000000-0005-0000-0000-000007410000}"/>
    <cellStyle name="Normal 3 24 2 2" xfId="33957" xr:uid="{BB5AFB09-EF82-453D-B41A-0610F25C0B05}"/>
    <cellStyle name="Normal 3 24 3" xfId="28009" xr:uid="{6648A7BE-18B9-4AF4-8259-D9019CCE3CEE}"/>
    <cellStyle name="Normal 3 25" xfId="14307" xr:uid="{00000000-0005-0000-0000-000008410000}"/>
    <cellStyle name="Normal 3 25 2" xfId="21974" xr:uid="{00000000-0005-0000-0000-000009410000}"/>
    <cellStyle name="Normal 3 25 2 2" xfId="33958" xr:uid="{F2487417-D5DA-418D-BADD-461A3792F93D}"/>
    <cellStyle name="Normal 3 25 3" xfId="28010" xr:uid="{E31B291F-94CA-44A7-BEA6-995E270BD4B3}"/>
    <cellStyle name="Normal 3 26" xfId="14308" xr:uid="{00000000-0005-0000-0000-00000A410000}"/>
    <cellStyle name="Normal 3 26 2" xfId="21975" xr:uid="{00000000-0005-0000-0000-00000B410000}"/>
    <cellStyle name="Normal 3 26 2 2" xfId="33959" xr:uid="{67A6B538-18DA-44EF-8E81-4D954387D2E4}"/>
    <cellStyle name="Normal 3 26 3" xfId="28011" xr:uid="{BAAE1121-20C8-4456-AE0B-02A03C6C6EF6}"/>
    <cellStyle name="Normal 3 27" xfId="14309" xr:uid="{00000000-0005-0000-0000-00000C410000}"/>
    <cellStyle name="Normal 3 27 2" xfId="21976" xr:uid="{00000000-0005-0000-0000-00000D410000}"/>
    <cellStyle name="Normal 3 27 2 2" xfId="33960" xr:uid="{961DB580-D0A6-4F03-B873-19C0BA7DAFE3}"/>
    <cellStyle name="Normal 3 27 3" xfId="28012" xr:uid="{71B9ECC7-1BAC-4FDF-85B3-5746FC622650}"/>
    <cellStyle name="Normal 3 28" xfId="14310" xr:uid="{00000000-0005-0000-0000-00000E410000}"/>
    <cellStyle name="Normal 3 28 2" xfId="21977" xr:uid="{00000000-0005-0000-0000-00000F410000}"/>
    <cellStyle name="Normal 3 28 2 2" xfId="33961" xr:uid="{A014E86B-5871-4EF5-B358-4E35CC4821CB}"/>
    <cellStyle name="Normal 3 28 3" xfId="28013" xr:uid="{6577E9B5-B861-4FA3-8B3D-C5D93C2A7B61}"/>
    <cellStyle name="Normal 3 29" xfId="14311" xr:uid="{00000000-0005-0000-0000-000010410000}"/>
    <cellStyle name="Normal 3 29 2" xfId="21978" xr:uid="{00000000-0005-0000-0000-000011410000}"/>
    <cellStyle name="Normal 3 29 2 2" xfId="33962" xr:uid="{2BAC36C0-286D-48A0-9AC0-A26B12182018}"/>
    <cellStyle name="Normal 3 29 3" xfId="28014" xr:uid="{A267495E-3431-42C3-985A-242AC4AC3CED}"/>
    <cellStyle name="Normal 3 3" xfId="14312" xr:uid="{00000000-0005-0000-0000-000012410000}"/>
    <cellStyle name="Normal 3 3 10" xfId="14313" xr:uid="{00000000-0005-0000-0000-000013410000}"/>
    <cellStyle name="Normal 3 3 11" xfId="14314" xr:uid="{00000000-0005-0000-0000-000014410000}"/>
    <cellStyle name="Normal 3 3 12" xfId="14315" xr:uid="{00000000-0005-0000-0000-000015410000}"/>
    <cellStyle name="Normal 3 3 13" xfId="14316" xr:uid="{00000000-0005-0000-0000-000016410000}"/>
    <cellStyle name="Normal 3 3 14" xfId="14317" xr:uid="{00000000-0005-0000-0000-000017410000}"/>
    <cellStyle name="Normal 3 3 15" xfId="14318" xr:uid="{00000000-0005-0000-0000-000018410000}"/>
    <cellStyle name="Normal 3 3 16" xfId="14319" xr:uid="{00000000-0005-0000-0000-000019410000}"/>
    <cellStyle name="Normal 3 3 16 2" xfId="21979" xr:uid="{00000000-0005-0000-0000-00001A410000}"/>
    <cellStyle name="Normal 3 3 16 2 2" xfId="33963" xr:uid="{1EBC6A34-9A94-49CF-9535-117D36BAE119}"/>
    <cellStyle name="Normal 3 3 16 3" xfId="28015" xr:uid="{9A78C933-8614-432F-B2EB-0444D55E2FFA}"/>
    <cellStyle name="Normal 3 3 17" xfId="14320" xr:uid="{00000000-0005-0000-0000-00001B410000}"/>
    <cellStyle name="Normal 3 3 17 2" xfId="21980" xr:uid="{00000000-0005-0000-0000-00001C410000}"/>
    <cellStyle name="Normal 3 3 17 2 2" xfId="33964" xr:uid="{E97664B2-54A5-4FA1-A5B7-23F42C5ED419}"/>
    <cellStyle name="Normal 3 3 17 3" xfId="28016" xr:uid="{D0023588-78F1-499C-8A96-BC20049C6807}"/>
    <cellStyle name="Normal 3 3 18" xfId="14321" xr:uid="{00000000-0005-0000-0000-00001D410000}"/>
    <cellStyle name="Normal 3 3 19" xfId="14322" xr:uid="{00000000-0005-0000-0000-00001E410000}"/>
    <cellStyle name="Normal 3 3 2" xfId="14323" xr:uid="{00000000-0005-0000-0000-00001F410000}"/>
    <cellStyle name="Normal 3 3 2 2" xfId="14324" xr:uid="{00000000-0005-0000-0000-000020410000}"/>
    <cellStyle name="Normal 3 3 2 2 2" xfId="14325" xr:uid="{00000000-0005-0000-0000-000021410000}"/>
    <cellStyle name="Normal 3 3 2 2 2 2" xfId="14326" xr:uid="{00000000-0005-0000-0000-000022410000}"/>
    <cellStyle name="Normal 3 3 2 2 2 2 2" xfId="21983" xr:uid="{00000000-0005-0000-0000-000023410000}"/>
    <cellStyle name="Normal 3 3 2 2 2 2 2 2" xfId="33967" xr:uid="{99383A0E-974F-49DD-AB00-DE2E7122D0E5}"/>
    <cellStyle name="Normal 3 3 2 2 2 2 3" xfId="28019" xr:uid="{84432D15-755B-4A03-AE07-D680A43959F3}"/>
    <cellStyle name="Normal 3 3 2 2 2 3" xfId="14327" xr:uid="{00000000-0005-0000-0000-000024410000}"/>
    <cellStyle name="Normal 3 3 2 2 2 3 2" xfId="21984" xr:uid="{00000000-0005-0000-0000-000025410000}"/>
    <cellStyle name="Normal 3 3 2 2 2 3 2 2" xfId="33968" xr:uid="{6DBCD95D-0B98-4ED8-B850-F71CCF9D9209}"/>
    <cellStyle name="Normal 3 3 2 2 2 3 3" xfId="28020" xr:uid="{DF4DE265-764E-43A5-B52F-48EBB0A8E8CE}"/>
    <cellStyle name="Normal 3 3 2 2 2 4" xfId="21982" xr:uid="{00000000-0005-0000-0000-000026410000}"/>
    <cellStyle name="Normal 3 3 2 2 2 4 2" xfId="33966" xr:uid="{3BB38CDD-68D9-4A36-B741-F2023B2765F8}"/>
    <cellStyle name="Normal 3 3 2 2 2 5" xfId="28018" xr:uid="{46A471B3-1149-432C-BCDD-AA50A0CA3360}"/>
    <cellStyle name="Normal 3 3 2 2 3" xfId="14328" xr:uid="{00000000-0005-0000-0000-000027410000}"/>
    <cellStyle name="Normal 3 3 2 2 3 2" xfId="14329" xr:uid="{00000000-0005-0000-0000-000028410000}"/>
    <cellStyle name="Normal 3 3 2 2 3 2 2" xfId="21986" xr:uid="{00000000-0005-0000-0000-000029410000}"/>
    <cellStyle name="Normal 3 3 2 2 3 2 2 2" xfId="33970" xr:uid="{A82466F4-75DE-42DF-948E-4963C26B1CB7}"/>
    <cellStyle name="Normal 3 3 2 2 3 2 3" xfId="28022" xr:uid="{8EE529B1-A1F9-400E-844C-C5C39257FB6D}"/>
    <cellStyle name="Normal 3 3 2 2 3 3" xfId="21985" xr:uid="{00000000-0005-0000-0000-00002A410000}"/>
    <cellStyle name="Normal 3 3 2 2 3 3 2" xfId="33969" xr:uid="{A6E63C29-5D47-48CA-8A3A-D90A02987870}"/>
    <cellStyle name="Normal 3 3 2 2 3 4" xfId="28021" xr:uid="{551A5DFF-9E41-468C-8C82-D4A4148BDCF9}"/>
    <cellStyle name="Normal 3 3 2 2 4" xfId="14330" xr:uid="{00000000-0005-0000-0000-00002B410000}"/>
    <cellStyle name="Normal 3 3 2 2 4 2" xfId="21987" xr:uid="{00000000-0005-0000-0000-00002C410000}"/>
    <cellStyle name="Normal 3 3 2 2 4 2 2" xfId="33971" xr:uid="{348D9C5E-F30C-4C12-B72A-E23B8AD356C0}"/>
    <cellStyle name="Normal 3 3 2 2 4 3" xfId="28023" xr:uid="{830DFAC3-B5C7-4CE3-B08E-6B3F36560996}"/>
    <cellStyle name="Normal 3 3 2 2 5" xfId="21981" xr:uid="{00000000-0005-0000-0000-00002D410000}"/>
    <cellStyle name="Normal 3 3 2 2 5 2" xfId="33965" xr:uid="{CB178857-AC78-4EBD-9D6F-6B7308512C8B}"/>
    <cellStyle name="Normal 3 3 2 2 6" xfId="28017" xr:uid="{8DEEAF18-78AC-4671-B3E4-C4ADC12E8FB3}"/>
    <cellStyle name="Normal 3 3 2 3" xfId="14331" xr:uid="{00000000-0005-0000-0000-00002E410000}"/>
    <cellStyle name="Normal 3 3 2 3 2" xfId="14332" xr:uid="{00000000-0005-0000-0000-00002F410000}"/>
    <cellStyle name="Normal 3 3 2 3 2 2" xfId="14333" xr:uid="{00000000-0005-0000-0000-000030410000}"/>
    <cellStyle name="Normal 3 3 2 3 2 2 2" xfId="21990" xr:uid="{00000000-0005-0000-0000-000031410000}"/>
    <cellStyle name="Normal 3 3 2 3 2 2 2 2" xfId="33974" xr:uid="{A159C371-2009-4DDA-B203-069BBD5D1B6D}"/>
    <cellStyle name="Normal 3 3 2 3 2 2 3" xfId="28026" xr:uid="{168AA8E6-FD13-4243-8F3C-4B25B2084763}"/>
    <cellStyle name="Normal 3 3 2 3 2 3" xfId="21989" xr:uid="{00000000-0005-0000-0000-000032410000}"/>
    <cellStyle name="Normal 3 3 2 3 2 3 2" xfId="33973" xr:uid="{84954A85-9BD3-4454-B04D-9C5487D3F8DB}"/>
    <cellStyle name="Normal 3 3 2 3 2 4" xfId="28025" xr:uid="{96029BEA-5598-48AD-BE6A-266A52DF5FD8}"/>
    <cellStyle name="Normal 3 3 2 3 3" xfId="14334" xr:uid="{00000000-0005-0000-0000-000033410000}"/>
    <cellStyle name="Normal 3 3 2 3 3 2" xfId="21991" xr:uid="{00000000-0005-0000-0000-000034410000}"/>
    <cellStyle name="Normal 3 3 2 3 3 2 2" xfId="33975" xr:uid="{E9EDBA25-F7F3-4188-B816-947F4774D57D}"/>
    <cellStyle name="Normal 3 3 2 3 3 3" xfId="28027" xr:uid="{0612FBB9-9B97-486D-BCC3-6AAD5B27F3B2}"/>
    <cellStyle name="Normal 3 3 2 3 4" xfId="21988" xr:uid="{00000000-0005-0000-0000-000035410000}"/>
    <cellStyle name="Normal 3 3 2 3 4 2" xfId="33972" xr:uid="{DDB0D41C-4EA2-4166-8ACD-BAFDDCE2A14D}"/>
    <cellStyle name="Normal 3 3 2 3 5" xfId="28024" xr:uid="{DF954D92-0187-4818-9EB1-A3D4C712D8AF}"/>
    <cellStyle name="Normal 3 3 2 4" xfId="14335" xr:uid="{00000000-0005-0000-0000-000036410000}"/>
    <cellStyle name="Normal 3 3 2 4 2" xfId="14336" xr:uid="{00000000-0005-0000-0000-000037410000}"/>
    <cellStyle name="Normal 3 3 2 4 2 2" xfId="21993" xr:uid="{00000000-0005-0000-0000-000038410000}"/>
    <cellStyle name="Normal 3 3 2 4 2 2 2" xfId="33977" xr:uid="{085D0231-3BCA-4343-82D9-AD60B063E030}"/>
    <cellStyle name="Normal 3 3 2 4 2 3" xfId="28029" xr:uid="{34819387-6BA7-4A61-B29E-7220C6C7D734}"/>
    <cellStyle name="Normal 3 3 2 4 3" xfId="21992" xr:uid="{00000000-0005-0000-0000-000039410000}"/>
    <cellStyle name="Normal 3 3 2 4 3 2" xfId="33976" xr:uid="{29382B3F-E387-487B-ABB5-0F7B60B1B221}"/>
    <cellStyle name="Normal 3 3 2 4 4" xfId="28028" xr:uid="{5DF3830C-FC5D-48DF-9DD9-91AFF4DF76AD}"/>
    <cellStyle name="Normal 3 3 2 5" xfId="14337" xr:uid="{00000000-0005-0000-0000-00003A410000}"/>
    <cellStyle name="Normal 3 3 2 5 2" xfId="21994" xr:uid="{00000000-0005-0000-0000-00003B410000}"/>
    <cellStyle name="Normal 3 3 2 5 2 2" xfId="33978" xr:uid="{8CF9532F-DB96-470B-95F4-D6F7AE150BA5}"/>
    <cellStyle name="Normal 3 3 2 5 3" xfId="28030" xr:uid="{6531CDD8-66E9-44F6-9D8C-10B100837B52}"/>
    <cellStyle name="Normal 3 3 2 6" xfId="14338" xr:uid="{00000000-0005-0000-0000-00003C410000}"/>
    <cellStyle name="Normal 3 3 2 6 2" xfId="21995" xr:uid="{00000000-0005-0000-0000-00003D410000}"/>
    <cellStyle name="Normal 3 3 2 6 2 2" xfId="33979" xr:uid="{D134DFB7-7696-47E3-9E67-812759A8494D}"/>
    <cellStyle name="Normal 3 3 2 6 3" xfId="28031" xr:uid="{4C19044A-D35A-45DD-9058-FA0581C9991F}"/>
    <cellStyle name="Normal 3 3 2 7" xfId="14339" xr:uid="{00000000-0005-0000-0000-00003E410000}"/>
    <cellStyle name="Normal 3 3 2 7 2" xfId="21996" xr:uid="{00000000-0005-0000-0000-00003F410000}"/>
    <cellStyle name="Normal 3 3 2 7 2 2" xfId="33980" xr:uid="{2366FE8F-C38F-4121-A90A-CC2CC9A52F36}"/>
    <cellStyle name="Normal 3 3 2 7 3" xfId="28032" xr:uid="{720765A4-6C07-4BAF-B1F1-E1305688AAFB}"/>
    <cellStyle name="Normal 3 3 2 8" xfId="14340" xr:uid="{00000000-0005-0000-0000-000040410000}"/>
    <cellStyle name="Normal 3 3 2 8 2" xfId="21997" xr:uid="{00000000-0005-0000-0000-000041410000}"/>
    <cellStyle name="Normal 3 3 2 8 2 2" xfId="33981" xr:uid="{A5D69159-F81E-49CC-A396-FD5243E22C13}"/>
    <cellStyle name="Normal 3 3 2 8 3" xfId="28033" xr:uid="{BAE2D337-5EFC-4822-8289-B476F1BCEB14}"/>
    <cellStyle name="Normal 3 3 3" xfId="14341" xr:uid="{00000000-0005-0000-0000-000042410000}"/>
    <cellStyle name="Normal 3 3 3 2" xfId="14342" xr:uid="{00000000-0005-0000-0000-000043410000}"/>
    <cellStyle name="Normal 3 3 3 2 2" xfId="14343" xr:uid="{00000000-0005-0000-0000-000044410000}"/>
    <cellStyle name="Normal 3 3 3 2 2 2" xfId="21999" xr:uid="{00000000-0005-0000-0000-000045410000}"/>
    <cellStyle name="Normal 3 3 3 2 2 2 2" xfId="33983" xr:uid="{C00AA6BC-8BE5-428E-863F-51E3B33F2785}"/>
    <cellStyle name="Normal 3 3 3 2 2 3" xfId="28035" xr:uid="{7A1B2975-9AED-46DE-B28B-75C19E697264}"/>
    <cellStyle name="Normal 3 3 3 2 3" xfId="14344" xr:uid="{00000000-0005-0000-0000-000046410000}"/>
    <cellStyle name="Normal 3 3 3 2 3 2" xfId="22000" xr:uid="{00000000-0005-0000-0000-000047410000}"/>
    <cellStyle name="Normal 3 3 3 2 3 2 2" xfId="33984" xr:uid="{EB282E40-C394-4219-B574-DBFB3FBB9C8D}"/>
    <cellStyle name="Normal 3 3 3 2 3 3" xfId="28036" xr:uid="{E62A0C3E-4771-4FBA-8139-BE7F42F180F6}"/>
    <cellStyle name="Normal 3 3 3 2 4" xfId="21998" xr:uid="{00000000-0005-0000-0000-000048410000}"/>
    <cellStyle name="Normal 3 3 3 2 4 2" xfId="33982" xr:uid="{BF0F6E1A-D74F-4402-A805-92F10D3E560C}"/>
    <cellStyle name="Normal 3 3 3 2 5" xfId="28034" xr:uid="{29A8754F-FDAF-4331-B324-E9A499F3A338}"/>
    <cellStyle name="Normal 3 3 3 3" xfId="14345" xr:uid="{00000000-0005-0000-0000-000049410000}"/>
    <cellStyle name="Normal 3 3 3 3 2" xfId="14346" xr:uid="{00000000-0005-0000-0000-00004A410000}"/>
    <cellStyle name="Normal 3 3 3 3 2 2" xfId="22002" xr:uid="{00000000-0005-0000-0000-00004B410000}"/>
    <cellStyle name="Normal 3 3 3 3 2 2 2" xfId="33986" xr:uid="{A4783183-36C3-4DE8-B3E6-ADC04E4BEF4C}"/>
    <cellStyle name="Normal 3 3 3 3 2 3" xfId="28038" xr:uid="{92708326-0D02-46B8-BB8E-CF64F9718415}"/>
    <cellStyle name="Normal 3 3 3 3 3" xfId="22001" xr:uid="{00000000-0005-0000-0000-00004C410000}"/>
    <cellStyle name="Normal 3 3 3 3 3 2" xfId="33985" xr:uid="{67C3503E-0D98-4FB8-8AEA-94B58DAD0D42}"/>
    <cellStyle name="Normal 3 3 3 3 4" xfId="28037" xr:uid="{63A1E3A8-137E-4687-B174-E2FFF68D9837}"/>
    <cellStyle name="Normal 3 3 3 4" xfId="14347" xr:uid="{00000000-0005-0000-0000-00004D410000}"/>
    <cellStyle name="Normal 3 3 3 4 2" xfId="22003" xr:uid="{00000000-0005-0000-0000-00004E410000}"/>
    <cellStyle name="Normal 3 3 3 4 2 2" xfId="33987" xr:uid="{FF5294D7-6994-46CC-86D9-03F28B58B463}"/>
    <cellStyle name="Normal 3 3 3 4 3" xfId="28039" xr:uid="{DB9AB8C5-7953-45C7-A7ED-0EA780E272FA}"/>
    <cellStyle name="Normal 3 3 3 5" xfId="14348" xr:uid="{00000000-0005-0000-0000-00004F410000}"/>
    <cellStyle name="Normal 3 3 3 5 2" xfId="22004" xr:uid="{00000000-0005-0000-0000-000050410000}"/>
    <cellStyle name="Normal 3 3 3 5 2 2" xfId="33988" xr:uid="{EBDA4EAD-8C62-4C92-9B72-64AC99FFB416}"/>
    <cellStyle name="Normal 3 3 3 5 3" xfId="28040" xr:uid="{78396B55-9B81-4345-A3F8-058ED4C70362}"/>
    <cellStyle name="Normal 3 3 3 6" xfId="14349" xr:uid="{00000000-0005-0000-0000-000051410000}"/>
    <cellStyle name="Normal 3 3 3 6 2" xfId="22005" xr:uid="{00000000-0005-0000-0000-000052410000}"/>
    <cellStyle name="Normal 3 3 3 6 2 2" xfId="33989" xr:uid="{2A00DEA2-15DE-497C-BBD4-9D242FE17C59}"/>
    <cellStyle name="Normal 3 3 3 6 3" xfId="28041" xr:uid="{630ADB8C-731A-41DB-BFB3-9E318304720E}"/>
    <cellStyle name="Normal 3 3 3 7" xfId="14350" xr:uid="{00000000-0005-0000-0000-000053410000}"/>
    <cellStyle name="Normal 3 3 3 7 2" xfId="22006" xr:uid="{00000000-0005-0000-0000-000054410000}"/>
    <cellStyle name="Normal 3 3 3 7 2 2" xfId="33990" xr:uid="{418DF59D-11BA-4EF3-8778-68B327C961DC}"/>
    <cellStyle name="Normal 3 3 3 7 3" xfId="28042" xr:uid="{19C77B77-9549-42D4-AED9-1B862325EFBE}"/>
    <cellStyle name="Normal 3 3 3 8" xfId="14351" xr:uid="{00000000-0005-0000-0000-000055410000}"/>
    <cellStyle name="Normal 3 3 4" xfId="14352" xr:uid="{00000000-0005-0000-0000-000056410000}"/>
    <cellStyle name="Normal 3 3 4 2" xfId="14353" xr:uid="{00000000-0005-0000-0000-000057410000}"/>
    <cellStyle name="Normal 3 3 4 2 2" xfId="14354" xr:uid="{00000000-0005-0000-0000-000058410000}"/>
    <cellStyle name="Normal 3 3 4 2 2 2" xfId="22008" xr:uid="{00000000-0005-0000-0000-000059410000}"/>
    <cellStyle name="Normal 3 3 4 2 2 2 2" xfId="33992" xr:uid="{854445C9-5E15-47A4-A187-7C4F02E97124}"/>
    <cellStyle name="Normal 3 3 4 2 2 3" xfId="28044" xr:uid="{4F2204C3-1861-43DC-9216-081E55F57695}"/>
    <cellStyle name="Normal 3 3 4 2 3" xfId="22007" xr:uid="{00000000-0005-0000-0000-00005A410000}"/>
    <cellStyle name="Normal 3 3 4 2 3 2" xfId="33991" xr:uid="{66302085-295C-43D8-A451-2791D77D05F7}"/>
    <cellStyle name="Normal 3 3 4 2 4" xfId="28043" xr:uid="{54BE6608-045A-461C-AF78-A67FC7D0B1F5}"/>
    <cellStyle name="Normal 3 3 4 3" xfId="14355" xr:uid="{00000000-0005-0000-0000-00005B410000}"/>
    <cellStyle name="Normal 3 3 4 3 2" xfId="22009" xr:uid="{00000000-0005-0000-0000-00005C410000}"/>
    <cellStyle name="Normal 3 3 4 3 2 2" xfId="33993" xr:uid="{5DB51717-66EF-409A-837A-272A8FC5F0B6}"/>
    <cellStyle name="Normal 3 3 4 3 3" xfId="28045" xr:uid="{1907F795-1974-456B-90E7-1307A98250D0}"/>
    <cellStyle name="Normal 3 3 4 4" xfId="14356" xr:uid="{00000000-0005-0000-0000-00005D410000}"/>
    <cellStyle name="Normal 3 3 4 4 2" xfId="22010" xr:uid="{00000000-0005-0000-0000-00005E410000}"/>
    <cellStyle name="Normal 3 3 4 4 2 2" xfId="33994" xr:uid="{7EC1AFE8-2620-40F3-A5D4-6E6C7E21ED01}"/>
    <cellStyle name="Normal 3 3 4 4 3" xfId="28046" xr:uid="{A0FBB904-9710-4A04-AE5A-55A32B445DDB}"/>
    <cellStyle name="Normal 3 3 4 5" xfId="14357" xr:uid="{00000000-0005-0000-0000-00005F410000}"/>
    <cellStyle name="Normal 3 3 4 5 2" xfId="22011" xr:uid="{00000000-0005-0000-0000-000060410000}"/>
    <cellStyle name="Normal 3 3 4 5 2 2" xfId="33995" xr:uid="{82C2D840-A8D3-499A-B56A-377D15FA7C6E}"/>
    <cellStyle name="Normal 3 3 4 5 3" xfId="28047" xr:uid="{A1AE7ABF-7046-4CCC-B703-303B548E75E1}"/>
    <cellStyle name="Normal 3 3 4 6" xfId="14358" xr:uid="{00000000-0005-0000-0000-000061410000}"/>
    <cellStyle name="Normal 3 3 4 6 2" xfId="22012" xr:uid="{00000000-0005-0000-0000-000062410000}"/>
    <cellStyle name="Normal 3 3 4 6 2 2" xfId="33996" xr:uid="{9E837587-F4D3-457E-A42E-476F4E132CBD}"/>
    <cellStyle name="Normal 3 3 4 6 3" xfId="28048" xr:uid="{1607F6E1-AF5F-44BD-89B6-52350F15A620}"/>
    <cellStyle name="Normal 3 3 4 7" xfId="14359" xr:uid="{00000000-0005-0000-0000-000063410000}"/>
    <cellStyle name="Normal 3 3 5" xfId="14360" xr:uid="{00000000-0005-0000-0000-000064410000}"/>
    <cellStyle name="Normal 3 3 5 2" xfId="14361" xr:uid="{00000000-0005-0000-0000-000065410000}"/>
    <cellStyle name="Normal 3 3 5 2 2" xfId="22013" xr:uid="{00000000-0005-0000-0000-000066410000}"/>
    <cellStyle name="Normal 3 3 5 2 2 2" xfId="33997" xr:uid="{5D0B6EC5-2982-467E-8169-3C951092A5A1}"/>
    <cellStyle name="Normal 3 3 5 2 3" xfId="28049" xr:uid="{AA5FE104-0B57-4ECF-B89E-0E5D9AD2B432}"/>
    <cellStyle name="Normal 3 3 5 3" xfId="14362" xr:uid="{00000000-0005-0000-0000-000067410000}"/>
    <cellStyle name="Normal 3 3 5 3 2" xfId="22014" xr:uid="{00000000-0005-0000-0000-000068410000}"/>
    <cellStyle name="Normal 3 3 5 3 2 2" xfId="33998" xr:uid="{757BD665-C28D-475D-A41F-2FF270BBD1FB}"/>
    <cellStyle name="Normal 3 3 5 3 3" xfId="28050" xr:uid="{D1420FD3-2BF1-4F6D-8973-8F540CD776AF}"/>
    <cellStyle name="Normal 3 3 5 4" xfId="14363" xr:uid="{00000000-0005-0000-0000-000069410000}"/>
    <cellStyle name="Normal 3 3 5 4 2" xfId="22015" xr:uid="{00000000-0005-0000-0000-00006A410000}"/>
    <cellStyle name="Normal 3 3 5 4 2 2" xfId="33999" xr:uid="{CF06DAA2-BFD0-406D-8C85-5FCA8AFA5C0A}"/>
    <cellStyle name="Normal 3 3 5 4 3" xfId="28051" xr:uid="{6A6A381C-A949-42E2-AC36-63D07A40EDD1}"/>
    <cellStyle name="Normal 3 3 6" xfId="14364" xr:uid="{00000000-0005-0000-0000-00006B410000}"/>
    <cellStyle name="Normal 3 3 6 2" xfId="14365" xr:uid="{00000000-0005-0000-0000-00006C410000}"/>
    <cellStyle name="Normal 3 3 6 2 2" xfId="22016" xr:uid="{00000000-0005-0000-0000-00006D410000}"/>
    <cellStyle name="Normal 3 3 6 2 2 2" xfId="34000" xr:uid="{C535057A-4D8B-4A28-AA26-C58B8CDB2D91}"/>
    <cellStyle name="Normal 3 3 6 2 3" xfId="28052" xr:uid="{79AE1BC9-3702-4641-8235-EFB8ECE8CBBB}"/>
    <cellStyle name="Normal 3 3 6 3" xfId="14366" xr:uid="{00000000-0005-0000-0000-00006E410000}"/>
    <cellStyle name="Normal 3 3 6 3 2" xfId="22017" xr:uid="{00000000-0005-0000-0000-00006F410000}"/>
    <cellStyle name="Normal 3 3 6 3 2 2" xfId="34001" xr:uid="{D0D72328-BBB1-4EC9-92C9-B06F7582189A}"/>
    <cellStyle name="Normal 3 3 6 3 3" xfId="28053" xr:uid="{1FCC394C-390B-4741-A290-14E1F0DD1638}"/>
    <cellStyle name="Normal 3 3 7" xfId="14367" xr:uid="{00000000-0005-0000-0000-000070410000}"/>
    <cellStyle name="Normal 3 3 7 2" xfId="14368" xr:uid="{00000000-0005-0000-0000-000071410000}"/>
    <cellStyle name="Normal 3 3 7 2 2" xfId="22018" xr:uid="{00000000-0005-0000-0000-000072410000}"/>
    <cellStyle name="Normal 3 3 7 2 2 2" xfId="34002" xr:uid="{3A9667DA-1A24-4C98-A01A-7C916AD19370}"/>
    <cellStyle name="Normal 3 3 7 2 3" xfId="28054" xr:uid="{18940083-63D8-437E-9616-47C8B6E34FCA}"/>
    <cellStyle name="Normal 3 3 7 3" xfId="14369" xr:uid="{00000000-0005-0000-0000-000073410000}"/>
    <cellStyle name="Normal 3 3 7 3 2" xfId="22019" xr:uid="{00000000-0005-0000-0000-000074410000}"/>
    <cellStyle name="Normal 3 3 7 3 2 2" xfId="34003" xr:uid="{15017B64-E6E7-43D9-95CD-F87834C2154F}"/>
    <cellStyle name="Normal 3 3 7 3 3" xfId="28055" xr:uid="{F2ECF03C-EA24-4641-A731-1405DD4C2416}"/>
    <cellStyle name="Normal 3 3 8" xfId="14370" xr:uid="{00000000-0005-0000-0000-000075410000}"/>
    <cellStyle name="Normal 3 3 8 2" xfId="14371" xr:uid="{00000000-0005-0000-0000-000076410000}"/>
    <cellStyle name="Normal 3 3 8 2 2" xfId="22020" xr:uid="{00000000-0005-0000-0000-000077410000}"/>
    <cellStyle name="Normal 3 3 8 2 2 2" xfId="34004" xr:uid="{763B985D-4269-457F-A1D2-2B9C906069AA}"/>
    <cellStyle name="Normal 3 3 8 2 3" xfId="28056" xr:uid="{45767B0E-263B-418C-8768-79AA349FEF51}"/>
    <cellStyle name="Normal 3 3 8 3" xfId="14372" xr:uid="{00000000-0005-0000-0000-000078410000}"/>
    <cellStyle name="Normal 3 3 8 3 2" xfId="22021" xr:uid="{00000000-0005-0000-0000-000079410000}"/>
    <cellStyle name="Normal 3 3 8 3 2 2" xfId="34005" xr:uid="{BCA622FE-1824-4906-B3E3-C938796EC0F3}"/>
    <cellStyle name="Normal 3 3 8 3 3" xfId="28057" xr:uid="{A2D11A67-1176-4E8F-B04B-344457BA0EC5}"/>
    <cellStyle name="Normal 3 3 9" xfId="14373" xr:uid="{00000000-0005-0000-0000-00007A410000}"/>
    <cellStyle name="Normal 3 3 9 2" xfId="14374" xr:uid="{00000000-0005-0000-0000-00007B410000}"/>
    <cellStyle name="Normal 3 3 9 2 2" xfId="22022" xr:uid="{00000000-0005-0000-0000-00007C410000}"/>
    <cellStyle name="Normal 3 3 9 2 2 2" xfId="34006" xr:uid="{08F21392-13F4-4449-8FA4-9CFF1FFFE7FD}"/>
    <cellStyle name="Normal 3 3 9 2 3" xfId="28058" xr:uid="{4B030FE5-4487-4B7C-9DC2-7547D1C7CEBF}"/>
    <cellStyle name="Normal 3 3 9 3" xfId="14375" xr:uid="{00000000-0005-0000-0000-00007D410000}"/>
    <cellStyle name="Normal 3 3 9 3 2" xfId="22023" xr:uid="{00000000-0005-0000-0000-00007E410000}"/>
    <cellStyle name="Normal 3 3 9 3 2 2" xfId="34007" xr:uid="{5F2429A7-A9D0-4123-A373-0998F04FF755}"/>
    <cellStyle name="Normal 3 3 9 3 3" xfId="28059" xr:uid="{F3BBD0C3-218C-47FB-B103-D056C88C01D9}"/>
    <cellStyle name="Normal 3 30" xfId="14376" xr:uid="{00000000-0005-0000-0000-00007F410000}"/>
    <cellStyle name="Normal 3 31" xfId="19631" xr:uid="{00000000-0005-0000-0000-000080410000}"/>
    <cellStyle name="Normal 3 31 2" xfId="31615" xr:uid="{BAFE26A8-0E24-4CE4-9679-C164CF2F5E9D}"/>
    <cellStyle name="Normal 3 32" xfId="25575" xr:uid="{4A101B20-8BD1-4DF6-964B-ACB9B3946519}"/>
    <cellStyle name="Normal 3 4" xfId="14377" xr:uid="{00000000-0005-0000-0000-000081410000}"/>
    <cellStyle name="Normal 3 4 2" xfId="14378" xr:uid="{00000000-0005-0000-0000-000082410000}"/>
    <cellStyle name="Normal 3 4 2 2" xfId="14379" xr:uid="{00000000-0005-0000-0000-000083410000}"/>
    <cellStyle name="Normal 3 4 2 2 2" xfId="22025" xr:uid="{00000000-0005-0000-0000-000084410000}"/>
    <cellStyle name="Normal 3 4 2 2 2 2" xfId="34009" xr:uid="{F7D7C165-433D-4AD7-B7F2-57B87AF3E2D4}"/>
    <cellStyle name="Normal 3 4 2 2 3" xfId="28061" xr:uid="{9B9A7E22-D9B9-497A-89EF-77F9384AA57A}"/>
    <cellStyle name="Normal 3 4 2 3" xfId="22024" xr:uid="{00000000-0005-0000-0000-000085410000}"/>
    <cellStyle name="Normal 3 4 2 3 2" xfId="34008" xr:uid="{A9A333D3-C68F-46A5-9D3A-85B4DD64F5AB}"/>
    <cellStyle name="Normal 3 4 2 4" xfId="28060" xr:uid="{37750822-04CE-42E2-B664-D7F50DC62A1F}"/>
    <cellStyle name="Normal 3 4 3" xfId="14380" xr:uid="{00000000-0005-0000-0000-000086410000}"/>
    <cellStyle name="Normal 3 4 3 2" xfId="14381" xr:uid="{00000000-0005-0000-0000-000087410000}"/>
    <cellStyle name="Normal 3 4 3 2 2" xfId="22027" xr:uid="{00000000-0005-0000-0000-000088410000}"/>
    <cellStyle name="Normal 3 4 3 2 2 2" xfId="34011" xr:uid="{BF867D60-9B36-444E-BF59-8BA6C592B92D}"/>
    <cellStyle name="Normal 3 4 3 2 3" xfId="28063" xr:uid="{BB160ED3-B934-4D87-9B89-9500C024D0AB}"/>
    <cellStyle name="Normal 3 4 3 3" xfId="22026" xr:uid="{00000000-0005-0000-0000-000089410000}"/>
    <cellStyle name="Normal 3 4 3 3 2" xfId="34010" xr:uid="{EA43AC41-9086-4A3D-93E3-15B3F446780F}"/>
    <cellStyle name="Normal 3 4 3 4" xfId="28062" xr:uid="{66BA55FF-EAE3-4105-9BCD-CBBF399D1E2A}"/>
    <cellStyle name="Normal 3 4 4" xfId="14382" xr:uid="{00000000-0005-0000-0000-00008A410000}"/>
    <cellStyle name="Normal 3 4 4 2" xfId="14383" xr:uid="{00000000-0005-0000-0000-00008B410000}"/>
    <cellStyle name="Normal 3 4 4 2 2" xfId="22029" xr:uid="{00000000-0005-0000-0000-00008C410000}"/>
    <cellStyle name="Normal 3 4 4 2 2 2" xfId="34013" xr:uid="{4568D9D7-0F5F-493C-BAC3-EE2081E9151D}"/>
    <cellStyle name="Normal 3 4 4 2 3" xfId="28065" xr:uid="{F13EBFE4-164F-4C43-8501-9B6609C734FE}"/>
    <cellStyle name="Normal 3 4 4 3" xfId="22028" xr:uid="{00000000-0005-0000-0000-00008D410000}"/>
    <cellStyle name="Normal 3 4 4 3 2" xfId="34012" xr:uid="{3CFD338A-D6F4-4B1E-90AF-57777865E69C}"/>
    <cellStyle name="Normal 3 4 4 4" xfId="28064" xr:uid="{515BEE34-3727-4AA1-A4E9-9DFE83ED7940}"/>
    <cellStyle name="Normal 3 4 5" xfId="14384" xr:uid="{00000000-0005-0000-0000-00008E410000}"/>
    <cellStyle name="Normal 3 4 5 2" xfId="22030" xr:uid="{00000000-0005-0000-0000-00008F410000}"/>
    <cellStyle name="Normal 3 4 5 2 2" xfId="34014" xr:uid="{ADC0960C-B09C-43C7-A0BD-3F6600B965B0}"/>
    <cellStyle name="Normal 3 4 5 3" xfId="28066" xr:uid="{081600E2-49A3-4975-8FD2-B75768D52260}"/>
    <cellStyle name="Normal 3 4 6" xfId="14385" xr:uid="{00000000-0005-0000-0000-000090410000}"/>
    <cellStyle name="Normal 3 4 6 2" xfId="22031" xr:uid="{00000000-0005-0000-0000-000091410000}"/>
    <cellStyle name="Normal 3 4 6 2 2" xfId="34015" xr:uid="{E9D007B8-3628-4676-B77C-5D3C89243293}"/>
    <cellStyle name="Normal 3 4 6 3" xfId="28067" xr:uid="{12016BF0-6698-4A8B-9C89-2FF6D9DF3CC2}"/>
    <cellStyle name="Normal 3 4 7" xfId="14386" xr:uid="{00000000-0005-0000-0000-000092410000}"/>
    <cellStyle name="Normal 3 4 7 2" xfId="22032" xr:uid="{00000000-0005-0000-0000-000093410000}"/>
    <cellStyle name="Normal 3 4 7 2 2" xfId="34016" xr:uid="{0E6D8994-792E-4687-926F-796184A9B4DA}"/>
    <cellStyle name="Normal 3 4 7 3" xfId="28068" xr:uid="{FCF8791C-F3C5-4A60-96B2-E18B6A66C11E}"/>
    <cellStyle name="Normal 3 4 8" xfId="14387" xr:uid="{00000000-0005-0000-0000-000094410000}"/>
    <cellStyle name="Normal 3 5" xfId="14388" xr:uid="{00000000-0005-0000-0000-000095410000}"/>
    <cellStyle name="Normal 3 5 10" xfId="14389" xr:uid="{00000000-0005-0000-0000-000096410000}"/>
    <cellStyle name="Normal 3 5 11" xfId="22033" xr:uid="{00000000-0005-0000-0000-000097410000}"/>
    <cellStyle name="Normal 3 5 11 2" xfId="34017" xr:uid="{90289BDD-04BD-4C26-8C50-180B1F8201BE}"/>
    <cellStyle name="Normal 3 5 12" xfId="28069" xr:uid="{F11551EE-93F2-470A-8A88-E7ECC804F3B5}"/>
    <cellStyle name="Normal 3 5 2" xfId="14390" xr:uid="{00000000-0005-0000-0000-000098410000}"/>
    <cellStyle name="Normal 3 5 2 2" xfId="14391" xr:uid="{00000000-0005-0000-0000-000099410000}"/>
    <cellStyle name="Normal 3 5 2 2 2" xfId="14392" xr:uid="{00000000-0005-0000-0000-00009A410000}"/>
    <cellStyle name="Normal 3 5 2 2 2 2" xfId="14393" xr:uid="{00000000-0005-0000-0000-00009B410000}"/>
    <cellStyle name="Normal 3 5 2 2 2 2 2" xfId="22037" xr:uid="{00000000-0005-0000-0000-00009C410000}"/>
    <cellStyle name="Normal 3 5 2 2 2 2 2 2" xfId="34021" xr:uid="{FA12AEAB-AB9B-406D-BEF2-6601217293DE}"/>
    <cellStyle name="Normal 3 5 2 2 2 2 3" xfId="28073" xr:uid="{EA34B582-5F86-448D-B602-36A117D2B5DE}"/>
    <cellStyle name="Normal 3 5 2 2 2 3" xfId="14394" xr:uid="{00000000-0005-0000-0000-00009D410000}"/>
    <cellStyle name="Normal 3 5 2 2 2 3 2" xfId="22038" xr:uid="{00000000-0005-0000-0000-00009E410000}"/>
    <cellStyle name="Normal 3 5 2 2 2 3 2 2" xfId="34022" xr:uid="{D2673202-057A-4811-AA56-D9CA79239164}"/>
    <cellStyle name="Normal 3 5 2 2 2 3 3" xfId="28074" xr:uid="{78DDBCC0-E89A-4A94-A08B-C2A4575217B1}"/>
    <cellStyle name="Normal 3 5 2 2 2 4" xfId="22036" xr:uid="{00000000-0005-0000-0000-00009F410000}"/>
    <cellStyle name="Normal 3 5 2 2 2 4 2" xfId="34020" xr:uid="{D748B48B-2F3A-4335-BD29-987CE06FE255}"/>
    <cellStyle name="Normal 3 5 2 2 2 5" xfId="28072" xr:uid="{2B6A01E1-29BD-4E9F-9CBB-E103AA8F178C}"/>
    <cellStyle name="Normal 3 5 2 2 3" xfId="14395" xr:uid="{00000000-0005-0000-0000-0000A0410000}"/>
    <cellStyle name="Normal 3 5 2 2 3 2" xfId="14396" xr:uid="{00000000-0005-0000-0000-0000A1410000}"/>
    <cellStyle name="Normal 3 5 2 2 3 2 2" xfId="22040" xr:uid="{00000000-0005-0000-0000-0000A2410000}"/>
    <cellStyle name="Normal 3 5 2 2 3 2 2 2" xfId="34024" xr:uid="{F1AAA556-8EB4-4910-A2D7-7A4F0101E9B0}"/>
    <cellStyle name="Normal 3 5 2 2 3 2 3" xfId="28076" xr:uid="{8FCD5B15-81CE-4013-BE50-41816B9D623C}"/>
    <cellStyle name="Normal 3 5 2 2 3 3" xfId="22039" xr:uid="{00000000-0005-0000-0000-0000A3410000}"/>
    <cellStyle name="Normal 3 5 2 2 3 3 2" xfId="34023" xr:uid="{DF5E543D-DCBC-4745-A994-FF4C9D1984A3}"/>
    <cellStyle name="Normal 3 5 2 2 3 4" xfId="28075" xr:uid="{E1E19221-C854-46DC-AED1-E322438D99A1}"/>
    <cellStyle name="Normal 3 5 2 2 4" xfId="14397" xr:uid="{00000000-0005-0000-0000-0000A4410000}"/>
    <cellStyle name="Normal 3 5 2 2 4 2" xfId="22041" xr:uid="{00000000-0005-0000-0000-0000A5410000}"/>
    <cellStyle name="Normal 3 5 2 2 4 2 2" xfId="34025" xr:uid="{2477272E-681F-4D65-BB50-2548172F09F3}"/>
    <cellStyle name="Normal 3 5 2 2 4 3" xfId="28077" xr:uid="{34019A41-C65D-4356-8269-C31B98A9D15B}"/>
    <cellStyle name="Normal 3 5 2 2 5" xfId="22035" xr:uid="{00000000-0005-0000-0000-0000A6410000}"/>
    <cellStyle name="Normal 3 5 2 2 5 2" xfId="34019" xr:uid="{BC43A3F5-D913-43A6-BBCC-2852694D3FBF}"/>
    <cellStyle name="Normal 3 5 2 2 6" xfId="28071" xr:uid="{C1CFC0E2-7EE6-4900-93B1-A620D4C4B0D1}"/>
    <cellStyle name="Normal 3 5 2 3" xfId="14398" xr:uid="{00000000-0005-0000-0000-0000A7410000}"/>
    <cellStyle name="Normal 3 5 2 3 2" xfId="14399" xr:uid="{00000000-0005-0000-0000-0000A8410000}"/>
    <cellStyle name="Normal 3 5 2 3 2 2" xfId="14400" xr:uid="{00000000-0005-0000-0000-0000A9410000}"/>
    <cellStyle name="Normal 3 5 2 3 2 2 2" xfId="22044" xr:uid="{00000000-0005-0000-0000-0000AA410000}"/>
    <cellStyle name="Normal 3 5 2 3 2 2 2 2" xfId="34028" xr:uid="{6112C1A6-7DBB-4A4A-9B56-85978A24D87C}"/>
    <cellStyle name="Normal 3 5 2 3 2 2 3" xfId="28080" xr:uid="{8ECCC152-36D7-4B39-A143-56C83CFC659D}"/>
    <cellStyle name="Normal 3 5 2 3 2 3" xfId="22043" xr:uid="{00000000-0005-0000-0000-0000AB410000}"/>
    <cellStyle name="Normal 3 5 2 3 2 3 2" xfId="34027" xr:uid="{F660B4BA-BB11-4598-98D6-1E6CBB1777F7}"/>
    <cellStyle name="Normal 3 5 2 3 2 4" xfId="28079" xr:uid="{B3579D96-486E-4E9E-AF41-0B747331F4DD}"/>
    <cellStyle name="Normal 3 5 2 3 3" xfId="14401" xr:uid="{00000000-0005-0000-0000-0000AC410000}"/>
    <cellStyle name="Normal 3 5 2 3 3 2" xfId="22045" xr:uid="{00000000-0005-0000-0000-0000AD410000}"/>
    <cellStyle name="Normal 3 5 2 3 3 2 2" xfId="34029" xr:uid="{B8702CB1-D6CC-4BF4-9805-EF49452D4ED0}"/>
    <cellStyle name="Normal 3 5 2 3 3 3" xfId="28081" xr:uid="{FB9D4B03-0A03-4C01-8730-28558259C3E8}"/>
    <cellStyle name="Normal 3 5 2 3 4" xfId="22042" xr:uid="{00000000-0005-0000-0000-0000AE410000}"/>
    <cellStyle name="Normal 3 5 2 3 4 2" xfId="34026" xr:uid="{7D0B16E7-5737-42CE-A352-4F79FEBBED98}"/>
    <cellStyle name="Normal 3 5 2 3 5" xfId="28078" xr:uid="{7FB062B6-CC3E-41D7-BD4A-D0CE1788EFBB}"/>
    <cellStyle name="Normal 3 5 2 4" xfId="14402" xr:uid="{00000000-0005-0000-0000-0000AF410000}"/>
    <cellStyle name="Normal 3 5 2 4 2" xfId="14403" xr:uid="{00000000-0005-0000-0000-0000B0410000}"/>
    <cellStyle name="Normal 3 5 2 4 2 2" xfId="22047" xr:uid="{00000000-0005-0000-0000-0000B1410000}"/>
    <cellStyle name="Normal 3 5 2 4 2 2 2" xfId="34031" xr:uid="{51822390-C54B-461A-A3ED-37633AD2D322}"/>
    <cellStyle name="Normal 3 5 2 4 2 3" xfId="28083" xr:uid="{10BE8E05-BC04-4B03-A424-87C91B571443}"/>
    <cellStyle name="Normal 3 5 2 4 3" xfId="22046" xr:uid="{00000000-0005-0000-0000-0000B2410000}"/>
    <cellStyle name="Normal 3 5 2 4 3 2" xfId="34030" xr:uid="{4E8A7887-6DF7-46BE-BAAE-A4225768B1C0}"/>
    <cellStyle name="Normal 3 5 2 4 4" xfId="28082" xr:uid="{8FBE0E47-0FCE-469D-89A9-1B805487A18F}"/>
    <cellStyle name="Normal 3 5 2 5" xfId="14404" xr:uid="{00000000-0005-0000-0000-0000B3410000}"/>
    <cellStyle name="Normal 3 5 2 5 2" xfId="22048" xr:uid="{00000000-0005-0000-0000-0000B4410000}"/>
    <cellStyle name="Normal 3 5 2 5 2 2" xfId="34032" xr:uid="{14C9C19E-BF66-424D-A145-05E52A95E843}"/>
    <cellStyle name="Normal 3 5 2 5 3" xfId="28084" xr:uid="{6C441B80-D390-4CFD-915C-7A2D50DCB8A8}"/>
    <cellStyle name="Normal 3 5 2 6" xfId="14405" xr:uid="{00000000-0005-0000-0000-0000B5410000}"/>
    <cellStyle name="Normal 3 5 2 6 2" xfId="22049" xr:uid="{00000000-0005-0000-0000-0000B6410000}"/>
    <cellStyle name="Normal 3 5 2 6 2 2" xfId="34033" xr:uid="{BCB39C83-0039-4CAE-B16F-FB97E1315E42}"/>
    <cellStyle name="Normal 3 5 2 6 3" xfId="28085" xr:uid="{A70356F9-8A0F-4A60-924B-490C817890CC}"/>
    <cellStyle name="Normal 3 5 2 7" xfId="22034" xr:uid="{00000000-0005-0000-0000-0000B7410000}"/>
    <cellStyle name="Normal 3 5 2 7 2" xfId="34018" xr:uid="{0719B0F9-4F2F-4846-8718-944217431110}"/>
    <cellStyle name="Normal 3 5 2 8" xfId="28070" xr:uid="{4E93AE0C-7421-4521-BD5B-CB845A793D67}"/>
    <cellStyle name="Normal 3 5 3" xfId="14406" xr:uid="{00000000-0005-0000-0000-0000B8410000}"/>
    <cellStyle name="Normal 3 5 3 2" xfId="14407" xr:uid="{00000000-0005-0000-0000-0000B9410000}"/>
    <cellStyle name="Normal 3 5 3 2 2" xfId="14408" xr:uid="{00000000-0005-0000-0000-0000BA410000}"/>
    <cellStyle name="Normal 3 5 3 2 2 2" xfId="22052" xr:uid="{00000000-0005-0000-0000-0000BB410000}"/>
    <cellStyle name="Normal 3 5 3 2 2 2 2" xfId="34036" xr:uid="{C092E246-A7D4-4F70-8A2F-0D824488EF14}"/>
    <cellStyle name="Normal 3 5 3 2 2 3" xfId="28088" xr:uid="{E6D01A70-54AB-40F0-B21D-2C402F69C40E}"/>
    <cellStyle name="Normal 3 5 3 2 3" xfId="14409" xr:uid="{00000000-0005-0000-0000-0000BC410000}"/>
    <cellStyle name="Normal 3 5 3 2 3 2" xfId="22053" xr:uid="{00000000-0005-0000-0000-0000BD410000}"/>
    <cellStyle name="Normal 3 5 3 2 3 2 2" xfId="34037" xr:uid="{CF9350EA-7164-4987-B2F2-3BF79716DBEE}"/>
    <cellStyle name="Normal 3 5 3 2 3 3" xfId="28089" xr:uid="{21A4E233-428A-4073-8CB3-B85603CCF332}"/>
    <cellStyle name="Normal 3 5 3 2 4" xfId="22051" xr:uid="{00000000-0005-0000-0000-0000BE410000}"/>
    <cellStyle name="Normal 3 5 3 2 4 2" xfId="34035" xr:uid="{7DAB92A1-F3AF-4620-B793-641560282E02}"/>
    <cellStyle name="Normal 3 5 3 2 5" xfId="28087" xr:uid="{A6647747-9F4B-45E3-852C-9381C26A0BA3}"/>
    <cellStyle name="Normal 3 5 3 3" xfId="14410" xr:uid="{00000000-0005-0000-0000-0000BF410000}"/>
    <cellStyle name="Normal 3 5 3 3 2" xfId="14411" xr:uid="{00000000-0005-0000-0000-0000C0410000}"/>
    <cellStyle name="Normal 3 5 3 3 2 2" xfId="22055" xr:uid="{00000000-0005-0000-0000-0000C1410000}"/>
    <cellStyle name="Normal 3 5 3 3 2 2 2" xfId="34039" xr:uid="{00A912FC-2068-43FC-B001-A6587C681F8C}"/>
    <cellStyle name="Normal 3 5 3 3 2 3" xfId="28091" xr:uid="{D42C98BF-86B8-4915-93D0-44968A70EA3F}"/>
    <cellStyle name="Normal 3 5 3 3 3" xfId="22054" xr:uid="{00000000-0005-0000-0000-0000C2410000}"/>
    <cellStyle name="Normal 3 5 3 3 3 2" xfId="34038" xr:uid="{3C9C723B-5DBF-4466-9EF6-D7EF71E7DE60}"/>
    <cellStyle name="Normal 3 5 3 3 4" xfId="28090" xr:uid="{17A3A329-A277-4BDE-9097-767102DBCD2E}"/>
    <cellStyle name="Normal 3 5 3 4" xfId="14412" xr:uid="{00000000-0005-0000-0000-0000C3410000}"/>
    <cellStyle name="Normal 3 5 3 4 2" xfId="22056" xr:uid="{00000000-0005-0000-0000-0000C4410000}"/>
    <cellStyle name="Normal 3 5 3 4 2 2" xfId="34040" xr:uid="{25261325-5ACC-4BC2-99C5-CDEDFE8115B3}"/>
    <cellStyle name="Normal 3 5 3 4 3" xfId="28092" xr:uid="{B75B7743-E4E0-499F-B1A4-C7D9E53C9B1E}"/>
    <cellStyle name="Normal 3 5 3 5" xfId="14413" xr:uid="{00000000-0005-0000-0000-0000C5410000}"/>
    <cellStyle name="Normal 3 5 3 5 2" xfId="22057" xr:uid="{00000000-0005-0000-0000-0000C6410000}"/>
    <cellStyle name="Normal 3 5 3 5 2 2" xfId="34041" xr:uid="{6B933B14-840F-4D6B-9F04-DD686A8978FB}"/>
    <cellStyle name="Normal 3 5 3 5 3" xfId="28093" xr:uid="{0CA9B2D0-AA28-4827-81C6-A59438C0977F}"/>
    <cellStyle name="Normal 3 5 3 6" xfId="22050" xr:uid="{00000000-0005-0000-0000-0000C7410000}"/>
    <cellStyle name="Normal 3 5 3 6 2" xfId="34034" xr:uid="{A3A5ECE4-3670-4957-89B5-25570D2AECEF}"/>
    <cellStyle name="Normal 3 5 3 7" xfId="28086" xr:uid="{F4D3C44D-075E-44EB-AA50-9EC0C4552084}"/>
    <cellStyle name="Normal 3 5 4" xfId="14414" xr:uid="{00000000-0005-0000-0000-0000C8410000}"/>
    <cellStyle name="Normal 3 5 4 2" xfId="14415" xr:uid="{00000000-0005-0000-0000-0000C9410000}"/>
    <cellStyle name="Normal 3 5 4 2 2" xfId="14416" xr:uid="{00000000-0005-0000-0000-0000CA410000}"/>
    <cellStyle name="Normal 3 5 4 2 2 2" xfId="22060" xr:uid="{00000000-0005-0000-0000-0000CB410000}"/>
    <cellStyle name="Normal 3 5 4 2 2 2 2" xfId="34044" xr:uid="{3BCC5758-1054-416A-A313-7D9FE3CFB576}"/>
    <cellStyle name="Normal 3 5 4 2 2 3" xfId="28096" xr:uid="{D867F5D1-4C21-4397-AC51-5B0048510B9E}"/>
    <cellStyle name="Normal 3 5 4 2 3" xfId="22059" xr:uid="{00000000-0005-0000-0000-0000CC410000}"/>
    <cellStyle name="Normal 3 5 4 2 3 2" xfId="34043" xr:uid="{8B570327-4934-4C7B-B90D-2725C8609A10}"/>
    <cellStyle name="Normal 3 5 4 2 4" xfId="28095" xr:uid="{C0B3DD22-CBA8-4A74-A31E-EA3D4B2BF052}"/>
    <cellStyle name="Normal 3 5 4 3" xfId="14417" xr:uid="{00000000-0005-0000-0000-0000CD410000}"/>
    <cellStyle name="Normal 3 5 4 3 2" xfId="22061" xr:uid="{00000000-0005-0000-0000-0000CE410000}"/>
    <cellStyle name="Normal 3 5 4 3 2 2" xfId="34045" xr:uid="{8A5951C4-661F-4DB7-B301-F70C1195A930}"/>
    <cellStyle name="Normal 3 5 4 3 3" xfId="28097" xr:uid="{5482C85A-1695-424A-A0E4-FCA05E37608C}"/>
    <cellStyle name="Normal 3 5 4 4" xfId="14418" xr:uid="{00000000-0005-0000-0000-0000CF410000}"/>
    <cellStyle name="Normal 3 5 4 4 2" xfId="22062" xr:uid="{00000000-0005-0000-0000-0000D0410000}"/>
    <cellStyle name="Normal 3 5 4 4 2 2" xfId="34046" xr:uid="{053F950F-6A5C-4BB2-B67F-A74B13569157}"/>
    <cellStyle name="Normal 3 5 4 4 3" xfId="28098" xr:uid="{2094245A-3823-4CA0-9107-FA816FDAFF7F}"/>
    <cellStyle name="Normal 3 5 4 5" xfId="22058" xr:uid="{00000000-0005-0000-0000-0000D1410000}"/>
    <cellStyle name="Normal 3 5 4 5 2" xfId="34042" xr:uid="{474E361A-A0BE-46BF-A4AB-241C4A1F5852}"/>
    <cellStyle name="Normal 3 5 4 6" xfId="28094" xr:uid="{BA65D2FA-051C-438C-B92C-3F553EC82EDD}"/>
    <cellStyle name="Normal 3 5 5" xfId="14419" xr:uid="{00000000-0005-0000-0000-0000D2410000}"/>
    <cellStyle name="Normal 3 5 5 2" xfId="14420" xr:uid="{00000000-0005-0000-0000-0000D3410000}"/>
    <cellStyle name="Normal 3 5 5 2 2" xfId="22064" xr:uid="{00000000-0005-0000-0000-0000D4410000}"/>
    <cellStyle name="Normal 3 5 5 2 2 2" xfId="34048" xr:uid="{51042864-6E45-42BF-A7A6-A29590566160}"/>
    <cellStyle name="Normal 3 5 5 2 3" xfId="28100" xr:uid="{8CF34FB8-DBEA-4550-B81C-60FF525A3981}"/>
    <cellStyle name="Normal 3 5 5 3" xfId="22063" xr:uid="{00000000-0005-0000-0000-0000D5410000}"/>
    <cellStyle name="Normal 3 5 5 3 2" xfId="34047" xr:uid="{37E647BF-6EA3-4AEB-BBEC-363A97AA9694}"/>
    <cellStyle name="Normal 3 5 5 4" xfId="28099" xr:uid="{64842FCB-6B6A-4B81-99AE-CC7DA329EFF2}"/>
    <cellStyle name="Normal 3 5 6" xfId="14421" xr:uid="{00000000-0005-0000-0000-0000D6410000}"/>
    <cellStyle name="Normal 3 5 6 2" xfId="22065" xr:uid="{00000000-0005-0000-0000-0000D7410000}"/>
    <cellStyle name="Normal 3 5 6 2 2" xfId="34049" xr:uid="{426E71CD-D986-4FBC-ABEE-8512AE6209F7}"/>
    <cellStyle name="Normal 3 5 6 3" xfId="28101" xr:uid="{1B3CFCF2-8ADD-4505-8F66-67CB9B25A267}"/>
    <cellStyle name="Normal 3 5 7" xfId="14422" xr:uid="{00000000-0005-0000-0000-0000D8410000}"/>
    <cellStyle name="Normal 3 5 7 2" xfId="22066" xr:uid="{00000000-0005-0000-0000-0000D9410000}"/>
    <cellStyle name="Normal 3 5 7 2 2" xfId="34050" xr:uid="{38039D37-6BAA-491C-A35A-D70272B2E0FA}"/>
    <cellStyle name="Normal 3 5 7 3" xfId="28102" xr:uid="{807B4A90-C855-483C-8C00-5F3F49DC4171}"/>
    <cellStyle name="Normal 3 5 8" xfId="14423" xr:uid="{00000000-0005-0000-0000-0000DA410000}"/>
    <cellStyle name="Normal 3 5 8 2" xfId="22067" xr:uid="{00000000-0005-0000-0000-0000DB410000}"/>
    <cellStyle name="Normal 3 5 8 2 2" xfId="34051" xr:uid="{36D67F87-9BCF-4571-8E88-F38689DCAD53}"/>
    <cellStyle name="Normal 3 5 8 3" xfId="28103" xr:uid="{97399C38-7A13-40F0-999E-53064AF87B50}"/>
    <cellStyle name="Normal 3 5 9" xfId="14424" xr:uid="{00000000-0005-0000-0000-0000DC410000}"/>
    <cellStyle name="Normal 3 5 9 2" xfId="22068" xr:uid="{00000000-0005-0000-0000-0000DD410000}"/>
    <cellStyle name="Normal 3 5 9 2 2" xfId="34052" xr:uid="{B60DDC70-46AA-434E-B771-A11732350F5E}"/>
    <cellStyle name="Normal 3 5 9 3" xfId="28104" xr:uid="{87D6422D-74B3-4E2A-8C38-8B15CFF3B760}"/>
    <cellStyle name="Normal 3 6" xfId="14425" xr:uid="{00000000-0005-0000-0000-0000DE410000}"/>
    <cellStyle name="Normal 3 6 2" xfId="14426" xr:uid="{00000000-0005-0000-0000-0000DF410000}"/>
    <cellStyle name="Normal 3 6 2 2" xfId="22069" xr:uid="{00000000-0005-0000-0000-0000E0410000}"/>
    <cellStyle name="Normal 3 6 2 2 2" xfId="34053" xr:uid="{0712BC6D-2FE7-47B9-893E-138DD5C9B5E9}"/>
    <cellStyle name="Normal 3 6 2 3" xfId="28105" xr:uid="{693A14C9-0EB6-4DF7-B7F2-8352BA0044AE}"/>
    <cellStyle name="Normal 3 6 3" xfId="14427" xr:uid="{00000000-0005-0000-0000-0000E1410000}"/>
    <cellStyle name="Normal 3 6 3 2" xfId="22070" xr:uid="{00000000-0005-0000-0000-0000E2410000}"/>
    <cellStyle name="Normal 3 6 3 2 2" xfId="34054" xr:uid="{6EB1ECEE-E62F-4952-9FC1-F579D5C8728C}"/>
    <cellStyle name="Normal 3 6 3 3" xfId="28106" xr:uid="{DE590E53-E346-4319-9633-BA73FEB0C170}"/>
    <cellStyle name="Normal 3 6 4" xfId="14428" xr:uid="{00000000-0005-0000-0000-0000E3410000}"/>
    <cellStyle name="Normal 3 6 4 2" xfId="22071" xr:uid="{00000000-0005-0000-0000-0000E4410000}"/>
    <cellStyle name="Normal 3 6 4 2 2" xfId="34055" xr:uid="{0D44016B-CCC5-43C0-A7D9-EABEA863792A}"/>
    <cellStyle name="Normal 3 6 4 3" xfId="28107" xr:uid="{C4F4781C-EF7C-4615-B5B8-C6F6CF3F4754}"/>
    <cellStyle name="Normal 3 6 5" xfId="14429" xr:uid="{00000000-0005-0000-0000-0000E5410000}"/>
    <cellStyle name="Normal 3 6 5 2" xfId="22072" xr:uid="{00000000-0005-0000-0000-0000E6410000}"/>
    <cellStyle name="Normal 3 6 5 2 2" xfId="34056" xr:uid="{9945F822-3B91-491D-8594-4C3B9BDC0140}"/>
    <cellStyle name="Normal 3 6 5 3" xfId="28108" xr:uid="{6A53CD0D-0A6B-4263-966B-3E7268FE8572}"/>
    <cellStyle name="Normal 3 6 6" xfId="14430" xr:uid="{00000000-0005-0000-0000-0000E7410000}"/>
    <cellStyle name="Normal 3 6 6 2" xfId="22073" xr:uid="{00000000-0005-0000-0000-0000E8410000}"/>
    <cellStyle name="Normal 3 6 6 2 2" xfId="34057" xr:uid="{F4249EFF-DF71-49D6-86F2-4E1AE28D291A}"/>
    <cellStyle name="Normal 3 6 6 3" xfId="28109" xr:uid="{6099A9FC-0D77-4FDB-9B42-942464B2020B}"/>
    <cellStyle name="Normal 3 6 7" xfId="14431" xr:uid="{00000000-0005-0000-0000-0000E9410000}"/>
    <cellStyle name="Normal 3 6 7 2" xfId="22074" xr:uid="{00000000-0005-0000-0000-0000EA410000}"/>
    <cellStyle name="Normal 3 6 7 2 2" xfId="34058" xr:uid="{3EC5A099-3D08-49FE-A7E5-6E4D13694456}"/>
    <cellStyle name="Normal 3 6 7 3" xfId="28110" xr:uid="{7A189613-7320-48DC-B3B0-3F4E5F4B5F5A}"/>
    <cellStyle name="Normal 3 6 8" xfId="14432" xr:uid="{00000000-0005-0000-0000-0000EB410000}"/>
    <cellStyle name="Normal 3 7" xfId="14433" xr:uid="{00000000-0005-0000-0000-0000EC410000}"/>
    <cellStyle name="Normal 3 7 10" xfId="28111" xr:uid="{1CB36B37-2AE4-4D17-A197-6C71AFB3C7FE}"/>
    <cellStyle name="Normal 3 7 2" xfId="14434" xr:uid="{00000000-0005-0000-0000-0000ED410000}"/>
    <cellStyle name="Normal 3 7 2 2" xfId="14435" xr:uid="{00000000-0005-0000-0000-0000EE410000}"/>
    <cellStyle name="Normal 3 7 2 2 2" xfId="14436" xr:uid="{00000000-0005-0000-0000-0000EF410000}"/>
    <cellStyle name="Normal 3 7 2 2 2 2" xfId="14437" xr:uid="{00000000-0005-0000-0000-0000F0410000}"/>
    <cellStyle name="Normal 3 7 2 2 2 2 2" xfId="22079" xr:uid="{00000000-0005-0000-0000-0000F1410000}"/>
    <cellStyle name="Normal 3 7 2 2 2 2 2 2" xfId="34063" xr:uid="{F5CB463D-7EF6-4C38-9033-69E014FB1633}"/>
    <cellStyle name="Normal 3 7 2 2 2 2 3" xfId="28115" xr:uid="{E217330A-BE0F-44B8-A4BC-E5ABDC00CE4F}"/>
    <cellStyle name="Normal 3 7 2 2 2 3" xfId="14438" xr:uid="{00000000-0005-0000-0000-0000F2410000}"/>
    <cellStyle name="Normal 3 7 2 2 2 3 2" xfId="22080" xr:uid="{00000000-0005-0000-0000-0000F3410000}"/>
    <cellStyle name="Normal 3 7 2 2 2 3 2 2" xfId="34064" xr:uid="{4BBEBB52-C55E-41DA-B7BB-1781FA06FA55}"/>
    <cellStyle name="Normal 3 7 2 2 2 3 3" xfId="28116" xr:uid="{AF617DF9-7384-460C-A277-4106B6BDAA43}"/>
    <cellStyle name="Normal 3 7 2 2 2 4" xfId="22078" xr:uid="{00000000-0005-0000-0000-0000F4410000}"/>
    <cellStyle name="Normal 3 7 2 2 2 4 2" xfId="34062" xr:uid="{0A9823B0-1C88-44B5-9FE2-880517EFD004}"/>
    <cellStyle name="Normal 3 7 2 2 2 5" xfId="28114" xr:uid="{126D0338-711F-4ADE-A35B-88DC7A76405E}"/>
    <cellStyle name="Normal 3 7 2 2 3" xfId="14439" xr:uid="{00000000-0005-0000-0000-0000F5410000}"/>
    <cellStyle name="Normal 3 7 2 2 3 2" xfId="14440" xr:uid="{00000000-0005-0000-0000-0000F6410000}"/>
    <cellStyle name="Normal 3 7 2 2 3 2 2" xfId="22082" xr:uid="{00000000-0005-0000-0000-0000F7410000}"/>
    <cellStyle name="Normal 3 7 2 2 3 2 2 2" xfId="34066" xr:uid="{3FFAE4B1-4036-4A3B-8B13-97FCC91325A4}"/>
    <cellStyle name="Normal 3 7 2 2 3 2 3" xfId="28118" xr:uid="{00864749-9053-4902-93F1-29C5D56EA139}"/>
    <cellStyle name="Normal 3 7 2 2 3 3" xfId="22081" xr:uid="{00000000-0005-0000-0000-0000F8410000}"/>
    <cellStyle name="Normal 3 7 2 2 3 3 2" xfId="34065" xr:uid="{EB220B32-2F45-440A-BE74-0DF89EEAF099}"/>
    <cellStyle name="Normal 3 7 2 2 3 4" xfId="28117" xr:uid="{20542D44-9847-4F4E-AD8D-92821CF304E4}"/>
    <cellStyle name="Normal 3 7 2 2 4" xfId="14441" xr:uid="{00000000-0005-0000-0000-0000F9410000}"/>
    <cellStyle name="Normal 3 7 2 2 4 2" xfId="22083" xr:uid="{00000000-0005-0000-0000-0000FA410000}"/>
    <cellStyle name="Normal 3 7 2 2 4 2 2" xfId="34067" xr:uid="{13241C75-EB4B-4BBA-911A-F8A011424CF7}"/>
    <cellStyle name="Normal 3 7 2 2 4 3" xfId="28119" xr:uid="{B0DB3B01-0812-4855-A812-72E935462F92}"/>
    <cellStyle name="Normal 3 7 2 2 5" xfId="22077" xr:uid="{00000000-0005-0000-0000-0000FB410000}"/>
    <cellStyle name="Normal 3 7 2 2 5 2" xfId="34061" xr:uid="{132CB08C-332C-4DEE-AE48-BEDD608AF6A2}"/>
    <cellStyle name="Normal 3 7 2 2 6" xfId="28113" xr:uid="{20762CAE-EB8E-4B31-9821-E465854B5D76}"/>
    <cellStyle name="Normal 3 7 2 3" xfId="14442" xr:uid="{00000000-0005-0000-0000-0000FC410000}"/>
    <cellStyle name="Normal 3 7 2 3 2" xfId="14443" xr:uid="{00000000-0005-0000-0000-0000FD410000}"/>
    <cellStyle name="Normal 3 7 2 3 2 2" xfId="14444" xr:uid="{00000000-0005-0000-0000-0000FE410000}"/>
    <cellStyle name="Normal 3 7 2 3 2 2 2" xfId="22086" xr:uid="{00000000-0005-0000-0000-0000FF410000}"/>
    <cellStyle name="Normal 3 7 2 3 2 2 2 2" xfId="34070" xr:uid="{C9DA3736-0189-4E13-9491-6E89F288D626}"/>
    <cellStyle name="Normal 3 7 2 3 2 2 3" xfId="28122" xr:uid="{2022EEA4-710E-4E9C-84CA-97D14115B42D}"/>
    <cellStyle name="Normal 3 7 2 3 2 3" xfId="22085" xr:uid="{00000000-0005-0000-0000-000000420000}"/>
    <cellStyle name="Normal 3 7 2 3 2 3 2" xfId="34069" xr:uid="{A3B25F8A-0522-4B4C-BAE2-D1312D842B20}"/>
    <cellStyle name="Normal 3 7 2 3 2 4" xfId="28121" xr:uid="{A1961075-A0F2-4844-97C0-B898D7EA058C}"/>
    <cellStyle name="Normal 3 7 2 3 3" xfId="14445" xr:uid="{00000000-0005-0000-0000-000001420000}"/>
    <cellStyle name="Normal 3 7 2 3 3 2" xfId="22087" xr:uid="{00000000-0005-0000-0000-000002420000}"/>
    <cellStyle name="Normal 3 7 2 3 3 2 2" xfId="34071" xr:uid="{6F783321-D59F-4881-B742-725685665D9F}"/>
    <cellStyle name="Normal 3 7 2 3 3 3" xfId="28123" xr:uid="{CC223479-DFDF-40A8-B8F7-4B62A7640669}"/>
    <cellStyle name="Normal 3 7 2 3 4" xfId="22084" xr:uid="{00000000-0005-0000-0000-000003420000}"/>
    <cellStyle name="Normal 3 7 2 3 4 2" xfId="34068" xr:uid="{3F750180-A898-4A7C-99AE-08CE732C6352}"/>
    <cellStyle name="Normal 3 7 2 3 5" xfId="28120" xr:uid="{A0753D50-304F-49DD-9750-B00CD444182E}"/>
    <cellStyle name="Normal 3 7 2 4" xfId="14446" xr:uid="{00000000-0005-0000-0000-000004420000}"/>
    <cellStyle name="Normal 3 7 2 4 2" xfId="14447" xr:uid="{00000000-0005-0000-0000-000005420000}"/>
    <cellStyle name="Normal 3 7 2 4 2 2" xfId="22089" xr:uid="{00000000-0005-0000-0000-000006420000}"/>
    <cellStyle name="Normal 3 7 2 4 2 2 2" xfId="34073" xr:uid="{C5278188-F50F-49CF-9A84-73EA5DBD92B0}"/>
    <cellStyle name="Normal 3 7 2 4 2 3" xfId="28125" xr:uid="{5792A139-01E6-466E-9F8A-563AD9A2EBF1}"/>
    <cellStyle name="Normal 3 7 2 4 3" xfId="22088" xr:uid="{00000000-0005-0000-0000-000007420000}"/>
    <cellStyle name="Normal 3 7 2 4 3 2" xfId="34072" xr:uid="{BF106B25-B4D9-4B7F-8D6A-74C865ABEFDB}"/>
    <cellStyle name="Normal 3 7 2 4 4" xfId="28124" xr:uid="{6BD281D1-311B-46FD-93FF-CA7BE5F67B36}"/>
    <cellStyle name="Normal 3 7 2 5" xfId="14448" xr:uid="{00000000-0005-0000-0000-000008420000}"/>
    <cellStyle name="Normal 3 7 2 5 2" xfId="22090" xr:uid="{00000000-0005-0000-0000-000009420000}"/>
    <cellStyle name="Normal 3 7 2 5 2 2" xfId="34074" xr:uid="{AB8ACC55-1DC9-40FC-AE3E-6D5A271A22AA}"/>
    <cellStyle name="Normal 3 7 2 5 3" xfId="28126" xr:uid="{0A1E05B4-2648-4521-B8A2-160361CA5001}"/>
    <cellStyle name="Normal 3 7 2 6" xfId="14449" xr:uid="{00000000-0005-0000-0000-00000A420000}"/>
    <cellStyle name="Normal 3 7 2 6 2" xfId="22091" xr:uid="{00000000-0005-0000-0000-00000B420000}"/>
    <cellStyle name="Normal 3 7 2 6 2 2" xfId="34075" xr:uid="{2ECD0844-BD65-47EE-A153-164B3110D364}"/>
    <cellStyle name="Normal 3 7 2 6 3" xfId="28127" xr:uid="{9CCC7F89-B013-47B7-8AEF-1CA873C39E9D}"/>
    <cellStyle name="Normal 3 7 2 7" xfId="22076" xr:uid="{00000000-0005-0000-0000-00000C420000}"/>
    <cellStyle name="Normal 3 7 2 7 2" xfId="34060" xr:uid="{D7F9B031-8F36-459D-BC98-BA8208A45D12}"/>
    <cellStyle name="Normal 3 7 2 8" xfId="28112" xr:uid="{15AA6B54-33DC-4A34-96A8-A06A998B2BA6}"/>
    <cellStyle name="Normal 3 7 3" xfId="14450" xr:uid="{00000000-0005-0000-0000-00000D420000}"/>
    <cellStyle name="Normal 3 7 3 2" xfId="14451" xr:uid="{00000000-0005-0000-0000-00000E420000}"/>
    <cellStyle name="Normal 3 7 3 2 2" xfId="14452" xr:uid="{00000000-0005-0000-0000-00000F420000}"/>
    <cellStyle name="Normal 3 7 3 2 2 2" xfId="22094" xr:uid="{00000000-0005-0000-0000-000010420000}"/>
    <cellStyle name="Normal 3 7 3 2 2 2 2" xfId="34078" xr:uid="{C25C346A-4587-4DD8-9B57-9160416E259C}"/>
    <cellStyle name="Normal 3 7 3 2 2 3" xfId="28130" xr:uid="{AC1B0A08-1EAF-433B-A715-0F1979916D51}"/>
    <cellStyle name="Normal 3 7 3 2 3" xfId="14453" xr:uid="{00000000-0005-0000-0000-000011420000}"/>
    <cellStyle name="Normal 3 7 3 2 3 2" xfId="22095" xr:uid="{00000000-0005-0000-0000-000012420000}"/>
    <cellStyle name="Normal 3 7 3 2 3 2 2" xfId="34079" xr:uid="{6E6FE3D7-7C77-4280-82CE-09AF249D800D}"/>
    <cellStyle name="Normal 3 7 3 2 3 3" xfId="28131" xr:uid="{D5DCA445-ADD6-411D-B2B9-65F66889AA49}"/>
    <cellStyle name="Normal 3 7 3 2 4" xfId="22093" xr:uid="{00000000-0005-0000-0000-000013420000}"/>
    <cellStyle name="Normal 3 7 3 2 4 2" xfId="34077" xr:uid="{9A3054B8-598F-4A8E-85B5-696BDBAD2FAE}"/>
    <cellStyle name="Normal 3 7 3 2 5" xfId="28129" xr:uid="{03A5D803-7399-4064-8154-37CE3ECC08A7}"/>
    <cellStyle name="Normal 3 7 3 3" xfId="14454" xr:uid="{00000000-0005-0000-0000-000014420000}"/>
    <cellStyle name="Normal 3 7 3 3 2" xfId="14455" xr:uid="{00000000-0005-0000-0000-000015420000}"/>
    <cellStyle name="Normal 3 7 3 3 2 2" xfId="22097" xr:uid="{00000000-0005-0000-0000-000016420000}"/>
    <cellStyle name="Normal 3 7 3 3 2 2 2" xfId="34081" xr:uid="{5EE2990F-0881-4A9A-BACC-39AFF12888CD}"/>
    <cellStyle name="Normal 3 7 3 3 2 3" xfId="28133" xr:uid="{BC0FC3CE-172F-4E43-9C33-5E1C9C58B3DC}"/>
    <cellStyle name="Normal 3 7 3 3 3" xfId="22096" xr:uid="{00000000-0005-0000-0000-000017420000}"/>
    <cellStyle name="Normal 3 7 3 3 3 2" xfId="34080" xr:uid="{3B8DFBDA-CD3D-4B34-8EB9-8F980EBEF538}"/>
    <cellStyle name="Normal 3 7 3 3 4" xfId="28132" xr:uid="{D96C9D9D-9567-4F40-8768-99A9165EFE62}"/>
    <cellStyle name="Normal 3 7 3 4" xfId="14456" xr:uid="{00000000-0005-0000-0000-000018420000}"/>
    <cellStyle name="Normal 3 7 3 4 2" xfId="22098" xr:uid="{00000000-0005-0000-0000-000019420000}"/>
    <cellStyle name="Normal 3 7 3 4 2 2" xfId="34082" xr:uid="{8D9EA3A4-43C6-4BE7-B50F-731C14AC863B}"/>
    <cellStyle name="Normal 3 7 3 4 3" xfId="28134" xr:uid="{5B2E7DD7-9479-44B6-9927-03C89E0BDC2A}"/>
    <cellStyle name="Normal 3 7 3 5" xfId="14457" xr:uid="{00000000-0005-0000-0000-00001A420000}"/>
    <cellStyle name="Normal 3 7 3 5 2" xfId="22099" xr:uid="{00000000-0005-0000-0000-00001B420000}"/>
    <cellStyle name="Normal 3 7 3 5 2 2" xfId="34083" xr:uid="{999DCEF8-8E0C-4281-B646-37E7590C5B5C}"/>
    <cellStyle name="Normal 3 7 3 5 3" xfId="28135" xr:uid="{DFA34B8B-4174-41C7-84F5-E6E657418264}"/>
    <cellStyle name="Normal 3 7 3 6" xfId="22092" xr:uid="{00000000-0005-0000-0000-00001C420000}"/>
    <cellStyle name="Normal 3 7 3 6 2" xfId="34076" xr:uid="{9B169100-87DA-4B0D-84DF-8F498D87B9F5}"/>
    <cellStyle name="Normal 3 7 3 7" xfId="28128" xr:uid="{C5EDF37F-ADD7-4390-B42B-0DE8179138B7}"/>
    <cellStyle name="Normal 3 7 4" xfId="14458" xr:uid="{00000000-0005-0000-0000-00001D420000}"/>
    <cellStyle name="Normal 3 7 4 2" xfId="14459" xr:uid="{00000000-0005-0000-0000-00001E420000}"/>
    <cellStyle name="Normal 3 7 4 2 2" xfId="14460" xr:uid="{00000000-0005-0000-0000-00001F420000}"/>
    <cellStyle name="Normal 3 7 4 2 2 2" xfId="22102" xr:uid="{00000000-0005-0000-0000-000020420000}"/>
    <cellStyle name="Normal 3 7 4 2 2 2 2" xfId="34086" xr:uid="{808386C2-6E58-436C-BA8D-97F48ED81BA1}"/>
    <cellStyle name="Normal 3 7 4 2 2 3" xfId="28138" xr:uid="{3C682442-E1B7-4213-8AD1-2F77C8A73C90}"/>
    <cellStyle name="Normal 3 7 4 2 3" xfId="22101" xr:uid="{00000000-0005-0000-0000-000021420000}"/>
    <cellStyle name="Normal 3 7 4 2 3 2" xfId="34085" xr:uid="{ACFD8CEB-3A22-491D-AFBE-085FE372294F}"/>
    <cellStyle name="Normal 3 7 4 2 4" xfId="28137" xr:uid="{5996807E-7A85-4A8A-9F7A-7EB02CC2D7A5}"/>
    <cellStyle name="Normal 3 7 4 3" xfId="14461" xr:uid="{00000000-0005-0000-0000-000022420000}"/>
    <cellStyle name="Normal 3 7 4 3 2" xfId="22103" xr:uid="{00000000-0005-0000-0000-000023420000}"/>
    <cellStyle name="Normal 3 7 4 3 2 2" xfId="34087" xr:uid="{A9D5246F-9DB7-4EDC-B4FC-8E0F87BED660}"/>
    <cellStyle name="Normal 3 7 4 3 3" xfId="28139" xr:uid="{56336D66-EE80-46BD-B506-4225A8A0131C}"/>
    <cellStyle name="Normal 3 7 4 4" xfId="14462" xr:uid="{00000000-0005-0000-0000-000024420000}"/>
    <cellStyle name="Normal 3 7 4 4 2" xfId="22104" xr:uid="{00000000-0005-0000-0000-000025420000}"/>
    <cellStyle name="Normal 3 7 4 4 2 2" xfId="34088" xr:uid="{66ABA6DD-819C-4BC2-9AB7-B1B39790D91A}"/>
    <cellStyle name="Normal 3 7 4 4 3" xfId="28140" xr:uid="{028A4759-076F-4968-BB21-B6E8CFF01E68}"/>
    <cellStyle name="Normal 3 7 4 5" xfId="22100" xr:uid="{00000000-0005-0000-0000-000026420000}"/>
    <cellStyle name="Normal 3 7 4 5 2" xfId="34084" xr:uid="{B644B363-26E7-4A54-9E7A-74675A1DB34A}"/>
    <cellStyle name="Normal 3 7 4 6" xfId="28136" xr:uid="{01010BB6-CD24-4A64-8B35-4BCA4B6AD3A0}"/>
    <cellStyle name="Normal 3 7 5" xfId="14463" xr:uid="{00000000-0005-0000-0000-000027420000}"/>
    <cellStyle name="Normal 3 7 5 2" xfId="14464" xr:uid="{00000000-0005-0000-0000-000028420000}"/>
    <cellStyle name="Normal 3 7 5 2 2" xfId="22106" xr:uid="{00000000-0005-0000-0000-000029420000}"/>
    <cellStyle name="Normal 3 7 5 2 2 2" xfId="34090" xr:uid="{4821926C-D40E-4BB1-861C-3B352D797080}"/>
    <cellStyle name="Normal 3 7 5 2 3" xfId="28142" xr:uid="{137FEC51-D371-4F64-A109-70261991B150}"/>
    <cellStyle name="Normal 3 7 5 3" xfId="22105" xr:uid="{00000000-0005-0000-0000-00002A420000}"/>
    <cellStyle name="Normal 3 7 5 3 2" xfId="34089" xr:uid="{A8628C7B-3A85-4DEE-B9F4-A3B3D528C619}"/>
    <cellStyle name="Normal 3 7 5 4" xfId="28141" xr:uid="{A964B7AE-59AC-4F5D-B98E-8CB7BED047A4}"/>
    <cellStyle name="Normal 3 7 6" xfId="14465" xr:uid="{00000000-0005-0000-0000-00002B420000}"/>
    <cellStyle name="Normal 3 7 6 2" xfId="22107" xr:uid="{00000000-0005-0000-0000-00002C420000}"/>
    <cellStyle name="Normal 3 7 6 2 2" xfId="34091" xr:uid="{DFA0895F-A2A4-4E11-811F-0F9CC5D08CF4}"/>
    <cellStyle name="Normal 3 7 6 3" xfId="28143" xr:uid="{0BAE16B3-FB96-45D4-B68E-872262EC9896}"/>
    <cellStyle name="Normal 3 7 7" xfId="14466" xr:uid="{00000000-0005-0000-0000-00002D420000}"/>
    <cellStyle name="Normal 3 7 7 2" xfId="22108" xr:uid="{00000000-0005-0000-0000-00002E420000}"/>
    <cellStyle name="Normal 3 7 7 2 2" xfId="34092" xr:uid="{324D94DB-FC22-4F3A-B152-A3C2AB832192}"/>
    <cellStyle name="Normal 3 7 7 3" xfId="28144" xr:uid="{4E91BE48-55C4-4297-B415-0EE446E3C719}"/>
    <cellStyle name="Normal 3 7 8" xfId="14467" xr:uid="{00000000-0005-0000-0000-00002F420000}"/>
    <cellStyle name="Normal 3 7 9" xfId="22075" xr:uid="{00000000-0005-0000-0000-000030420000}"/>
    <cellStyle name="Normal 3 7 9 2" xfId="34059" xr:uid="{ADB4EFE5-CE06-4223-8C75-59C689898502}"/>
    <cellStyle name="Normal 3 8" xfId="14468" xr:uid="{00000000-0005-0000-0000-000031420000}"/>
    <cellStyle name="Normal 3 8 2" xfId="14469" xr:uid="{00000000-0005-0000-0000-000032420000}"/>
    <cellStyle name="Normal 3 8 2 2" xfId="14470" xr:uid="{00000000-0005-0000-0000-000033420000}"/>
    <cellStyle name="Normal 3 8 2 2 2" xfId="14471" xr:uid="{00000000-0005-0000-0000-000034420000}"/>
    <cellStyle name="Normal 3 8 2 2 2 2" xfId="22112" xr:uid="{00000000-0005-0000-0000-000035420000}"/>
    <cellStyle name="Normal 3 8 2 2 2 2 2" xfId="34096" xr:uid="{22C08727-87A3-4413-9D2F-1F3D07348202}"/>
    <cellStyle name="Normal 3 8 2 2 2 3" xfId="28148" xr:uid="{69ABB054-B744-4099-80AC-4601940ACA4C}"/>
    <cellStyle name="Normal 3 8 2 2 3" xfId="14472" xr:uid="{00000000-0005-0000-0000-000036420000}"/>
    <cellStyle name="Normal 3 8 2 2 3 2" xfId="22113" xr:uid="{00000000-0005-0000-0000-000037420000}"/>
    <cellStyle name="Normal 3 8 2 2 3 2 2" xfId="34097" xr:uid="{B2C10ED8-91EA-4830-B0FB-028CA055A45C}"/>
    <cellStyle name="Normal 3 8 2 2 3 3" xfId="28149" xr:uid="{799C45C4-A3B4-4012-AD6E-8028D2DEBA0B}"/>
    <cellStyle name="Normal 3 8 2 2 4" xfId="22111" xr:uid="{00000000-0005-0000-0000-000038420000}"/>
    <cellStyle name="Normal 3 8 2 2 4 2" xfId="34095" xr:uid="{9F1DF606-718E-43CE-8E51-A30F3D78DFD1}"/>
    <cellStyle name="Normal 3 8 2 2 5" xfId="28147" xr:uid="{2F527EB2-4BE0-44DF-B1C1-75396392FF72}"/>
    <cellStyle name="Normal 3 8 2 3" xfId="14473" xr:uid="{00000000-0005-0000-0000-000039420000}"/>
    <cellStyle name="Normal 3 8 2 3 2" xfId="14474" xr:uid="{00000000-0005-0000-0000-00003A420000}"/>
    <cellStyle name="Normal 3 8 2 3 2 2" xfId="22115" xr:uid="{00000000-0005-0000-0000-00003B420000}"/>
    <cellStyle name="Normal 3 8 2 3 2 2 2" xfId="34099" xr:uid="{3C8B032F-F2DE-424C-AF0F-3DDF37DC22F2}"/>
    <cellStyle name="Normal 3 8 2 3 2 3" xfId="28151" xr:uid="{FC3C385D-19AD-4ED7-B321-C65D9C38818D}"/>
    <cellStyle name="Normal 3 8 2 3 3" xfId="22114" xr:uid="{00000000-0005-0000-0000-00003C420000}"/>
    <cellStyle name="Normal 3 8 2 3 3 2" xfId="34098" xr:uid="{C500C4AB-55C3-47E2-82F2-67E5D03F00B0}"/>
    <cellStyle name="Normal 3 8 2 3 4" xfId="28150" xr:uid="{A92426A2-117B-4673-A2B0-60FAA99433B9}"/>
    <cellStyle name="Normal 3 8 2 4" xfId="14475" xr:uid="{00000000-0005-0000-0000-00003D420000}"/>
    <cellStyle name="Normal 3 8 2 4 2" xfId="22116" xr:uid="{00000000-0005-0000-0000-00003E420000}"/>
    <cellStyle name="Normal 3 8 2 4 2 2" xfId="34100" xr:uid="{A139B4C6-2000-4E9A-BEB6-CDEC32A0D05D}"/>
    <cellStyle name="Normal 3 8 2 4 3" xfId="28152" xr:uid="{DB3C2673-0CBF-4FEF-B05B-E4299925E8E5}"/>
    <cellStyle name="Normal 3 8 2 5" xfId="14476" xr:uid="{00000000-0005-0000-0000-00003F420000}"/>
    <cellStyle name="Normal 3 8 2 5 2" xfId="22117" xr:uid="{00000000-0005-0000-0000-000040420000}"/>
    <cellStyle name="Normal 3 8 2 5 2 2" xfId="34101" xr:uid="{62B52572-9782-494C-BED9-C1C8E6E90A6E}"/>
    <cellStyle name="Normal 3 8 2 5 3" xfId="28153" xr:uid="{65C7A574-FBFB-4128-92E8-ABD6E275EE0C}"/>
    <cellStyle name="Normal 3 8 2 6" xfId="22110" xr:uid="{00000000-0005-0000-0000-000041420000}"/>
    <cellStyle name="Normal 3 8 2 6 2" xfId="34094" xr:uid="{6882AF35-E153-4973-9B99-4D1FDF42CECB}"/>
    <cellStyle name="Normal 3 8 2 7" xfId="28146" xr:uid="{BA97C780-BE0D-4F5E-BA17-3D771B269ACE}"/>
    <cellStyle name="Normal 3 8 3" xfId="14477" xr:uid="{00000000-0005-0000-0000-000042420000}"/>
    <cellStyle name="Normal 3 8 3 2" xfId="14478" xr:uid="{00000000-0005-0000-0000-000043420000}"/>
    <cellStyle name="Normal 3 8 3 2 2" xfId="14479" xr:uid="{00000000-0005-0000-0000-000044420000}"/>
    <cellStyle name="Normal 3 8 3 2 2 2" xfId="22120" xr:uid="{00000000-0005-0000-0000-000045420000}"/>
    <cellStyle name="Normal 3 8 3 2 2 2 2" xfId="34104" xr:uid="{27C22799-64F5-4D63-8686-15A8E8FD8F53}"/>
    <cellStyle name="Normal 3 8 3 2 2 3" xfId="28156" xr:uid="{1A45E4CF-39CD-4FC9-AF33-9C31434FE5AD}"/>
    <cellStyle name="Normal 3 8 3 2 3" xfId="22119" xr:uid="{00000000-0005-0000-0000-000046420000}"/>
    <cellStyle name="Normal 3 8 3 2 3 2" xfId="34103" xr:uid="{04FA926F-0E73-455D-B2E3-C0F2CCA18733}"/>
    <cellStyle name="Normal 3 8 3 2 4" xfId="28155" xr:uid="{727730CF-BC31-4479-BADD-71EBCF505DA0}"/>
    <cellStyle name="Normal 3 8 3 3" xfId="14480" xr:uid="{00000000-0005-0000-0000-000047420000}"/>
    <cellStyle name="Normal 3 8 3 3 2" xfId="22121" xr:uid="{00000000-0005-0000-0000-000048420000}"/>
    <cellStyle name="Normal 3 8 3 3 2 2" xfId="34105" xr:uid="{4C505C52-95B1-4E32-AF32-60B43BB75AB9}"/>
    <cellStyle name="Normal 3 8 3 3 3" xfId="28157" xr:uid="{6596086F-52C4-4275-8C40-FA8A548CB9BA}"/>
    <cellStyle name="Normal 3 8 3 4" xfId="14481" xr:uid="{00000000-0005-0000-0000-000049420000}"/>
    <cellStyle name="Normal 3 8 3 4 2" xfId="22122" xr:uid="{00000000-0005-0000-0000-00004A420000}"/>
    <cellStyle name="Normal 3 8 3 4 2 2" xfId="34106" xr:uid="{D139E785-F607-4FE4-81F2-4B6640266D28}"/>
    <cellStyle name="Normal 3 8 3 4 3" xfId="28158" xr:uid="{986846E3-5D78-4FAC-8899-050E436EEFEC}"/>
    <cellStyle name="Normal 3 8 3 5" xfId="22118" xr:uid="{00000000-0005-0000-0000-00004B420000}"/>
    <cellStyle name="Normal 3 8 3 5 2" xfId="34102" xr:uid="{51FC49BC-B4E8-4B96-88B9-CE4F3CAA829F}"/>
    <cellStyle name="Normal 3 8 3 6" xfId="28154" xr:uid="{35360F4E-D9E9-40EF-8A83-CCF02301DC05}"/>
    <cellStyle name="Normal 3 8 4" xfId="14482" xr:uid="{00000000-0005-0000-0000-00004C420000}"/>
    <cellStyle name="Normal 3 8 4 2" xfId="14483" xr:uid="{00000000-0005-0000-0000-00004D420000}"/>
    <cellStyle name="Normal 3 8 4 2 2" xfId="22124" xr:uid="{00000000-0005-0000-0000-00004E420000}"/>
    <cellStyle name="Normal 3 8 4 2 2 2" xfId="34108" xr:uid="{38CE76E4-A04D-44EE-B6E3-EE734509E069}"/>
    <cellStyle name="Normal 3 8 4 2 3" xfId="28160" xr:uid="{8A60509A-2FC6-415A-BF84-3B020D93BDB0}"/>
    <cellStyle name="Normal 3 8 4 3" xfId="14484" xr:uid="{00000000-0005-0000-0000-00004F420000}"/>
    <cellStyle name="Normal 3 8 4 3 2" xfId="22125" xr:uid="{00000000-0005-0000-0000-000050420000}"/>
    <cellStyle name="Normal 3 8 4 3 2 2" xfId="34109" xr:uid="{94BA628F-9FF8-468E-904E-CBF86D1143D9}"/>
    <cellStyle name="Normal 3 8 4 3 3" xfId="28161" xr:uid="{FAF3C33D-7653-4F00-B05F-B770CA2470C7}"/>
    <cellStyle name="Normal 3 8 4 4" xfId="22123" xr:uid="{00000000-0005-0000-0000-000051420000}"/>
    <cellStyle name="Normal 3 8 4 4 2" xfId="34107" xr:uid="{455BD545-7869-41E3-8E55-B1487718826E}"/>
    <cellStyle name="Normal 3 8 4 5" xfId="28159" xr:uid="{B384239A-36E8-4046-B51B-E0D535CDB085}"/>
    <cellStyle name="Normal 3 8 5" xfId="14485" xr:uid="{00000000-0005-0000-0000-000052420000}"/>
    <cellStyle name="Normal 3 8 5 2" xfId="22126" xr:uid="{00000000-0005-0000-0000-000053420000}"/>
    <cellStyle name="Normal 3 8 5 2 2" xfId="34110" xr:uid="{134C0C17-48BD-437F-8EAB-8207CFFB8522}"/>
    <cellStyle name="Normal 3 8 5 3" xfId="28162" xr:uid="{1689CA6E-DB16-4EB7-BD3C-68F53C1E9D15}"/>
    <cellStyle name="Normal 3 8 6" xfId="14486" xr:uid="{00000000-0005-0000-0000-000054420000}"/>
    <cellStyle name="Normal 3 8 6 2" xfId="22127" xr:uid="{00000000-0005-0000-0000-000055420000}"/>
    <cellStyle name="Normal 3 8 6 2 2" xfId="34111" xr:uid="{9FA1BBAC-082D-4BB0-9BFD-92CE58DD618D}"/>
    <cellStyle name="Normal 3 8 6 3" xfId="28163" xr:uid="{BCCFA58E-1750-4348-9A19-0CED80A9D21D}"/>
    <cellStyle name="Normal 3 8 7" xfId="14487" xr:uid="{00000000-0005-0000-0000-000056420000}"/>
    <cellStyle name="Normal 3 8 8" xfId="22109" xr:uid="{00000000-0005-0000-0000-000057420000}"/>
    <cellStyle name="Normal 3 8 8 2" xfId="34093" xr:uid="{F2377EE5-435A-4D64-A54A-3A11AAFEFC1E}"/>
    <cellStyle name="Normal 3 8 9" xfId="28145" xr:uid="{7195C125-DD02-4403-A98C-6E34CE085A42}"/>
    <cellStyle name="Normal 3 9" xfId="14488" xr:uid="{00000000-0005-0000-0000-000058420000}"/>
    <cellStyle name="Normal 3 9 2" xfId="14489" xr:uid="{00000000-0005-0000-0000-000059420000}"/>
    <cellStyle name="Normal 3 9 2 2" xfId="14490" xr:uid="{00000000-0005-0000-0000-00005A420000}"/>
    <cellStyle name="Normal 3 9 2 2 2" xfId="14491" xr:uid="{00000000-0005-0000-0000-00005B420000}"/>
    <cellStyle name="Normal 3 9 2 2 2 2" xfId="22131" xr:uid="{00000000-0005-0000-0000-00005C420000}"/>
    <cellStyle name="Normal 3 9 2 2 2 2 2" xfId="34115" xr:uid="{FA7C6077-9973-4FC5-B0FA-4784C125136B}"/>
    <cellStyle name="Normal 3 9 2 2 2 3" xfId="28167" xr:uid="{688DD88B-F036-46AD-AD33-BEF36AFEB03F}"/>
    <cellStyle name="Normal 3 9 2 2 3" xfId="14492" xr:uid="{00000000-0005-0000-0000-00005D420000}"/>
    <cellStyle name="Normal 3 9 2 2 3 2" xfId="22132" xr:uid="{00000000-0005-0000-0000-00005E420000}"/>
    <cellStyle name="Normal 3 9 2 2 3 2 2" xfId="34116" xr:uid="{B70B4574-719E-42D5-97A9-AD7AC4DFF1C9}"/>
    <cellStyle name="Normal 3 9 2 2 3 3" xfId="28168" xr:uid="{81651C4E-3733-4DFD-B3F3-DB48D3AA9079}"/>
    <cellStyle name="Normal 3 9 2 2 4" xfId="22130" xr:uid="{00000000-0005-0000-0000-00005F420000}"/>
    <cellStyle name="Normal 3 9 2 2 4 2" xfId="34114" xr:uid="{AA5C1E10-FD8B-4BA3-B3FF-73B2DA6FDA74}"/>
    <cellStyle name="Normal 3 9 2 2 5" xfId="28166" xr:uid="{DB3C0343-C40E-44E0-8F5D-336AB0A59847}"/>
    <cellStyle name="Normal 3 9 2 3" xfId="14493" xr:uid="{00000000-0005-0000-0000-000060420000}"/>
    <cellStyle name="Normal 3 9 2 3 2" xfId="22133" xr:uid="{00000000-0005-0000-0000-000061420000}"/>
    <cellStyle name="Normal 3 9 2 3 2 2" xfId="34117" xr:uid="{9677D374-A77E-46EA-A458-1DBA2AE4FE74}"/>
    <cellStyle name="Normal 3 9 2 3 3" xfId="28169" xr:uid="{A5C9F258-B341-489C-B817-EB329E1AD039}"/>
    <cellStyle name="Normal 3 9 2 4" xfId="14494" xr:uid="{00000000-0005-0000-0000-000062420000}"/>
    <cellStyle name="Normal 3 9 2 4 2" xfId="22134" xr:uid="{00000000-0005-0000-0000-000063420000}"/>
    <cellStyle name="Normal 3 9 2 4 2 2" xfId="34118" xr:uid="{684BEACE-CED9-4506-A16F-9C55455BFE7D}"/>
    <cellStyle name="Normal 3 9 2 4 3" xfId="28170" xr:uid="{9EA1351B-E91E-4E7F-9F05-E0AD88D1370A}"/>
    <cellStyle name="Normal 3 9 2 5" xfId="14495" xr:uid="{00000000-0005-0000-0000-000064420000}"/>
    <cellStyle name="Normal 3 9 2 5 2" xfId="22135" xr:uid="{00000000-0005-0000-0000-000065420000}"/>
    <cellStyle name="Normal 3 9 2 5 2 2" xfId="34119" xr:uid="{7B01657D-FED4-4C5E-AD00-6E9C41BDD673}"/>
    <cellStyle name="Normal 3 9 2 5 3" xfId="28171" xr:uid="{26A272CD-E942-403D-A0EC-A64BB1A58D0F}"/>
    <cellStyle name="Normal 3 9 2 6" xfId="22129" xr:uid="{00000000-0005-0000-0000-000066420000}"/>
    <cellStyle name="Normal 3 9 2 6 2" xfId="34113" xr:uid="{1D07A767-FC03-454C-B288-DF7DEB83F78C}"/>
    <cellStyle name="Normal 3 9 2 7" xfId="28165" xr:uid="{1F1F193D-7CE9-4A43-AA56-25735582D85A}"/>
    <cellStyle name="Normal 3 9 3" xfId="14496" xr:uid="{00000000-0005-0000-0000-000067420000}"/>
    <cellStyle name="Normal 3 9 3 2" xfId="14497" xr:uid="{00000000-0005-0000-0000-000068420000}"/>
    <cellStyle name="Normal 3 9 3 2 2" xfId="22137" xr:uid="{00000000-0005-0000-0000-000069420000}"/>
    <cellStyle name="Normal 3 9 3 2 2 2" xfId="34121" xr:uid="{468F0A75-20F2-4AA1-9501-8ED7148DCF60}"/>
    <cellStyle name="Normal 3 9 3 2 3" xfId="28173" xr:uid="{0F26861B-0B35-4B14-A614-8E7A84BCCF76}"/>
    <cellStyle name="Normal 3 9 3 3" xfId="14498" xr:uid="{00000000-0005-0000-0000-00006A420000}"/>
    <cellStyle name="Normal 3 9 3 3 2" xfId="22138" xr:uid="{00000000-0005-0000-0000-00006B420000}"/>
    <cellStyle name="Normal 3 9 3 3 2 2" xfId="34122" xr:uid="{635B0239-C259-4991-8D77-06BA5B3EC0FF}"/>
    <cellStyle name="Normal 3 9 3 3 3" xfId="28174" xr:uid="{EED29B58-3B22-431D-9B55-D2D74157A56C}"/>
    <cellStyle name="Normal 3 9 3 4" xfId="14499" xr:uid="{00000000-0005-0000-0000-00006C420000}"/>
    <cellStyle name="Normal 3 9 3 4 2" xfId="22139" xr:uid="{00000000-0005-0000-0000-00006D420000}"/>
    <cellStyle name="Normal 3 9 3 4 2 2" xfId="34123" xr:uid="{DF2B2109-AF14-4086-A99E-5489F7CAFDAC}"/>
    <cellStyle name="Normal 3 9 3 4 3" xfId="28175" xr:uid="{42663F00-0014-4FFC-8D28-A1CD48F2BBA9}"/>
    <cellStyle name="Normal 3 9 3 5" xfId="22136" xr:uid="{00000000-0005-0000-0000-00006E420000}"/>
    <cellStyle name="Normal 3 9 3 5 2" xfId="34120" xr:uid="{15A5C7EF-DDE3-4825-B917-6F19DF47D447}"/>
    <cellStyle name="Normal 3 9 3 6" xfId="28172" xr:uid="{F8F9AC2D-7D1D-4957-A401-901583B101A2}"/>
    <cellStyle name="Normal 3 9 4" xfId="14500" xr:uid="{00000000-0005-0000-0000-00006F420000}"/>
    <cellStyle name="Normal 3 9 4 2" xfId="14501" xr:uid="{00000000-0005-0000-0000-000070420000}"/>
    <cellStyle name="Normal 3 9 4 2 2" xfId="22141" xr:uid="{00000000-0005-0000-0000-000071420000}"/>
    <cellStyle name="Normal 3 9 4 2 2 2" xfId="34125" xr:uid="{64CA3943-B3DB-4FF6-A716-980793067F76}"/>
    <cellStyle name="Normal 3 9 4 2 3" xfId="28177" xr:uid="{8CB6FC09-0C8D-40A1-8273-6024D6E41E1B}"/>
    <cellStyle name="Normal 3 9 4 3" xfId="14502" xr:uid="{00000000-0005-0000-0000-000072420000}"/>
    <cellStyle name="Normal 3 9 4 3 2" xfId="22142" xr:uid="{00000000-0005-0000-0000-000073420000}"/>
    <cellStyle name="Normal 3 9 4 3 2 2" xfId="34126" xr:uid="{8615B8D4-3175-43ED-BD47-0956CF2EC676}"/>
    <cellStyle name="Normal 3 9 4 3 3" xfId="28178" xr:uid="{DDB5EF2E-363D-407D-8A54-BFD100D49255}"/>
    <cellStyle name="Normal 3 9 4 4" xfId="22140" xr:uid="{00000000-0005-0000-0000-000074420000}"/>
    <cellStyle name="Normal 3 9 4 4 2" xfId="34124" xr:uid="{45BD6B48-D8CD-487E-B082-A581A214F700}"/>
    <cellStyle name="Normal 3 9 4 5" xfId="28176" xr:uid="{36310796-D43B-483C-AA2C-1F6D043FAF7D}"/>
    <cellStyle name="Normal 3 9 5" xfId="14503" xr:uid="{00000000-0005-0000-0000-000075420000}"/>
    <cellStyle name="Normal 3 9 5 2" xfId="22143" xr:uid="{00000000-0005-0000-0000-000076420000}"/>
    <cellStyle name="Normal 3 9 5 2 2" xfId="34127" xr:uid="{E5942910-07CC-4D9B-BA01-E5322F715237}"/>
    <cellStyle name="Normal 3 9 5 3" xfId="28179" xr:uid="{C6CF0825-B85B-4114-8ED0-728F4B3365BF}"/>
    <cellStyle name="Normal 3 9 6" xfId="14504" xr:uid="{00000000-0005-0000-0000-000077420000}"/>
    <cellStyle name="Normal 3 9 6 2" xfId="22144" xr:uid="{00000000-0005-0000-0000-000078420000}"/>
    <cellStyle name="Normal 3 9 6 2 2" xfId="34128" xr:uid="{9E61F1A7-204F-4B96-961D-2D7841AAB6F5}"/>
    <cellStyle name="Normal 3 9 6 3" xfId="28180" xr:uid="{395B4355-85AC-41F5-B7D0-29D5779BA1C9}"/>
    <cellStyle name="Normal 3 9 7" xfId="22128" xr:uid="{00000000-0005-0000-0000-000079420000}"/>
    <cellStyle name="Normal 3 9 7 2" xfId="34112" xr:uid="{DA8EF4F2-0527-4367-945B-F54B3F8BB4CA}"/>
    <cellStyle name="Normal 3 9 8" xfId="28164" xr:uid="{129EFBC5-F93D-4E5B-915D-2AFD980680B0}"/>
    <cellStyle name="Normal 30" xfId="14505" xr:uid="{00000000-0005-0000-0000-00007A420000}"/>
    <cellStyle name="Normal 30 2" xfId="14506" xr:uid="{00000000-0005-0000-0000-00007B420000}"/>
    <cellStyle name="Normal 30 2 2" xfId="22146" xr:uid="{00000000-0005-0000-0000-00007C420000}"/>
    <cellStyle name="Normal 30 2 2 2" xfId="34130" xr:uid="{EAD662B3-D428-47FA-899B-1B3321579AF8}"/>
    <cellStyle name="Normal 30 2 3" xfId="28182" xr:uid="{DA58ED24-9386-47FB-B869-CE126C43EBA4}"/>
    <cellStyle name="Normal 30 3" xfId="14507" xr:uid="{00000000-0005-0000-0000-00007D420000}"/>
    <cellStyle name="Normal 30 4" xfId="14508" xr:uid="{00000000-0005-0000-0000-00007E420000}"/>
    <cellStyle name="Normal 30 5" xfId="22145" xr:uid="{00000000-0005-0000-0000-00007F420000}"/>
    <cellStyle name="Normal 30 5 2" xfId="34129" xr:uid="{ADECAB7A-4A29-43CF-82C0-8C9A8270F6C9}"/>
    <cellStyle name="Normal 30 6" xfId="28181" xr:uid="{C427C91C-AF03-4A8A-99BA-45B000BBB4A1}"/>
    <cellStyle name="Normal 300" xfId="14509" xr:uid="{00000000-0005-0000-0000-000080420000}"/>
    <cellStyle name="Normal 300 2" xfId="14510" xr:uid="{00000000-0005-0000-0000-000081420000}"/>
    <cellStyle name="Normal 300 3" xfId="14511" xr:uid="{00000000-0005-0000-0000-000082420000}"/>
    <cellStyle name="Normal 301" xfId="14512" xr:uid="{00000000-0005-0000-0000-000083420000}"/>
    <cellStyle name="Normal 301 2" xfId="14513" xr:uid="{00000000-0005-0000-0000-000084420000}"/>
    <cellStyle name="Normal 301 3" xfId="14514" xr:uid="{00000000-0005-0000-0000-000085420000}"/>
    <cellStyle name="Normal 302" xfId="14515" xr:uid="{00000000-0005-0000-0000-000086420000}"/>
    <cellStyle name="Normal 302 2" xfId="14516" xr:uid="{00000000-0005-0000-0000-000087420000}"/>
    <cellStyle name="Normal 302 3" xfId="14517" xr:uid="{00000000-0005-0000-0000-000088420000}"/>
    <cellStyle name="Normal 303" xfId="14518" xr:uid="{00000000-0005-0000-0000-000089420000}"/>
    <cellStyle name="Normal 303 2" xfId="14519" xr:uid="{00000000-0005-0000-0000-00008A420000}"/>
    <cellStyle name="Normal 303 3" xfId="14520" xr:uid="{00000000-0005-0000-0000-00008B420000}"/>
    <cellStyle name="Normal 304" xfId="14521" xr:uid="{00000000-0005-0000-0000-00008C420000}"/>
    <cellStyle name="Normal 304 2" xfId="14522" xr:uid="{00000000-0005-0000-0000-00008D420000}"/>
    <cellStyle name="Normal 304 3" xfId="14523" xr:uid="{00000000-0005-0000-0000-00008E420000}"/>
    <cellStyle name="Normal 305" xfId="14524" xr:uid="{00000000-0005-0000-0000-00008F420000}"/>
    <cellStyle name="Normal 305 2" xfId="14525" xr:uid="{00000000-0005-0000-0000-000090420000}"/>
    <cellStyle name="Normal 305 3" xfId="14526" xr:uid="{00000000-0005-0000-0000-000091420000}"/>
    <cellStyle name="Normal 306" xfId="14527" xr:uid="{00000000-0005-0000-0000-000092420000}"/>
    <cellStyle name="Normal 306 2" xfId="14528" xr:uid="{00000000-0005-0000-0000-000093420000}"/>
    <cellStyle name="Normal 306 3" xfId="14529" xr:uid="{00000000-0005-0000-0000-000094420000}"/>
    <cellStyle name="Normal 307" xfId="14530" xr:uid="{00000000-0005-0000-0000-000095420000}"/>
    <cellStyle name="Normal 307 2" xfId="14531" xr:uid="{00000000-0005-0000-0000-000096420000}"/>
    <cellStyle name="Normal 307 3" xfId="14532" xr:uid="{00000000-0005-0000-0000-000097420000}"/>
    <cellStyle name="Normal 308" xfId="14533" xr:uid="{00000000-0005-0000-0000-000098420000}"/>
    <cellStyle name="Normal 308 2" xfId="14534" xr:uid="{00000000-0005-0000-0000-000099420000}"/>
    <cellStyle name="Normal 308 3" xfId="14535" xr:uid="{00000000-0005-0000-0000-00009A420000}"/>
    <cellStyle name="Normal 309" xfId="14536" xr:uid="{00000000-0005-0000-0000-00009B420000}"/>
    <cellStyle name="Normal 309 2" xfId="14537" xr:uid="{00000000-0005-0000-0000-00009C420000}"/>
    <cellStyle name="Normal 309 3" xfId="14538" xr:uid="{00000000-0005-0000-0000-00009D420000}"/>
    <cellStyle name="Normal 31" xfId="14539" xr:uid="{00000000-0005-0000-0000-00009E420000}"/>
    <cellStyle name="Normal 31 2" xfId="14540" xr:uid="{00000000-0005-0000-0000-00009F420000}"/>
    <cellStyle name="Normal 31 2 2" xfId="14541" xr:uid="{00000000-0005-0000-0000-0000A0420000}"/>
    <cellStyle name="Normal 31 2 2 2" xfId="14542" xr:uid="{00000000-0005-0000-0000-0000A1420000}"/>
    <cellStyle name="Normal 31 2 2 3" xfId="14543" xr:uid="{00000000-0005-0000-0000-0000A2420000}"/>
    <cellStyle name="Normal 31 2 3" xfId="14544" xr:uid="{00000000-0005-0000-0000-0000A3420000}"/>
    <cellStyle name="Normal 31 2 4" xfId="14545" xr:uid="{00000000-0005-0000-0000-0000A4420000}"/>
    <cellStyle name="Normal 31 2 5" xfId="14546" xr:uid="{00000000-0005-0000-0000-0000A5420000}"/>
    <cellStyle name="Normal 31 2 6" xfId="14547" xr:uid="{00000000-0005-0000-0000-0000A6420000}"/>
    <cellStyle name="Normal 31 2 7" xfId="14548" xr:uid="{00000000-0005-0000-0000-0000A7420000}"/>
    <cellStyle name="Normal 31 2 8" xfId="22148" xr:uid="{00000000-0005-0000-0000-0000A8420000}"/>
    <cellStyle name="Normal 31 2 8 2" xfId="34132" xr:uid="{4285497C-C323-4572-A5B4-C362CC3EA6ED}"/>
    <cellStyle name="Normal 31 2 9" xfId="28184" xr:uid="{50640F4E-1139-486B-B14C-0CE41FD516DA}"/>
    <cellStyle name="Normal 31 3" xfId="14549" xr:uid="{00000000-0005-0000-0000-0000A9420000}"/>
    <cellStyle name="Normal 31 3 2" xfId="14550" xr:uid="{00000000-0005-0000-0000-0000AA420000}"/>
    <cellStyle name="Normal 31 3 2 2" xfId="14551" xr:uid="{00000000-0005-0000-0000-0000AB420000}"/>
    <cellStyle name="Normal 31 3 2 3" xfId="14552" xr:uid="{00000000-0005-0000-0000-0000AC420000}"/>
    <cellStyle name="Normal 31 3 3" xfId="14553" xr:uid="{00000000-0005-0000-0000-0000AD420000}"/>
    <cellStyle name="Normal 31 3 4" xfId="14554" xr:uid="{00000000-0005-0000-0000-0000AE420000}"/>
    <cellStyle name="Normal 31 4" xfId="14555" xr:uid="{00000000-0005-0000-0000-0000AF420000}"/>
    <cellStyle name="Normal 31 5" xfId="14556" xr:uid="{00000000-0005-0000-0000-0000B0420000}"/>
    <cellStyle name="Normal 31 6" xfId="14557" xr:uid="{00000000-0005-0000-0000-0000B1420000}"/>
    <cellStyle name="Normal 31 7" xfId="14558" xr:uid="{00000000-0005-0000-0000-0000B2420000}"/>
    <cellStyle name="Normal 31 8" xfId="22147" xr:uid="{00000000-0005-0000-0000-0000B3420000}"/>
    <cellStyle name="Normal 31 8 2" xfId="34131" xr:uid="{4B0A0C93-2DE1-4221-A24E-E40BA47DE222}"/>
    <cellStyle name="Normal 31 9" xfId="28183" xr:uid="{DC8B3B31-C6FA-4F27-8F71-9D82DE6C3377}"/>
    <cellStyle name="Normal 310" xfId="14559" xr:uid="{00000000-0005-0000-0000-0000B4420000}"/>
    <cellStyle name="Normal 310 2" xfId="14560" xr:uid="{00000000-0005-0000-0000-0000B5420000}"/>
    <cellStyle name="Normal 310 3" xfId="14561" xr:uid="{00000000-0005-0000-0000-0000B6420000}"/>
    <cellStyle name="Normal 311" xfId="14562" xr:uid="{00000000-0005-0000-0000-0000B7420000}"/>
    <cellStyle name="Normal 311 2" xfId="14563" xr:uid="{00000000-0005-0000-0000-0000B8420000}"/>
    <cellStyle name="Normal 311 3" xfId="14564" xr:uid="{00000000-0005-0000-0000-0000B9420000}"/>
    <cellStyle name="Normal 312" xfId="14565" xr:uid="{00000000-0005-0000-0000-0000BA420000}"/>
    <cellStyle name="Normal 312 2" xfId="14566" xr:uid="{00000000-0005-0000-0000-0000BB420000}"/>
    <cellStyle name="Normal 312 3" xfId="14567" xr:uid="{00000000-0005-0000-0000-0000BC420000}"/>
    <cellStyle name="Normal 313" xfId="14568" xr:uid="{00000000-0005-0000-0000-0000BD420000}"/>
    <cellStyle name="Normal 313 2" xfId="14569" xr:uid="{00000000-0005-0000-0000-0000BE420000}"/>
    <cellStyle name="Normal 313 3" xfId="14570" xr:uid="{00000000-0005-0000-0000-0000BF420000}"/>
    <cellStyle name="Normal 314" xfId="14571" xr:uid="{00000000-0005-0000-0000-0000C0420000}"/>
    <cellStyle name="Normal 314 2" xfId="14572" xr:uid="{00000000-0005-0000-0000-0000C1420000}"/>
    <cellStyle name="Normal 314 3" xfId="14573" xr:uid="{00000000-0005-0000-0000-0000C2420000}"/>
    <cellStyle name="Normal 315" xfId="14574" xr:uid="{00000000-0005-0000-0000-0000C3420000}"/>
    <cellStyle name="Normal 315 2" xfId="14575" xr:uid="{00000000-0005-0000-0000-0000C4420000}"/>
    <cellStyle name="Normal 315 3" xfId="14576" xr:uid="{00000000-0005-0000-0000-0000C5420000}"/>
    <cellStyle name="Normal 316" xfId="14577" xr:uid="{00000000-0005-0000-0000-0000C6420000}"/>
    <cellStyle name="Normal 316 2" xfId="14578" xr:uid="{00000000-0005-0000-0000-0000C7420000}"/>
    <cellStyle name="Normal 316 3" xfId="14579" xr:uid="{00000000-0005-0000-0000-0000C8420000}"/>
    <cellStyle name="Normal 317" xfId="14580" xr:uid="{00000000-0005-0000-0000-0000C9420000}"/>
    <cellStyle name="Normal 317 2" xfId="14581" xr:uid="{00000000-0005-0000-0000-0000CA420000}"/>
    <cellStyle name="Normal 317 3" xfId="14582" xr:uid="{00000000-0005-0000-0000-0000CB420000}"/>
    <cellStyle name="Normal 318" xfId="14583" xr:uid="{00000000-0005-0000-0000-0000CC420000}"/>
    <cellStyle name="Normal 318 2" xfId="14584" xr:uid="{00000000-0005-0000-0000-0000CD420000}"/>
    <cellStyle name="Normal 318 3" xfId="14585" xr:uid="{00000000-0005-0000-0000-0000CE420000}"/>
    <cellStyle name="Normal 319" xfId="14586" xr:uid="{00000000-0005-0000-0000-0000CF420000}"/>
    <cellStyle name="Normal 319 2" xfId="14587" xr:uid="{00000000-0005-0000-0000-0000D0420000}"/>
    <cellStyle name="Normal 319 3" xfId="14588" xr:uid="{00000000-0005-0000-0000-0000D1420000}"/>
    <cellStyle name="Normal 32" xfId="14589" xr:uid="{00000000-0005-0000-0000-0000D2420000}"/>
    <cellStyle name="Normal 32 2" xfId="14590" xr:uid="{00000000-0005-0000-0000-0000D3420000}"/>
    <cellStyle name="Normal 32 2 2" xfId="14591" xr:uid="{00000000-0005-0000-0000-0000D4420000}"/>
    <cellStyle name="Normal 32 2 2 2" xfId="14592" xr:uid="{00000000-0005-0000-0000-0000D5420000}"/>
    <cellStyle name="Normal 32 2 2 3" xfId="14593" xr:uid="{00000000-0005-0000-0000-0000D6420000}"/>
    <cellStyle name="Normal 32 2 3" xfId="14594" xr:uid="{00000000-0005-0000-0000-0000D7420000}"/>
    <cellStyle name="Normal 32 2 4" xfId="14595" xr:uid="{00000000-0005-0000-0000-0000D8420000}"/>
    <cellStyle name="Normal 32 2 5" xfId="14596" xr:uid="{00000000-0005-0000-0000-0000D9420000}"/>
    <cellStyle name="Normal 32 2 6" xfId="14597" xr:uid="{00000000-0005-0000-0000-0000DA420000}"/>
    <cellStyle name="Normal 32 2 7" xfId="14598" xr:uid="{00000000-0005-0000-0000-0000DB420000}"/>
    <cellStyle name="Normal 32 2 8" xfId="22149" xr:uid="{00000000-0005-0000-0000-0000DC420000}"/>
    <cellStyle name="Normal 32 2 8 2" xfId="34133" xr:uid="{3787CC24-4A13-4EEB-8193-93F66420C62B}"/>
    <cellStyle name="Normal 32 2 9" xfId="28185" xr:uid="{E2245A89-EE7A-427E-9782-3E8C4B92DEA8}"/>
    <cellStyle name="Normal 32 3" xfId="14599" xr:uid="{00000000-0005-0000-0000-0000DD420000}"/>
    <cellStyle name="Normal 32 3 2" xfId="14600" xr:uid="{00000000-0005-0000-0000-0000DE420000}"/>
    <cellStyle name="Normal 32 3 2 2" xfId="14601" xr:uid="{00000000-0005-0000-0000-0000DF420000}"/>
    <cellStyle name="Normal 32 3 2 3" xfId="14602" xr:uid="{00000000-0005-0000-0000-0000E0420000}"/>
    <cellStyle name="Normal 32 3 3" xfId="14603" xr:uid="{00000000-0005-0000-0000-0000E1420000}"/>
    <cellStyle name="Normal 32 3 4" xfId="14604" xr:uid="{00000000-0005-0000-0000-0000E2420000}"/>
    <cellStyle name="Normal 32 3 5" xfId="14605" xr:uid="{00000000-0005-0000-0000-0000E3420000}"/>
    <cellStyle name="Normal 32 3 6" xfId="22150" xr:uid="{00000000-0005-0000-0000-0000E4420000}"/>
    <cellStyle name="Normal 32 3 6 2" xfId="34134" xr:uid="{7D897DDE-B133-40F7-B82C-86EFFCBD80E1}"/>
    <cellStyle name="Normal 32 3 7" xfId="28186" xr:uid="{7EDA5992-9F3D-4A18-8BBF-B3B2914517B8}"/>
    <cellStyle name="Normal 32 4" xfId="14606" xr:uid="{00000000-0005-0000-0000-0000E5420000}"/>
    <cellStyle name="Normal 32 5" xfId="14607" xr:uid="{00000000-0005-0000-0000-0000E6420000}"/>
    <cellStyle name="Normal 32 6" xfId="14608" xr:uid="{00000000-0005-0000-0000-0000E7420000}"/>
    <cellStyle name="Normal 32 7" xfId="14609" xr:uid="{00000000-0005-0000-0000-0000E8420000}"/>
    <cellStyle name="Normal 320" xfId="14610" xr:uid="{00000000-0005-0000-0000-0000E9420000}"/>
    <cellStyle name="Normal 320 2" xfId="14611" xr:uid="{00000000-0005-0000-0000-0000EA420000}"/>
    <cellStyle name="Normal 320 3" xfId="14612" xr:uid="{00000000-0005-0000-0000-0000EB420000}"/>
    <cellStyle name="Normal 321" xfId="14613" xr:uid="{00000000-0005-0000-0000-0000EC420000}"/>
    <cellStyle name="Normal 321 2" xfId="14614" xr:uid="{00000000-0005-0000-0000-0000ED420000}"/>
    <cellStyle name="Normal 321 3" xfId="14615" xr:uid="{00000000-0005-0000-0000-0000EE420000}"/>
    <cellStyle name="Normal 322" xfId="14616" xr:uid="{00000000-0005-0000-0000-0000EF420000}"/>
    <cellStyle name="Normal 322 2" xfId="14617" xr:uid="{00000000-0005-0000-0000-0000F0420000}"/>
    <cellStyle name="Normal 322 3" xfId="14618" xr:uid="{00000000-0005-0000-0000-0000F1420000}"/>
    <cellStyle name="Normal 323" xfId="14619" xr:uid="{00000000-0005-0000-0000-0000F2420000}"/>
    <cellStyle name="Normal 323 2" xfId="14620" xr:uid="{00000000-0005-0000-0000-0000F3420000}"/>
    <cellStyle name="Normal 323 3" xfId="14621" xr:uid="{00000000-0005-0000-0000-0000F4420000}"/>
    <cellStyle name="Normal 324" xfId="14622" xr:uid="{00000000-0005-0000-0000-0000F5420000}"/>
    <cellStyle name="Normal 324 2" xfId="14623" xr:uid="{00000000-0005-0000-0000-0000F6420000}"/>
    <cellStyle name="Normal 324 3" xfId="14624" xr:uid="{00000000-0005-0000-0000-0000F7420000}"/>
    <cellStyle name="Normal 325" xfId="14625" xr:uid="{00000000-0005-0000-0000-0000F8420000}"/>
    <cellStyle name="Normal 325 2" xfId="14626" xr:uid="{00000000-0005-0000-0000-0000F9420000}"/>
    <cellStyle name="Normal 325 3" xfId="14627" xr:uid="{00000000-0005-0000-0000-0000FA420000}"/>
    <cellStyle name="Normal 326" xfId="14628" xr:uid="{00000000-0005-0000-0000-0000FB420000}"/>
    <cellStyle name="Normal 326 2" xfId="14629" xr:uid="{00000000-0005-0000-0000-0000FC420000}"/>
    <cellStyle name="Normal 326 3" xfId="14630" xr:uid="{00000000-0005-0000-0000-0000FD420000}"/>
    <cellStyle name="Normal 327" xfId="14631" xr:uid="{00000000-0005-0000-0000-0000FE420000}"/>
    <cellStyle name="Normal 327 2" xfId="14632" xr:uid="{00000000-0005-0000-0000-0000FF420000}"/>
    <cellStyle name="Normal 327 3" xfId="14633" xr:uid="{00000000-0005-0000-0000-000000430000}"/>
    <cellStyle name="Normal 328" xfId="14634" xr:uid="{00000000-0005-0000-0000-000001430000}"/>
    <cellStyle name="Normal 328 2" xfId="14635" xr:uid="{00000000-0005-0000-0000-000002430000}"/>
    <cellStyle name="Normal 328 3" xfId="14636" xr:uid="{00000000-0005-0000-0000-000003430000}"/>
    <cellStyle name="Normal 329" xfId="14637" xr:uid="{00000000-0005-0000-0000-000004430000}"/>
    <cellStyle name="Normal 329 2" xfId="14638" xr:uid="{00000000-0005-0000-0000-000005430000}"/>
    <cellStyle name="Normal 329 3" xfId="14639" xr:uid="{00000000-0005-0000-0000-000006430000}"/>
    <cellStyle name="Normal 33" xfId="14640" xr:uid="{00000000-0005-0000-0000-000007430000}"/>
    <cellStyle name="Normal 33 2" xfId="14641" xr:uid="{00000000-0005-0000-0000-000008430000}"/>
    <cellStyle name="Normal 33 2 2" xfId="14642" xr:uid="{00000000-0005-0000-0000-000009430000}"/>
    <cellStyle name="Normal 33 2 2 2" xfId="22153" xr:uid="{00000000-0005-0000-0000-00000A430000}"/>
    <cellStyle name="Normal 33 2 2 2 2" xfId="34137" xr:uid="{EEE975A9-093E-4C9E-B0C2-4E62580ACCE0}"/>
    <cellStyle name="Normal 33 2 2 3" xfId="28189" xr:uid="{7ADEEAB3-511A-4288-AAE5-C56AF6438688}"/>
    <cellStyle name="Normal 33 2 3" xfId="22152" xr:uid="{00000000-0005-0000-0000-00000B430000}"/>
    <cellStyle name="Normal 33 2 3 2" xfId="34136" xr:uid="{1282E4F7-AA63-424A-80BF-6992277B73FC}"/>
    <cellStyle name="Normal 33 2 4" xfId="28188" xr:uid="{396BB770-C0E2-482C-829F-D739CC26B8B6}"/>
    <cellStyle name="Normal 33 3" xfId="14643" xr:uid="{00000000-0005-0000-0000-00000C430000}"/>
    <cellStyle name="Normal 33 3 2" xfId="22154" xr:uid="{00000000-0005-0000-0000-00000D430000}"/>
    <cellStyle name="Normal 33 3 2 2" xfId="34138" xr:uid="{0A6D96CF-E799-4DD3-A2EA-7ABCF7D5D307}"/>
    <cellStyle name="Normal 33 3 3" xfId="28190" xr:uid="{EDD6D487-567D-4045-9684-D7759BA03E84}"/>
    <cellStyle name="Normal 33 4" xfId="14644" xr:uid="{00000000-0005-0000-0000-00000E430000}"/>
    <cellStyle name="Normal 33 4 2" xfId="22155" xr:uid="{00000000-0005-0000-0000-00000F430000}"/>
    <cellStyle name="Normal 33 4 2 2" xfId="34139" xr:uid="{67CF2E03-73D2-4215-B30F-3A83E00E9129}"/>
    <cellStyle name="Normal 33 4 3" xfId="28191" xr:uid="{647EC6C0-2626-4E7B-B9FB-D25DCCBE71E6}"/>
    <cellStyle name="Normal 33 5" xfId="14645" xr:uid="{00000000-0005-0000-0000-000010430000}"/>
    <cellStyle name="Normal 33 6" xfId="22151" xr:uid="{00000000-0005-0000-0000-000011430000}"/>
    <cellStyle name="Normal 33 6 2" xfId="34135" xr:uid="{258B78B4-BB7A-4759-9A0C-DC22B3EABD38}"/>
    <cellStyle name="Normal 33 7" xfId="28187" xr:uid="{FC5B185F-B0AE-42CD-BAF1-CBCD4069AA60}"/>
    <cellStyle name="Normal 330" xfId="14646" xr:uid="{00000000-0005-0000-0000-000012430000}"/>
    <cellStyle name="Normal 330 2" xfId="14647" xr:uid="{00000000-0005-0000-0000-000013430000}"/>
    <cellStyle name="Normal 330 3" xfId="14648" xr:uid="{00000000-0005-0000-0000-000014430000}"/>
    <cellStyle name="Normal 331" xfId="14649" xr:uid="{00000000-0005-0000-0000-000015430000}"/>
    <cellStyle name="Normal 331 2" xfId="14650" xr:uid="{00000000-0005-0000-0000-000016430000}"/>
    <cellStyle name="Normal 331 3" xfId="14651" xr:uid="{00000000-0005-0000-0000-000017430000}"/>
    <cellStyle name="Normal 332" xfId="14652" xr:uid="{00000000-0005-0000-0000-000018430000}"/>
    <cellStyle name="Normal 332 2" xfId="14653" xr:uid="{00000000-0005-0000-0000-000019430000}"/>
    <cellStyle name="Normal 332 3" xfId="14654" xr:uid="{00000000-0005-0000-0000-00001A430000}"/>
    <cellStyle name="Normal 333" xfId="14655" xr:uid="{00000000-0005-0000-0000-00001B430000}"/>
    <cellStyle name="Normal 333 2" xfId="14656" xr:uid="{00000000-0005-0000-0000-00001C430000}"/>
    <cellStyle name="Normal 333 3" xfId="14657" xr:uid="{00000000-0005-0000-0000-00001D430000}"/>
    <cellStyle name="Normal 334" xfId="14658" xr:uid="{00000000-0005-0000-0000-00001E430000}"/>
    <cellStyle name="Normal 334 2" xfId="14659" xr:uid="{00000000-0005-0000-0000-00001F430000}"/>
    <cellStyle name="Normal 334 3" xfId="14660" xr:uid="{00000000-0005-0000-0000-000020430000}"/>
    <cellStyle name="Normal 335" xfId="14661" xr:uid="{00000000-0005-0000-0000-000021430000}"/>
    <cellStyle name="Normal 335 2" xfId="14662" xr:uid="{00000000-0005-0000-0000-000022430000}"/>
    <cellStyle name="Normal 335 3" xfId="14663" xr:uid="{00000000-0005-0000-0000-000023430000}"/>
    <cellStyle name="Normal 336" xfId="14664" xr:uid="{00000000-0005-0000-0000-000024430000}"/>
    <cellStyle name="Normal 336 2" xfId="14665" xr:uid="{00000000-0005-0000-0000-000025430000}"/>
    <cellStyle name="Normal 336 3" xfId="14666" xr:uid="{00000000-0005-0000-0000-000026430000}"/>
    <cellStyle name="Normal 337" xfId="14667" xr:uid="{00000000-0005-0000-0000-000027430000}"/>
    <cellStyle name="Normal 337 2" xfId="14668" xr:uid="{00000000-0005-0000-0000-000028430000}"/>
    <cellStyle name="Normal 337 3" xfId="14669" xr:uid="{00000000-0005-0000-0000-000029430000}"/>
    <cellStyle name="Normal 338" xfId="14670" xr:uid="{00000000-0005-0000-0000-00002A430000}"/>
    <cellStyle name="Normal 338 2" xfId="14671" xr:uid="{00000000-0005-0000-0000-00002B430000}"/>
    <cellStyle name="Normal 338 3" xfId="14672" xr:uid="{00000000-0005-0000-0000-00002C430000}"/>
    <cellStyle name="Normal 339" xfId="14673" xr:uid="{00000000-0005-0000-0000-00002D430000}"/>
    <cellStyle name="Normal 339 2" xfId="14674" xr:uid="{00000000-0005-0000-0000-00002E430000}"/>
    <cellStyle name="Normal 339 3" xfId="14675" xr:uid="{00000000-0005-0000-0000-00002F430000}"/>
    <cellStyle name="Normal 34" xfId="14676" xr:uid="{00000000-0005-0000-0000-000030430000}"/>
    <cellStyle name="Normal 34 2" xfId="14677" xr:uid="{00000000-0005-0000-0000-000031430000}"/>
    <cellStyle name="Normal 34 2 2" xfId="14678" xr:uid="{00000000-0005-0000-0000-000032430000}"/>
    <cellStyle name="Normal 34 2 2 2" xfId="14679" xr:uid="{00000000-0005-0000-0000-000033430000}"/>
    <cellStyle name="Normal 34 2 2 3" xfId="14680" xr:uid="{00000000-0005-0000-0000-000034430000}"/>
    <cellStyle name="Normal 34 2 2 4" xfId="14681" xr:uid="{00000000-0005-0000-0000-000035430000}"/>
    <cellStyle name="Normal 34 2 2 5" xfId="22157" xr:uid="{00000000-0005-0000-0000-000036430000}"/>
    <cellStyle name="Normal 34 2 2 5 2" xfId="34141" xr:uid="{04CEBE8E-2102-4FFF-BAEF-D5137137145F}"/>
    <cellStyle name="Normal 34 2 2 6" xfId="28193" xr:uid="{E8DB3904-5531-4FF1-9B5C-ED97889D09E1}"/>
    <cellStyle name="Normal 34 2 3" xfId="14682" xr:uid="{00000000-0005-0000-0000-000037430000}"/>
    <cellStyle name="Normal 34 2 3 2" xfId="14683" xr:uid="{00000000-0005-0000-0000-000038430000}"/>
    <cellStyle name="Normal 34 2 3 3" xfId="22158" xr:uid="{00000000-0005-0000-0000-000039430000}"/>
    <cellStyle name="Normal 34 2 3 3 2" xfId="34142" xr:uid="{48BD5543-57AD-491C-B217-45E85F5CA32D}"/>
    <cellStyle name="Normal 34 2 3 4" xfId="28194" xr:uid="{49B177C1-5D39-4885-BAF2-35209755FBC1}"/>
    <cellStyle name="Normal 34 2 4" xfId="14684" xr:uid="{00000000-0005-0000-0000-00003A430000}"/>
    <cellStyle name="Normal 34 2 5" xfId="14685" xr:uid="{00000000-0005-0000-0000-00003B430000}"/>
    <cellStyle name="Normal 34 2 6" xfId="14686" xr:uid="{00000000-0005-0000-0000-00003C430000}"/>
    <cellStyle name="Normal 34 2 7" xfId="14687" xr:uid="{00000000-0005-0000-0000-00003D430000}"/>
    <cellStyle name="Normal 34 3" xfId="14688" xr:uid="{00000000-0005-0000-0000-00003E430000}"/>
    <cellStyle name="Normal 34 3 2" xfId="14689" xr:uid="{00000000-0005-0000-0000-00003F430000}"/>
    <cellStyle name="Normal 34 3 2 2" xfId="14690" xr:uid="{00000000-0005-0000-0000-000040430000}"/>
    <cellStyle name="Normal 34 3 2 3" xfId="14691" xr:uid="{00000000-0005-0000-0000-000041430000}"/>
    <cellStyle name="Normal 34 3 3" xfId="14692" xr:uid="{00000000-0005-0000-0000-000042430000}"/>
    <cellStyle name="Normal 34 3 4" xfId="14693" xr:uid="{00000000-0005-0000-0000-000043430000}"/>
    <cellStyle name="Normal 34 3 5" xfId="14694" xr:uid="{00000000-0005-0000-0000-000044430000}"/>
    <cellStyle name="Normal 34 3 6" xfId="22159" xr:uid="{00000000-0005-0000-0000-000045430000}"/>
    <cellStyle name="Normal 34 3 6 2" xfId="34143" xr:uid="{AC85B5A4-BE27-4CBF-8123-AC2B33B2BD32}"/>
    <cellStyle name="Normal 34 3 7" xfId="28195" xr:uid="{BD9D0D73-239F-4284-99E3-117FAA826D3F}"/>
    <cellStyle name="Normal 34 4" xfId="14695" xr:uid="{00000000-0005-0000-0000-000046430000}"/>
    <cellStyle name="Normal 34 5" xfId="14696" xr:uid="{00000000-0005-0000-0000-000047430000}"/>
    <cellStyle name="Normal 34 6" xfId="14697" xr:uid="{00000000-0005-0000-0000-000048430000}"/>
    <cellStyle name="Normal 34 7" xfId="14698" xr:uid="{00000000-0005-0000-0000-000049430000}"/>
    <cellStyle name="Normal 34 8" xfId="22156" xr:uid="{00000000-0005-0000-0000-00004A430000}"/>
    <cellStyle name="Normal 34 8 2" xfId="34140" xr:uid="{D352F0BB-6B9D-4BA1-83C1-BFD886105540}"/>
    <cellStyle name="Normal 34 9" xfId="28192" xr:uid="{5E294379-20CD-477A-885B-F75C05AA1DA6}"/>
    <cellStyle name="Normal 340" xfId="14699" xr:uid="{00000000-0005-0000-0000-00004B430000}"/>
    <cellStyle name="Normal 340 2" xfId="14700" xr:uid="{00000000-0005-0000-0000-00004C430000}"/>
    <cellStyle name="Normal 340 3" xfId="14701" xr:uid="{00000000-0005-0000-0000-00004D430000}"/>
    <cellStyle name="Normal 341" xfId="14702" xr:uid="{00000000-0005-0000-0000-00004E430000}"/>
    <cellStyle name="Normal 341 2" xfId="14703" xr:uid="{00000000-0005-0000-0000-00004F430000}"/>
    <cellStyle name="Normal 341 3" xfId="14704" xr:uid="{00000000-0005-0000-0000-000050430000}"/>
    <cellStyle name="Normal 342" xfId="14705" xr:uid="{00000000-0005-0000-0000-000051430000}"/>
    <cellStyle name="Normal 342 2" xfId="14706" xr:uid="{00000000-0005-0000-0000-000052430000}"/>
    <cellStyle name="Normal 342 3" xfId="14707" xr:uid="{00000000-0005-0000-0000-000053430000}"/>
    <cellStyle name="Normal 343" xfId="14708" xr:uid="{00000000-0005-0000-0000-000054430000}"/>
    <cellStyle name="Normal 343 2" xfId="14709" xr:uid="{00000000-0005-0000-0000-000055430000}"/>
    <cellStyle name="Normal 343 3" xfId="14710" xr:uid="{00000000-0005-0000-0000-000056430000}"/>
    <cellStyle name="Normal 344" xfId="14711" xr:uid="{00000000-0005-0000-0000-000057430000}"/>
    <cellStyle name="Normal 344 2" xfId="14712" xr:uid="{00000000-0005-0000-0000-000058430000}"/>
    <cellStyle name="Normal 344 3" xfId="14713" xr:uid="{00000000-0005-0000-0000-000059430000}"/>
    <cellStyle name="Normal 345" xfId="14714" xr:uid="{00000000-0005-0000-0000-00005A430000}"/>
    <cellStyle name="Normal 345 2" xfId="14715" xr:uid="{00000000-0005-0000-0000-00005B430000}"/>
    <cellStyle name="Normal 345 3" xfId="14716" xr:uid="{00000000-0005-0000-0000-00005C430000}"/>
    <cellStyle name="Normal 346" xfId="14717" xr:uid="{00000000-0005-0000-0000-00005D430000}"/>
    <cellStyle name="Normal 346 2" xfId="14718" xr:uid="{00000000-0005-0000-0000-00005E430000}"/>
    <cellStyle name="Normal 346 3" xfId="14719" xr:uid="{00000000-0005-0000-0000-00005F430000}"/>
    <cellStyle name="Normal 347" xfId="14720" xr:uid="{00000000-0005-0000-0000-000060430000}"/>
    <cellStyle name="Normal 347 2" xfId="14721" xr:uid="{00000000-0005-0000-0000-000061430000}"/>
    <cellStyle name="Normal 347 3" xfId="14722" xr:uid="{00000000-0005-0000-0000-000062430000}"/>
    <cellStyle name="Normal 348" xfId="14723" xr:uid="{00000000-0005-0000-0000-000063430000}"/>
    <cellStyle name="Normal 348 2" xfId="14724" xr:uid="{00000000-0005-0000-0000-000064430000}"/>
    <cellStyle name="Normal 348 3" xfId="14725" xr:uid="{00000000-0005-0000-0000-000065430000}"/>
    <cellStyle name="Normal 349" xfId="14726" xr:uid="{00000000-0005-0000-0000-000066430000}"/>
    <cellStyle name="Normal 349 2" xfId="14727" xr:uid="{00000000-0005-0000-0000-000067430000}"/>
    <cellStyle name="Normal 349 3" xfId="14728" xr:uid="{00000000-0005-0000-0000-000068430000}"/>
    <cellStyle name="Normal 35" xfId="14729" xr:uid="{00000000-0005-0000-0000-000069430000}"/>
    <cellStyle name="Normal 35 2" xfId="14730" xr:uid="{00000000-0005-0000-0000-00006A430000}"/>
    <cellStyle name="Normal 35 2 2" xfId="14731" xr:uid="{00000000-0005-0000-0000-00006B430000}"/>
    <cellStyle name="Normal 35 2 3" xfId="22161" xr:uid="{00000000-0005-0000-0000-00006C430000}"/>
    <cellStyle name="Normal 35 2 3 2" xfId="34145" xr:uid="{208EC8AA-2CEC-4245-A5DF-28213BFAC13D}"/>
    <cellStyle name="Normal 35 2 4" xfId="28197" xr:uid="{B70123FE-5879-43F8-9E83-85E01C37A921}"/>
    <cellStyle name="Normal 35 3" xfId="14732" xr:uid="{00000000-0005-0000-0000-00006D430000}"/>
    <cellStyle name="Normal 35 4" xfId="14733" xr:uid="{00000000-0005-0000-0000-00006E430000}"/>
    <cellStyle name="Normal 35 5" xfId="14734" xr:uid="{00000000-0005-0000-0000-00006F430000}"/>
    <cellStyle name="Normal 35 6" xfId="22160" xr:uid="{00000000-0005-0000-0000-000070430000}"/>
    <cellStyle name="Normal 35 6 2" xfId="34144" xr:uid="{1291E89E-4F95-42A9-8A3A-8A02BA424AA8}"/>
    <cellStyle name="Normal 35 7" xfId="28196" xr:uid="{E4AB90BB-0502-4498-B3F4-FE7DC7EE3A8F}"/>
    <cellStyle name="Normal 350" xfId="14735" xr:uid="{00000000-0005-0000-0000-000071430000}"/>
    <cellStyle name="Normal 350 2" xfId="14736" xr:uid="{00000000-0005-0000-0000-000072430000}"/>
    <cellStyle name="Normal 350 3" xfId="14737" xr:uid="{00000000-0005-0000-0000-000073430000}"/>
    <cellStyle name="Normal 351" xfId="14738" xr:uid="{00000000-0005-0000-0000-000074430000}"/>
    <cellStyle name="Normal 351 2" xfId="14739" xr:uid="{00000000-0005-0000-0000-000075430000}"/>
    <cellStyle name="Normal 351 3" xfId="14740" xr:uid="{00000000-0005-0000-0000-000076430000}"/>
    <cellStyle name="Normal 352" xfId="14741" xr:uid="{00000000-0005-0000-0000-000077430000}"/>
    <cellStyle name="Normal 352 2" xfId="14742" xr:uid="{00000000-0005-0000-0000-000078430000}"/>
    <cellStyle name="Normal 352 3" xfId="14743" xr:uid="{00000000-0005-0000-0000-000079430000}"/>
    <cellStyle name="Normal 353" xfId="14744" xr:uid="{00000000-0005-0000-0000-00007A430000}"/>
    <cellStyle name="Normal 353 2" xfId="14745" xr:uid="{00000000-0005-0000-0000-00007B430000}"/>
    <cellStyle name="Normal 353 3" xfId="14746" xr:uid="{00000000-0005-0000-0000-00007C430000}"/>
    <cellStyle name="Normal 354" xfId="14747" xr:uid="{00000000-0005-0000-0000-00007D430000}"/>
    <cellStyle name="Normal 354 2" xfId="14748" xr:uid="{00000000-0005-0000-0000-00007E430000}"/>
    <cellStyle name="Normal 354 3" xfId="14749" xr:uid="{00000000-0005-0000-0000-00007F430000}"/>
    <cellStyle name="Normal 355" xfId="14750" xr:uid="{00000000-0005-0000-0000-000080430000}"/>
    <cellStyle name="Normal 355 2" xfId="14751" xr:uid="{00000000-0005-0000-0000-000081430000}"/>
    <cellStyle name="Normal 355 3" xfId="14752" xr:uid="{00000000-0005-0000-0000-000082430000}"/>
    <cellStyle name="Normal 356" xfId="14753" xr:uid="{00000000-0005-0000-0000-000083430000}"/>
    <cellStyle name="Normal 356 2" xfId="14754" xr:uid="{00000000-0005-0000-0000-000084430000}"/>
    <cellStyle name="Normal 356 3" xfId="14755" xr:uid="{00000000-0005-0000-0000-000085430000}"/>
    <cellStyle name="Normal 357" xfId="14756" xr:uid="{00000000-0005-0000-0000-000086430000}"/>
    <cellStyle name="Normal 357 2" xfId="14757" xr:uid="{00000000-0005-0000-0000-000087430000}"/>
    <cellStyle name="Normal 357 3" xfId="14758" xr:uid="{00000000-0005-0000-0000-000088430000}"/>
    <cellStyle name="Normal 358" xfId="14759" xr:uid="{00000000-0005-0000-0000-000089430000}"/>
    <cellStyle name="Normal 358 2" xfId="14760" xr:uid="{00000000-0005-0000-0000-00008A430000}"/>
    <cellStyle name="Normal 358 3" xfId="14761" xr:uid="{00000000-0005-0000-0000-00008B430000}"/>
    <cellStyle name="Normal 359" xfId="14762" xr:uid="{00000000-0005-0000-0000-00008C430000}"/>
    <cellStyle name="Normal 359 2" xfId="14763" xr:uid="{00000000-0005-0000-0000-00008D430000}"/>
    <cellStyle name="Normal 359 3" xfId="14764" xr:uid="{00000000-0005-0000-0000-00008E430000}"/>
    <cellStyle name="Normal 36" xfId="14765" xr:uid="{00000000-0005-0000-0000-00008F430000}"/>
    <cellStyle name="Normal 36 2" xfId="14766" xr:uid="{00000000-0005-0000-0000-000090430000}"/>
    <cellStyle name="Normal 36 2 2" xfId="14767" xr:uid="{00000000-0005-0000-0000-000091430000}"/>
    <cellStyle name="Normal 36 2 3" xfId="22163" xr:uid="{00000000-0005-0000-0000-000092430000}"/>
    <cellStyle name="Normal 36 2 3 2" xfId="34147" xr:uid="{0F85900D-6A3E-4663-A082-067FB6DF6065}"/>
    <cellStyle name="Normal 36 2 4" xfId="28199" xr:uid="{D5C6FDE8-1521-4062-BB0C-AF97498B472A}"/>
    <cellStyle name="Normal 36 3" xfId="14768" xr:uid="{00000000-0005-0000-0000-000093430000}"/>
    <cellStyle name="Normal 36 4" xfId="14769" xr:uid="{00000000-0005-0000-0000-000094430000}"/>
    <cellStyle name="Normal 36 5" xfId="14770" xr:uid="{00000000-0005-0000-0000-000095430000}"/>
    <cellStyle name="Normal 36 6" xfId="22162" xr:uid="{00000000-0005-0000-0000-000096430000}"/>
    <cellStyle name="Normal 36 6 2" xfId="34146" xr:uid="{03830842-7CCF-4C20-B776-F512BFA3B495}"/>
    <cellStyle name="Normal 36 7" xfId="28198" xr:uid="{25AE01D5-315A-4F9D-A1AB-6FE157C8C232}"/>
    <cellStyle name="Normal 360" xfId="14771" xr:uid="{00000000-0005-0000-0000-000097430000}"/>
    <cellStyle name="Normal 360 2" xfId="14772" xr:uid="{00000000-0005-0000-0000-000098430000}"/>
    <cellStyle name="Normal 360 3" xfId="14773" xr:uid="{00000000-0005-0000-0000-000099430000}"/>
    <cellStyle name="Normal 361" xfId="14774" xr:uid="{00000000-0005-0000-0000-00009A430000}"/>
    <cellStyle name="Normal 361 2" xfId="14775" xr:uid="{00000000-0005-0000-0000-00009B430000}"/>
    <cellStyle name="Normal 361 3" xfId="14776" xr:uid="{00000000-0005-0000-0000-00009C430000}"/>
    <cellStyle name="Normal 362" xfId="14777" xr:uid="{00000000-0005-0000-0000-00009D430000}"/>
    <cellStyle name="Normal 362 2" xfId="14778" xr:uid="{00000000-0005-0000-0000-00009E430000}"/>
    <cellStyle name="Normal 362 3" xfId="14779" xr:uid="{00000000-0005-0000-0000-00009F430000}"/>
    <cellStyle name="Normal 363" xfId="14780" xr:uid="{00000000-0005-0000-0000-0000A0430000}"/>
    <cellStyle name="Normal 363 2" xfId="14781" xr:uid="{00000000-0005-0000-0000-0000A1430000}"/>
    <cellStyle name="Normal 363 3" xfId="14782" xr:uid="{00000000-0005-0000-0000-0000A2430000}"/>
    <cellStyle name="Normal 364" xfId="14783" xr:uid="{00000000-0005-0000-0000-0000A3430000}"/>
    <cellStyle name="Normal 364 2" xfId="14784" xr:uid="{00000000-0005-0000-0000-0000A4430000}"/>
    <cellStyle name="Normal 364 3" xfId="14785" xr:uid="{00000000-0005-0000-0000-0000A5430000}"/>
    <cellStyle name="Normal 365" xfId="14786" xr:uid="{00000000-0005-0000-0000-0000A6430000}"/>
    <cellStyle name="Normal 365 2" xfId="14787" xr:uid="{00000000-0005-0000-0000-0000A7430000}"/>
    <cellStyle name="Normal 365 3" xfId="14788" xr:uid="{00000000-0005-0000-0000-0000A8430000}"/>
    <cellStyle name="Normal 366" xfId="14789" xr:uid="{00000000-0005-0000-0000-0000A9430000}"/>
    <cellStyle name="Normal 366 2" xfId="14790" xr:uid="{00000000-0005-0000-0000-0000AA430000}"/>
    <cellStyle name="Normal 366 3" xfId="14791" xr:uid="{00000000-0005-0000-0000-0000AB430000}"/>
    <cellStyle name="Normal 367" xfId="14792" xr:uid="{00000000-0005-0000-0000-0000AC430000}"/>
    <cellStyle name="Normal 367 2" xfId="14793" xr:uid="{00000000-0005-0000-0000-0000AD430000}"/>
    <cellStyle name="Normal 367 3" xfId="14794" xr:uid="{00000000-0005-0000-0000-0000AE430000}"/>
    <cellStyle name="Normal 368" xfId="14795" xr:uid="{00000000-0005-0000-0000-0000AF430000}"/>
    <cellStyle name="Normal 368 2" xfId="14796" xr:uid="{00000000-0005-0000-0000-0000B0430000}"/>
    <cellStyle name="Normal 368 3" xfId="14797" xr:uid="{00000000-0005-0000-0000-0000B1430000}"/>
    <cellStyle name="Normal 369" xfId="14798" xr:uid="{00000000-0005-0000-0000-0000B2430000}"/>
    <cellStyle name="Normal 369 2" xfId="14799" xr:uid="{00000000-0005-0000-0000-0000B3430000}"/>
    <cellStyle name="Normal 37" xfId="14800" xr:uid="{00000000-0005-0000-0000-0000B4430000}"/>
    <cellStyle name="Normal 37 2" xfId="14801" xr:uid="{00000000-0005-0000-0000-0000B5430000}"/>
    <cellStyle name="Normal 37 2 2" xfId="14802" xr:uid="{00000000-0005-0000-0000-0000B6430000}"/>
    <cellStyle name="Normal 37 2 3" xfId="22165" xr:uid="{00000000-0005-0000-0000-0000B7430000}"/>
    <cellStyle name="Normal 37 2 3 2" xfId="34149" xr:uid="{1011CECF-BEC2-4A3A-B9BB-0800711138D1}"/>
    <cellStyle name="Normal 37 2 4" xfId="28201" xr:uid="{C33B8156-4AD1-4C71-B319-5D8089685C38}"/>
    <cellStyle name="Normal 37 3" xfId="14803" xr:uid="{00000000-0005-0000-0000-0000B8430000}"/>
    <cellStyle name="Normal 37 4" xfId="14804" xr:uid="{00000000-0005-0000-0000-0000B9430000}"/>
    <cellStyle name="Normal 37 5" xfId="14805" xr:uid="{00000000-0005-0000-0000-0000BA430000}"/>
    <cellStyle name="Normal 37 6" xfId="22164" xr:uid="{00000000-0005-0000-0000-0000BB430000}"/>
    <cellStyle name="Normal 37 6 2" xfId="34148" xr:uid="{05CB53C2-EB20-45AB-A5D4-A1B802815578}"/>
    <cellStyle name="Normal 37 7" xfId="28200" xr:uid="{94D28A1A-5867-40F7-AF8D-6C1E93246F21}"/>
    <cellStyle name="Normal 370" xfId="14806" xr:uid="{00000000-0005-0000-0000-0000BC430000}"/>
    <cellStyle name="Normal 370 2" xfId="14807" xr:uid="{00000000-0005-0000-0000-0000BD430000}"/>
    <cellStyle name="Normal 371" xfId="14808" xr:uid="{00000000-0005-0000-0000-0000BE430000}"/>
    <cellStyle name="Normal 371 2" xfId="14809" xr:uid="{00000000-0005-0000-0000-0000BF430000}"/>
    <cellStyle name="Normal 372" xfId="14810" xr:uid="{00000000-0005-0000-0000-0000C0430000}"/>
    <cellStyle name="Normal 372 2" xfId="14811" xr:uid="{00000000-0005-0000-0000-0000C1430000}"/>
    <cellStyle name="Normal 373" xfId="14812" xr:uid="{00000000-0005-0000-0000-0000C2430000}"/>
    <cellStyle name="Normal 374" xfId="14813" xr:uid="{00000000-0005-0000-0000-0000C3430000}"/>
    <cellStyle name="Normal 375" xfId="14814" xr:uid="{00000000-0005-0000-0000-0000C4430000}"/>
    <cellStyle name="Normal 376" xfId="14815" xr:uid="{00000000-0005-0000-0000-0000C5430000}"/>
    <cellStyle name="Normal 377" xfId="14816" xr:uid="{00000000-0005-0000-0000-0000C6430000}"/>
    <cellStyle name="Normal 378" xfId="14817" xr:uid="{00000000-0005-0000-0000-0000C7430000}"/>
    <cellStyle name="Normal 379" xfId="14818" xr:uid="{00000000-0005-0000-0000-0000C8430000}"/>
    <cellStyle name="Normal 38" xfId="14819" xr:uid="{00000000-0005-0000-0000-0000C9430000}"/>
    <cellStyle name="Normal 38 2" xfId="14820" xr:uid="{00000000-0005-0000-0000-0000CA430000}"/>
    <cellStyle name="Normal 38 2 2" xfId="14821" xr:uid="{00000000-0005-0000-0000-0000CB430000}"/>
    <cellStyle name="Normal 38 2 2 2" xfId="14822" xr:uid="{00000000-0005-0000-0000-0000CC430000}"/>
    <cellStyle name="Normal 38 2 2 3" xfId="14823" xr:uid="{00000000-0005-0000-0000-0000CD430000}"/>
    <cellStyle name="Normal 38 2 3" xfId="14824" xr:uid="{00000000-0005-0000-0000-0000CE430000}"/>
    <cellStyle name="Normal 38 2 4" xfId="14825" xr:uid="{00000000-0005-0000-0000-0000CF430000}"/>
    <cellStyle name="Normal 38 2 5" xfId="14826" xr:uid="{00000000-0005-0000-0000-0000D0430000}"/>
    <cellStyle name="Normal 38 2 6" xfId="22167" xr:uid="{00000000-0005-0000-0000-0000D1430000}"/>
    <cellStyle name="Normal 38 2 6 2" xfId="34151" xr:uid="{4BBABE0B-FCE9-4D1B-A6F7-1935D923BDC6}"/>
    <cellStyle name="Normal 38 2 7" xfId="28203" xr:uid="{83813C6F-83FC-46BC-8E91-DFBD5AF9BC94}"/>
    <cellStyle name="Normal 38 3" xfId="14827" xr:uid="{00000000-0005-0000-0000-0000D2430000}"/>
    <cellStyle name="Normal 38 4" xfId="14828" xr:uid="{00000000-0005-0000-0000-0000D3430000}"/>
    <cellStyle name="Normal 38 5" xfId="14829" xr:uid="{00000000-0005-0000-0000-0000D4430000}"/>
    <cellStyle name="Normal 38 6" xfId="14830" xr:uid="{00000000-0005-0000-0000-0000D5430000}"/>
    <cellStyle name="Normal 38 7" xfId="22166" xr:uid="{00000000-0005-0000-0000-0000D6430000}"/>
    <cellStyle name="Normal 38 7 2" xfId="34150" xr:uid="{640ADAB4-2200-4AC3-BA16-E21208D9132F}"/>
    <cellStyle name="Normal 38 8" xfId="28202" xr:uid="{0AEB4DF5-43B0-4103-B592-8B1F95642925}"/>
    <cellStyle name="Normal 380" xfId="14831" xr:uid="{00000000-0005-0000-0000-0000D7430000}"/>
    <cellStyle name="Normal 381" xfId="14832" xr:uid="{00000000-0005-0000-0000-0000D8430000}"/>
    <cellStyle name="Normal 382" xfId="14833" xr:uid="{00000000-0005-0000-0000-0000D9430000}"/>
    <cellStyle name="Normal 383" xfId="14834" xr:uid="{00000000-0005-0000-0000-0000DA430000}"/>
    <cellStyle name="Normal 384" xfId="14835" xr:uid="{00000000-0005-0000-0000-0000DB430000}"/>
    <cellStyle name="Normal 385" xfId="14836" xr:uid="{00000000-0005-0000-0000-0000DC430000}"/>
    <cellStyle name="Normal 386" xfId="14837" xr:uid="{00000000-0005-0000-0000-0000DD430000}"/>
    <cellStyle name="Normal 387" xfId="14838" xr:uid="{00000000-0005-0000-0000-0000DE430000}"/>
    <cellStyle name="Normal 388" xfId="14839" xr:uid="{00000000-0005-0000-0000-0000DF430000}"/>
    <cellStyle name="Normal 389" xfId="14840" xr:uid="{00000000-0005-0000-0000-0000E0430000}"/>
    <cellStyle name="Normal 39" xfId="14841" xr:uid="{00000000-0005-0000-0000-0000E1430000}"/>
    <cellStyle name="Normal 39 2" xfId="14842" xr:uid="{00000000-0005-0000-0000-0000E2430000}"/>
    <cellStyle name="Normal 39 2 2" xfId="14843" xr:uid="{00000000-0005-0000-0000-0000E3430000}"/>
    <cellStyle name="Normal 39 2 2 2" xfId="14844" xr:uid="{00000000-0005-0000-0000-0000E4430000}"/>
    <cellStyle name="Normal 39 2 2 3" xfId="14845" xr:uid="{00000000-0005-0000-0000-0000E5430000}"/>
    <cellStyle name="Normal 39 2 3" xfId="14846" xr:uid="{00000000-0005-0000-0000-0000E6430000}"/>
    <cellStyle name="Normal 39 2 4" xfId="14847" xr:uid="{00000000-0005-0000-0000-0000E7430000}"/>
    <cellStyle name="Normal 39 2 5" xfId="14848" xr:uid="{00000000-0005-0000-0000-0000E8430000}"/>
    <cellStyle name="Normal 39 2 6" xfId="22169" xr:uid="{00000000-0005-0000-0000-0000E9430000}"/>
    <cellStyle name="Normal 39 2 6 2" xfId="34153" xr:uid="{F9D1286C-E204-4E45-AD54-FFA15772DAC7}"/>
    <cellStyle name="Normal 39 2 7" xfId="28205" xr:uid="{2411431F-19BC-4834-B246-D296AB37D9AD}"/>
    <cellStyle name="Normal 39 3" xfId="14849" xr:uid="{00000000-0005-0000-0000-0000EA430000}"/>
    <cellStyle name="Normal 39 4" xfId="14850" xr:uid="{00000000-0005-0000-0000-0000EB430000}"/>
    <cellStyle name="Normal 39 5" xfId="14851" xr:uid="{00000000-0005-0000-0000-0000EC430000}"/>
    <cellStyle name="Normal 39 6" xfId="22168" xr:uid="{00000000-0005-0000-0000-0000ED430000}"/>
    <cellStyle name="Normal 39 6 2" xfId="34152" xr:uid="{A3DF1CA4-3FAF-4B61-8A80-64DCE6978F2E}"/>
    <cellStyle name="Normal 39 7" xfId="28204" xr:uid="{E7A7A321-725A-40AF-B51B-46DAD18FD6D4}"/>
    <cellStyle name="Normal 390" xfId="14852" xr:uid="{00000000-0005-0000-0000-0000EE430000}"/>
    <cellStyle name="Normal 391" xfId="14853" xr:uid="{00000000-0005-0000-0000-0000EF430000}"/>
    <cellStyle name="Normal 392" xfId="14854" xr:uid="{00000000-0005-0000-0000-0000F0430000}"/>
    <cellStyle name="Normal 393" xfId="14855" xr:uid="{00000000-0005-0000-0000-0000F1430000}"/>
    <cellStyle name="Normal 394" xfId="14856" xr:uid="{00000000-0005-0000-0000-0000F2430000}"/>
    <cellStyle name="Normal 395" xfId="14857" xr:uid="{00000000-0005-0000-0000-0000F3430000}"/>
    <cellStyle name="Normal 396" xfId="14858" xr:uid="{00000000-0005-0000-0000-0000F4430000}"/>
    <cellStyle name="Normal 397" xfId="14859" xr:uid="{00000000-0005-0000-0000-0000F5430000}"/>
    <cellStyle name="Normal 398" xfId="14860" xr:uid="{00000000-0005-0000-0000-0000F6430000}"/>
    <cellStyle name="Normal 399" xfId="14861" xr:uid="{00000000-0005-0000-0000-0000F7430000}"/>
    <cellStyle name="Normal 4" xfId="3" xr:uid="{00000000-0005-0000-0000-0000F8430000}"/>
    <cellStyle name="Normal 4 10" xfId="14862" xr:uid="{00000000-0005-0000-0000-0000F9430000}"/>
    <cellStyle name="Normal 4 10 10" xfId="14863" xr:uid="{00000000-0005-0000-0000-0000FA430000}"/>
    <cellStyle name="Normal 4 10 11" xfId="14864" xr:uid="{00000000-0005-0000-0000-0000FB430000}"/>
    <cellStyle name="Normal 4 10 12" xfId="22170" xr:uid="{00000000-0005-0000-0000-0000FC430000}"/>
    <cellStyle name="Normal 4 10 12 2" xfId="34154" xr:uid="{00D45B0F-58AC-4EEB-897D-BFDF38A39370}"/>
    <cellStyle name="Normal 4 10 13" xfId="28206" xr:uid="{AD3B866B-2866-4B4A-A862-E91FDCF625E8}"/>
    <cellStyle name="Normal 4 10 2" xfId="14865" xr:uid="{00000000-0005-0000-0000-0000FD430000}"/>
    <cellStyle name="Normal 4 10 2 10" xfId="14866" xr:uid="{00000000-0005-0000-0000-0000FE430000}"/>
    <cellStyle name="Normal 4 10 2 10 2" xfId="22172" xr:uid="{00000000-0005-0000-0000-0000FF430000}"/>
    <cellStyle name="Normal 4 10 2 10 2 2" xfId="34156" xr:uid="{3604769E-169E-4CDF-88B7-09F9782566F9}"/>
    <cellStyle name="Normal 4 10 2 10 3" xfId="28208" xr:uid="{1851A0B3-AC44-4FE4-9219-81BD7B02F186}"/>
    <cellStyle name="Normal 4 10 2 11" xfId="14867" xr:uid="{00000000-0005-0000-0000-000000440000}"/>
    <cellStyle name="Normal 4 10 2 11 2" xfId="22173" xr:uid="{00000000-0005-0000-0000-000001440000}"/>
    <cellStyle name="Normal 4 10 2 11 2 2" xfId="34157" xr:uid="{9DAB6224-ACAD-439D-8137-E6C4A61152AA}"/>
    <cellStyle name="Normal 4 10 2 11 3" xfId="28209" xr:uid="{3DCC68E2-DA65-4034-80A1-1CAF6F469F01}"/>
    <cellStyle name="Normal 4 10 2 12" xfId="22171" xr:uid="{00000000-0005-0000-0000-000002440000}"/>
    <cellStyle name="Normal 4 10 2 12 2" xfId="34155" xr:uid="{27B32138-78E8-407A-8DEE-163057492EE9}"/>
    <cellStyle name="Normal 4 10 2 13" xfId="28207" xr:uid="{5D61AD83-DA60-408D-A83E-CDD06D116690}"/>
    <cellStyle name="Normal 4 10 2 2" xfId="14868" xr:uid="{00000000-0005-0000-0000-000003440000}"/>
    <cellStyle name="Normal 4 10 2 2 2" xfId="14869" xr:uid="{00000000-0005-0000-0000-000004440000}"/>
    <cellStyle name="Normal 4 10 2 2 2 2" xfId="14870" xr:uid="{00000000-0005-0000-0000-000005440000}"/>
    <cellStyle name="Normal 4 10 2 2 2 2 2" xfId="22176" xr:uid="{00000000-0005-0000-0000-000006440000}"/>
    <cellStyle name="Normal 4 10 2 2 2 2 2 2" xfId="34160" xr:uid="{ADE4ACCD-D9C6-4F78-8FEF-3BC5A94A1867}"/>
    <cellStyle name="Normal 4 10 2 2 2 2 3" xfId="28212" xr:uid="{C288821D-A3DF-490E-8B43-943E27835E88}"/>
    <cellStyle name="Normal 4 10 2 2 2 3" xfId="22175" xr:uid="{00000000-0005-0000-0000-000007440000}"/>
    <cellStyle name="Normal 4 10 2 2 2 3 2" xfId="34159" xr:uid="{CE87E404-D74E-4F93-A7F2-30942F931FA6}"/>
    <cellStyle name="Normal 4 10 2 2 2 4" xfId="28211" xr:uid="{FDFE92F6-EA91-4CB3-9EB2-A5374F17BEED}"/>
    <cellStyle name="Normal 4 10 2 2 3" xfId="14871" xr:uid="{00000000-0005-0000-0000-000008440000}"/>
    <cellStyle name="Normal 4 10 2 2 3 2" xfId="22177" xr:uid="{00000000-0005-0000-0000-000009440000}"/>
    <cellStyle name="Normal 4 10 2 2 3 2 2" xfId="34161" xr:uid="{81C59E5D-A14E-4AA0-947C-860DA3F837AE}"/>
    <cellStyle name="Normal 4 10 2 2 3 3" xfId="28213" xr:uid="{88BC39AD-B4C9-4830-A71A-EEB311CF3A2E}"/>
    <cellStyle name="Normal 4 10 2 2 4" xfId="14872" xr:uid="{00000000-0005-0000-0000-00000A440000}"/>
    <cellStyle name="Normal 4 10 2 2 4 2" xfId="22178" xr:uid="{00000000-0005-0000-0000-00000B440000}"/>
    <cellStyle name="Normal 4 10 2 2 4 2 2" xfId="34162" xr:uid="{A131C65F-9B54-453E-9929-B985C9249E9F}"/>
    <cellStyle name="Normal 4 10 2 2 4 3" xfId="28214" xr:uid="{3207E1E6-ACC1-45AE-B0AA-B17B33DE6C3D}"/>
    <cellStyle name="Normal 4 10 2 2 5" xfId="22174" xr:uid="{00000000-0005-0000-0000-00000C440000}"/>
    <cellStyle name="Normal 4 10 2 2 5 2" xfId="34158" xr:uid="{C3376166-3523-4CEE-8A0E-E7B192A7449A}"/>
    <cellStyle name="Normal 4 10 2 2 6" xfId="28210" xr:uid="{7B96332C-A201-4AEC-A925-A9014A0D1079}"/>
    <cellStyle name="Normal 4 10 2 3" xfId="14873" xr:uid="{00000000-0005-0000-0000-00000D440000}"/>
    <cellStyle name="Normal 4 10 2 3 2" xfId="22179" xr:uid="{00000000-0005-0000-0000-00000E440000}"/>
    <cellStyle name="Normal 4 10 2 3 2 2" xfId="34163" xr:uid="{C0C2FE89-A479-46B5-B15C-F73317836D8E}"/>
    <cellStyle name="Normal 4 10 2 3 3" xfId="28215" xr:uid="{DC521FCB-30BB-41FE-98A2-200B225B3AE0}"/>
    <cellStyle name="Normal 4 10 2 4" xfId="14874" xr:uid="{00000000-0005-0000-0000-00000F440000}"/>
    <cellStyle name="Normal 4 10 2 4 2" xfId="22180" xr:uid="{00000000-0005-0000-0000-000010440000}"/>
    <cellStyle name="Normal 4 10 2 4 2 2" xfId="34164" xr:uid="{F6E8F35D-0FE6-4091-BB8A-FCC09A255FDD}"/>
    <cellStyle name="Normal 4 10 2 4 3" xfId="28216" xr:uid="{3076277D-362C-4BB9-995D-6E424CA2A5DB}"/>
    <cellStyle name="Normal 4 10 2 5" xfId="14875" xr:uid="{00000000-0005-0000-0000-000011440000}"/>
    <cellStyle name="Normal 4 10 2 5 2" xfId="22181" xr:uid="{00000000-0005-0000-0000-000012440000}"/>
    <cellStyle name="Normal 4 10 2 5 2 2" xfId="34165" xr:uid="{FB83F9A4-D6A0-4354-8D91-6F98455807D7}"/>
    <cellStyle name="Normal 4 10 2 5 3" xfId="28217" xr:uid="{715D209A-582F-4240-BCE3-22FB29784E14}"/>
    <cellStyle name="Normal 4 10 2 6" xfId="14876" xr:uid="{00000000-0005-0000-0000-000013440000}"/>
    <cellStyle name="Normal 4 10 2 6 2" xfId="22182" xr:uid="{00000000-0005-0000-0000-000014440000}"/>
    <cellStyle name="Normal 4 10 2 6 2 2" xfId="34166" xr:uid="{93BB12A9-D036-4F6E-8F35-09D06A1E90C1}"/>
    <cellStyle name="Normal 4 10 2 6 3" xfId="28218" xr:uid="{E60CE65D-648A-4BED-B170-89563A28C83A}"/>
    <cellStyle name="Normal 4 10 2 7" xfId="14877" xr:uid="{00000000-0005-0000-0000-000015440000}"/>
    <cellStyle name="Normal 4 10 2 7 2" xfId="22183" xr:uid="{00000000-0005-0000-0000-000016440000}"/>
    <cellStyle name="Normal 4 10 2 7 2 2" xfId="34167" xr:uid="{3D91C280-4989-410E-8352-BD7A2D795B4A}"/>
    <cellStyle name="Normal 4 10 2 7 3" xfId="28219" xr:uid="{A81DCFE9-6424-47C2-8E8A-4BA1AA229F3E}"/>
    <cellStyle name="Normal 4 10 2 8" xfId="14878" xr:uid="{00000000-0005-0000-0000-000017440000}"/>
    <cellStyle name="Normal 4 10 2 8 2" xfId="22184" xr:uid="{00000000-0005-0000-0000-000018440000}"/>
    <cellStyle name="Normal 4 10 2 8 2 2" xfId="34168" xr:uid="{B7602B0E-A1A3-4100-9F1A-E5C0E5FF25A9}"/>
    <cellStyle name="Normal 4 10 2 8 3" xfId="28220" xr:uid="{69C4B599-C51E-4F7B-9B45-A402BF8FF28F}"/>
    <cellStyle name="Normal 4 10 2 9" xfId="14879" xr:uid="{00000000-0005-0000-0000-000019440000}"/>
    <cellStyle name="Normal 4 10 2 9 2" xfId="22185" xr:uid="{00000000-0005-0000-0000-00001A440000}"/>
    <cellStyle name="Normal 4 10 2 9 2 2" xfId="34169" xr:uid="{B712D54F-414D-41E7-A40B-5BDE5CE0E72F}"/>
    <cellStyle name="Normal 4 10 2 9 3" xfId="28221" xr:uid="{78456ADC-0926-4F0B-8D60-6C6B591CEB3E}"/>
    <cellStyle name="Normal 4 10 3" xfId="14880" xr:uid="{00000000-0005-0000-0000-00001B440000}"/>
    <cellStyle name="Normal 4 10 3 2" xfId="14881" xr:uid="{00000000-0005-0000-0000-00001C440000}"/>
    <cellStyle name="Normal 4 10 3 2 2" xfId="22187" xr:uid="{00000000-0005-0000-0000-00001D440000}"/>
    <cellStyle name="Normal 4 10 3 2 2 2" xfId="34171" xr:uid="{951F9ED4-DF59-40B8-B978-23D301221B66}"/>
    <cellStyle name="Normal 4 10 3 2 3" xfId="28223" xr:uid="{802EE5B1-4063-4578-9338-300184B78753}"/>
    <cellStyle name="Normal 4 10 3 3" xfId="14882" xr:uid="{00000000-0005-0000-0000-00001E440000}"/>
    <cellStyle name="Normal 4 10 3 3 2" xfId="22188" xr:uid="{00000000-0005-0000-0000-00001F440000}"/>
    <cellStyle name="Normal 4 10 3 3 2 2" xfId="34172" xr:uid="{C36EC8CE-1251-46E7-A498-A186E3525961}"/>
    <cellStyle name="Normal 4 10 3 3 3" xfId="28224" xr:uid="{996907B8-3AB4-4A42-B4FF-91446378D794}"/>
    <cellStyle name="Normal 4 10 3 4" xfId="14883" xr:uid="{00000000-0005-0000-0000-000020440000}"/>
    <cellStyle name="Normal 4 10 3 4 2" xfId="22189" xr:uid="{00000000-0005-0000-0000-000021440000}"/>
    <cellStyle name="Normal 4 10 3 4 2 2" xfId="34173" xr:uid="{F9855F6C-CE03-438B-913A-4CFAB81514C4}"/>
    <cellStyle name="Normal 4 10 3 4 3" xfId="28225" xr:uid="{3EA042D3-76C3-4B4D-B8E6-111082BFCA91}"/>
    <cellStyle name="Normal 4 10 3 5" xfId="22186" xr:uid="{00000000-0005-0000-0000-000022440000}"/>
    <cellStyle name="Normal 4 10 3 5 2" xfId="34170" xr:uid="{17439CC1-68A0-41F6-9DC1-B1A4A2AFFA4E}"/>
    <cellStyle name="Normal 4 10 3 6" xfId="28222" xr:uid="{3C3D6DA1-5DE5-48E8-BDB9-48F2F32BEF7A}"/>
    <cellStyle name="Normal 4 10 4" xfId="14884" xr:uid="{00000000-0005-0000-0000-000023440000}"/>
    <cellStyle name="Normal 4 10 4 2" xfId="14885" xr:uid="{00000000-0005-0000-0000-000024440000}"/>
    <cellStyle name="Normal 4 10 4 2 2" xfId="22191" xr:uid="{00000000-0005-0000-0000-000025440000}"/>
    <cellStyle name="Normal 4 10 4 2 2 2" xfId="34175" xr:uid="{E7CF9364-0077-4775-B1E6-A473897CD780}"/>
    <cellStyle name="Normal 4 10 4 2 3" xfId="28227" xr:uid="{910CBB6A-5334-40FE-90A3-54BEB8096794}"/>
    <cellStyle name="Normal 4 10 4 3" xfId="22190" xr:uid="{00000000-0005-0000-0000-000026440000}"/>
    <cellStyle name="Normal 4 10 4 3 2" xfId="34174" xr:uid="{AFC4D953-F894-4B9B-B06C-1268F744EB0D}"/>
    <cellStyle name="Normal 4 10 4 4" xfId="28226" xr:uid="{8D596898-5341-4954-AF28-6E6E79CE5DCB}"/>
    <cellStyle name="Normal 4 10 5" xfId="14886" xr:uid="{00000000-0005-0000-0000-000027440000}"/>
    <cellStyle name="Normal 4 10 5 2" xfId="22192" xr:uid="{00000000-0005-0000-0000-000028440000}"/>
    <cellStyle name="Normal 4 10 5 2 2" xfId="34176" xr:uid="{AC72FD63-1CB6-42F5-AE63-E0DCDB276B19}"/>
    <cellStyle name="Normal 4 10 5 3" xfId="28228" xr:uid="{3DDF3E04-965C-4585-9B16-6E3C62E46201}"/>
    <cellStyle name="Normal 4 10 6" xfId="14887" xr:uid="{00000000-0005-0000-0000-000029440000}"/>
    <cellStyle name="Normal 4 10 6 2" xfId="22193" xr:uid="{00000000-0005-0000-0000-00002A440000}"/>
    <cellStyle name="Normal 4 10 6 2 2" xfId="34177" xr:uid="{2B2DE7E4-727F-4416-A5E8-15A37B659B7B}"/>
    <cellStyle name="Normal 4 10 6 3" xfId="28229" xr:uid="{5A45E3EB-0F90-4ADE-B56B-49F6D2BE60DB}"/>
    <cellStyle name="Normal 4 10 7" xfId="14888" xr:uid="{00000000-0005-0000-0000-00002B440000}"/>
    <cellStyle name="Normal 4 10 7 2" xfId="22194" xr:uid="{00000000-0005-0000-0000-00002C440000}"/>
    <cellStyle name="Normal 4 10 7 2 2" xfId="34178" xr:uid="{3F442181-55EB-41F1-B8F1-37C1B05509F0}"/>
    <cellStyle name="Normal 4 10 7 3" xfId="28230" xr:uid="{9132EA2F-32B3-4EEF-8921-A188F7D3F4CB}"/>
    <cellStyle name="Normal 4 10 8" xfId="14889" xr:uid="{00000000-0005-0000-0000-00002D440000}"/>
    <cellStyle name="Normal 4 10 8 2" xfId="22195" xr:uid="{00000000-0005-0000-0000-00002E440000}"/>
    <cellStyle name="Normal 4 10 8 2 2" xfId="34179" xr:uid="{F9D6267B-8DCB-4AFE-8069-76A7851CDB60}"/>
    <cellStyle name="Normal 4 10 8 3" xfId="28231" xr:uid="{EBC9439D-3B2C-4DCB-9364-BA7C8178FEA8}"/>
    <cellStyle name="Normal 4 10 9" xfId="14890" xr:uid="{00000000-0005-0000-0000-00002F440000}"/>
    <cellStyle name="Normal 4 10 9 2" xfId="22196" xr:uid="{00000000-0005-0000-0000-000030440000}"/>
    <cellStyle name="Normal 4 10 9 2 2" xfId="34180" xr:uid="{92C2E612-EEA4-474E-824B-C52611532507}"/>
    <cellStyle name="Normal 4 10 9 3" xfId="28232" xr:uid="{9F080F77-B602-4725-9517-3B1086D1B59D}"/>
    <cellStyle name="Normal 4 11" xfId="14891" xr:uid="{00000000-0005-0000-0000-000031440000}"/>
    <cellStyle name="Normal 4 11 10" xfId="14892" xr:uid="{00000000-0005-0000-0000-000032440000}"/>
    <cellStyle name="Normal 4 11 10 2" xfId="22198" xr:uid="{00000000-0005-0000-0000-000033440000}"/>
    <cellStyle name="Normal 4 11 10 2 2" xfId="34182" xr:uid="{D47E33B9-D935-4697-AC4D-F9D4DE442E39}"/>
    <cellStyle name="Normal 4 11 10 3" xfId="28234" xr:uid="{5684AAD1-DD17-4BEF-8904-D78DB18574E8}"/>
    <cellStyle name="Normal 4 11 11" xfId="14893" xr:uid="{00000000-0005-0000-0000-000034440000}"/>
    <cellStyle name="Normal 4 11 11 2" xfId="22199" xr:uid="{00000000-0005-0000-0000-000035440000}"/>
    <cellStyle name="Normal 4 11 11 2 2" xfId="34183" xr:uid="{296E10E9-4C1E-45DA-B30B-19F83FBE4A2F}"/>
    <cellStyle name="Normal 4 11 11 3" xfId="28235" xr:uid="{0E019B7E-7E9B-4C88-9FBD-5B66F0A44B15}"/>
    <cellStyle name="Normal 4 11 12" xfId="14894" xr:uid="{00000000-0005-0000-0000-000036440000}"/>
    <cellStyle name="Normal 4 11 13" xfId="22197" xr:uid="{00000000-0005-0000-0000-000037440000}"/>
    <cellStyle name="Normal 4 11 13 2" xfId="34181" xr:uid="{6CE95573-CEFD-4640-8A06-CA73B3149DA5}"/>
    <cellStyle name="Normal 4 11 14" xfId="28233" xr:uid="{3302A782-0A32-47DF-BBF3-06FF72D6A69A}"/>
    <cellStyle name="Normal 4 11 2" xfId="14895" xr:uid="{00000000-0005-0000-0000-000038440000}"/>
    <cellStyle name="Normal 4 11 2 2" xfId="14896" xr:uid="{00000000-0005-0000-0000-000039440000}"/>
    <cellStyle name="Normal 4 11 2 2 2" xfId="14897" xr:uid="{00000000-0005-0000-0000-00003A440000}"/>
    <cellStyle name="Normal 4 11 2 2 2 2" xfId="22202" xr:uid="{00000000-0005-0000-0000-00003B440000}"/>
    <cellStyle name="Normal 4 11 2 2 2 2 2" xfId="34186" xr:uid="{52AF4336-B485-458C-B8B4-6E431B71C530}"/>
    <cellStyle name="Normal 4 11 2 2 2 3" xfId="28238" xr:uid="{948B4417-BF00-44D5-B5C3-0341A2755E70}"/>
    <cellStyle name="Normal 4 11 2 2 3" xfId="14898" xr:uid="{00000000-0005-0000-0000-00003C440000}"/>
    <cellStyle name="Normal 4 11 2 2 3 2" xfId="22203" xr:uid="{00000000-0005-0000-0000-00003D440000}"/>
    <cellStyle name="Normal 4 11 2 2 3 2 2" xfId="34187" xr:uid="{5C901F63-3F2F-479B-B1E5-12A16DC2E279}"/>
    <cellStyle name="Normal 4 11 2 2 3 3" xfId="28239" xr:uid="{F4632399-9C13-4700-A464-95496DA8685C}"/>
    <cellStyle name="Normal 4 11 2 2 4" xfId="22201" xr:uid="{00000000-0005-0000-0000-00003E440000}"/>
    <cellStyle name="Normal 4 11 2 2 4 2" xfId="34185" xr:uid="{0A87CE81-31B7-4610-AF3A-76ABE9753607}"/>
    <cellStyle name="Normal 4 11 2 2 5" xfId="28237" xr:uid="{29F896D7-24AC-4137-9E3B-0EDE41C1CC54}"/>
    <cellStyle name="Normal 4 11 2 3" xfId="14899" xr:uid="{00000000-0005-0000-0000-00003F440000}"/>
    <cellStyle name="Normal 4 11 2 3 2" xfId="22204" xr:uid="{00000000-0005-0000-0000-000040440000}"/>
    <cellStyle name="Normal 4 11 2 3 2 2" xfId="34188" xr:uid="{9070824B-FBE2-4195-9416-C9F0992E9BD9}"/>
    <cellStyle name="Normal 4 11 2 3 3" xfId="28240" xr:uid="{DE4F57AD-EE9D-41BE-9E6F-770644F561DD}"/>
    <cellStyle name="Normal 4 11 2 4" xfId="14900" xr:uid="{00000000-0005-0000-0000-000041440000}"/>
    <cellStyle name="Normal 4 11 2 4 2" xfId="22205" xr:uid="{00000000-0005-0000-0000-000042440000}"/>
    <cellStyle name="Normal 4 11 2 4 2 2" xfId="34189" xr:uid="{924BBA03-A1B2-46B4-8FA4-76D8E9EBCE94}"/>
    <cellStyle name="Normal 4 11 2 4 3" xfId="28241" xr:uid="{09FFBAF2-BE46-4A05-AA33-B0CC3FB59689}"/>
    <cellStyle name="Normal 4 11 2 5" xfId="14901" xr:uid="{00000000-0005-0000-0000-000043440000}"/>
    <cellStyle name="Normal 4 11 2 5 2" xfId="22206" xr:uid="{00000000-0005-0000-0000-000044440000}"/>
    <cellStyle name="Normal 4 11 2 5 2 2" xfId="34190" xr:uid="{34113DE6-9CDA-443C-AA1F-B2E7DE313187}"/>
    <cellStyle name="Normal 4 11 2 5 3" xfId="28242" xr:uid="{E4AA4431-FB1D-4A83-B530-272F7776A026}"/>
    <cellStyle name="Normal 4 11 2 6" xfId="14902" xr:uid="{00000000-0005-0000-0000-000045440000}"/>
    <cellStyle name="Normal 4 11 2 6 2" xfId="22207" xr:uid="{00000000-0005-0000-0000-000046440000}"/>
    <cellStyle name="Normal 4 11 2 6 2 2" xfId="34191" xr:uid="{EEE87BAB-55AB-4D80-9E1A-77F47AC4A990}"/>
    <cellStyle name="Normal 4 11 2 6 3" xfId="28243" xr:uid="{1B9C7A72-6E92-41A0-9F06-80FC4F99F130}"/>
    <cellStyle name="Normal 4 11 2 7" xfId="14903" xr:uid="{00000000-0005-0000-0000-000047440000}"/>
    <cellStyle name="Normal 4 11 2 7 2" xfId="22208" xr:uid="{00000000-0005-0000-0000-000048440000}"/>
    <cellStyle name="Normal 4 11 2 7 2 2" xfId="34192" xr:uid="{2AFBFF0C-797A-4E65-A677-3079DCAB066D}"/>
    <cellStyle name="Normal 4 11 2 7 3" xfId="28244" xr:uid="{315E9F11-0557-4B75-922F-DF3FC2BC5AFF}"/>
    <cellStyle name="Normal 4 11 2 8" xfId="22200" xr:uid="{00000000-0005-0000-0000-000049440000}"/>
    <cellStyle name="Normal 4 11 2 8 2" xfId="34184" xr:uid="{18EFEEAD-C4BB-4A7B-A55A-EE95100C800D}"/>
    <cellStyle name="Normal 4 11 2 9" xfId="28236" xr:uid="{F6088718-5E92-4800-B08D-57BD3C161F2A}"/>
    <cellStyle name="Normal 4 11 3" xfId="14904" xr:uid="{00000000-0005-0000-0000-00004A440000}"/>
    <cellStyle name="Normal 4 11 3 2" xfId="14905" xr:uid="{00000000-0005-0000-0000-00004B440000}"/>
    <cellStyle name="Normal 4 11 3 2 2" xfId="22210" xr:uid="{00000000-0005-0000-0000-00004C440000}"/>
    <cellStyle name="Normal 4 11 3 2 2 2" xfId="34194" xr:uid="{8226B264-0A44-4CA9-8F8F-C0695D7B7881}"/>
    <cellStyle name="Normal 4 11 3 2 3" xfId="28246" xr:uid="{F95B12CD-3983-4B4A-B833-95AC514D6436}"/>
    <cellStyle name="Normal 4 11 3 3" xfId="22209" xr:uid="{00000000-0005-0000-0000-00004D440000}"/>
    <cellStyle name="Normal 4 11 3 3 2" xfId="34193" xr:uid="{B08D747F-FC1B-48D0-8BFE-20E23B92CB05}"/>
    <cellStyle name="Normal 4 11 3 4" xfId="28245" xr:uid="{2CD8A506-8BB6-4321-80B4-76CE226BA2AA}"/>
    <cellStyle name="Normal 4 11 4" xfId="14906" xr:uid="{00000000-0005-0000-0000-00004E440000}"/>
    <cellStyle name="Normal 4 11 4 2" xfId="14907" xr:uid="{00000000-0005-0000-0000-00004F440000}"/>
    <cellStyle name="Normal 4 11 4 2 2" xfId="22212" xr:uid="{00000000-0005-0000-0000-000050440000}"/>
    <cellStyle name="Normal 4 11 4 2 2 2" xfId="34196" xr:uid="{22DA228D-74B9-4AD3-87D7-A462023B690D}"/>
    <cellStyle name="Normal 4 11 4 2 3" xfId="28248" xr:uid="{E53BB194-9620-47DF-825C-77F8028D8EB7}"/>
    <cellStyle name="Normal 4 11 4 3" xfId="22211" xr:uid="{00000000-0005-0000-0000-000051440000}"/>
    <cellStyle name="Normal 4 11 4 3 2" xfId="34195" xr:uid="{58FCE398-48C6-4B70-9079-490750554154}"/>
    <cellStyle name="Normal 4 11 4 4" xfId="28247" xr:uid="{26A4CAE7-470D-4B29-986A-E5AD3655BF78}"/>
    <cellStyle name="Normal 4 11 5" xfId="14908" xr:uid="{00000000-0005-0000-0000-000052440000}"/>
    <cellStyle name="Normal 4 11 5 2" xfId="22213" xr:uid="{00000000-0005-0000-0000-000053440000}"/>
    <cellStyle name="Normal 4 11 5 2 2" xfId="34197" xr:uid="{20B6136C-0CED-402C-85F1-2A91339A6476}"/>
    <cellStyle name="Normal 4 11 5 3" xfId="28249" xr:uid="{A8E60976-30D8-4951-AE03-215DE39CB480}"/>
    <cellStyle name="Normal 4 11 6" xfId="14909" xr:uid="{00000000-0005-0000-0000-000054440000}"/>
    <cellStyle name="Normal 4 11 6 2" xfId="22214" xr:uid="{00000000-0005-0000-0000-000055440000}"/>
    <cellStyle name="Normal 4 11 6 2 2" xfId="34198" xr:uid="{99E85ECB-8C72-44D9-8E93-7DAF6DD6B1AD}"/>
    <cellStyle name="Normal 4 11 6 3" xfId="28250" xr:uid="{FE6AC244-8CDD-44CA-9EBD-C24885A2EAE3}"/>
    <cellStyle name="Normal 4 11 7" xfId="14910" xr:uid="{00000000-0005-0000-0000-000056440000}"/>
    <cellStyle name="Normal 4 11 7 2" xfId="22215" xr:uid="{00000000-0005-0000-0000-000057440000}"/>
    <cellStyle name="Normal 4 11 7 2 2" xfId="34199" xr:uid="{5672877D-C673-48EA-B22D-A307FB0E75FB}"/>
    <cellStyle name="Normal 4 11 7 3" xfId="28251" xr:uid="{D99AB181-EA14-499B-ABC5-4589B2A55FB6}"/>
    <cellStyle name="Normal 4 11 8" xfId="14911" xr:uid="{00000000-0005-0000-0000-000058440000}"/>
    <cellStyle name="Normal 4 11 8 2" xfId="22216" xr:uid="{00000000-0005-0000-0000-000059440000}"/>
    <cellStyle name="Normal 4 11 8 2 2" xfId="34200" xr:uid="{E6C72563-E3A8-4627-9B28-4F9FA05B2021}"/>
    <cellStyle name="Normal 4 11 8 3" xfId="28252" xr:uid="{0011F5A3-8E8F-4913-BE69-2504AFA80207}"/>
    <cellStyle name="Normal 4 11 9" xfId="14912" xr:uid="{00000000-0005-0000-0000-00005A440000}"/>
    <cellStyle name="Normal 4 11 9 2" xfId="22217" xr:uid="{00000000-0005-0000-0000-00005B440000}"/>
    <cellStyle name="Normal 4 11 9 2 2" xfId="34201" xr:uid="{33B01195-2AB8-43E7-AC6E-52F7251352E6}"/>
    <cellStyle name="Normal 4 11 9 3" xfId="28253" xr:uid="{AA0A6411-5C75-4F2B-BA21-6ABD446438E6}"/>
    <cellStyle name="Normal 4 12" xfId="14913" xr:uid="{00000000-0005-0000-0000-00005C440000}"/>
    <cellStyle name="Normal 4 12 2" xfId="14914" xr:uid="{00000000-0005-0000-0000-00005D440000}"/>
    <cellStyle name="Normal 4 12 2 2" xfId="14915" xr:uid="{00000000-0005-0000-0000-00005E440000}"/>
    <cellStyle name="Normal 4 12 2 2 2" xfId="22220" xr:uid="{00000000-0005-0000-0000-00005F440000}"/>
    <cellStyle name="Normal 4 12 2 2 2 2" xfId="34204" xr:uid="{9A1E261E-E934-4C97-A8BE-7BAC9B7CE076}"/>
    <cellStyle name="Normal 4 12 2 2 3" xfId="28256" xr:uid="{6D85B2A3-AECD-4803-A0FC-2E8523459915}"/>
    <cellStyle name="Normal 4 12 2 3" xfId="14916" xr:uid="{00000000-0005-0000-0000-000060440000}"/>
    <cellStyle name="Normal 4 12 2 3 2" xfId="22221" xr:uid="{00000000-0005-0000-0000-000061440000}"/>
    <cellStyle name="Normal 4 12 2 3 2 2" xfId="34205" xr:uid="{D8B7910B-FF79-492D-AE17-50547E7C27ED}"/>
    <cellStyle name="Normal 4 12 2 3 3" xfId="28257" xr:uid="{DA7B2CE9-DC3B-4E23-8DD7-E4E7BCFC9D24}"/>
    <cellStyle name="Normal 4 12 2 4" xfId="14917" xr:uid="{00000000-0005-0000-0000-000062440000}"/>
    <cellStyle name="Normal 4 12 2 4 2" xfId="22222" xr:uid="{00000000-0005-0000-0000-000063440000}"/>
    <cellStyle name="Normal 4 12 2 4 2 2" xfId="34206" xr:uid="{BF1854C5-55DD-494D-AA4D-FFEC7F0029F8}"/>
    <cellStyle name="Normal 4 12 2 4 3" xfId="28258" xr:uid="{830B890A-9FFC-46BE-9CDC-8CDA87C4C283}"/>
    <cellStyle name="Normal 4 12 2 5" xfId="14918" xr:uid="{00000000-0005-0000-0000-000064440000}"/>
    <cellStyle name="Normal 4 12 2 5 2" xfId="22223" xr:uid="{00000000-0005-0000-0000-000065440000}"/>
    <cellStyle name="Normal 4 12 2 5 2 2" xfId="34207" xr:uid="{9C6B65E5-FBD0-4494-ACDC-BFDF7528B133}"/>
    <cellStyle name="Normal 4 12 2 5 3" xfId="28259" xr:uid="{0A3C4EB1-A0D1-4A03-8111-16B794BCE7C2}"/>
    <cellStyle name="Normal 4 12 2 6" xfId="14919" xr:uid="{00000000-0005-0000-0000-000066440000}"/>
    <cellStyle name="Normal 4 12 2 6 2" xfId="22224" xr:uid="{00000000-0005-0000-0000-000067440000}"/>
    <cellStyle name="Normal 4 12 2 6 2 2" xfId="34208" xr:uid="{FFD68754-F290-4F3E-B97F-70DCB6D4EF54}"/>
    <cellStyle name="Normal 4 12 2 6 3" xfId="28260" xr:uid="{E7147FB1-6AFE-45B7-9DA8-31665DE6C250}"/>
    <cellStyle name="Normal 4 12 2 7" xfId="22219" xr:uid="{00000000-0005-0000-0000-000068440000}"/>
    <cellStyle name="Normal 4 12 2 7 2" xfId="34203" xr:uid="{420C7DED-86AC-40D9-ABF5-A532735B9763}"/>
    <cellStyle name="Normal 4 12 2 8" xfId="28255" xr:uid="{D70D1886-24E4-422A-9B2F-F124E956D027}"/>
    <cellStyle name="Normal 4 12 3" xfId="14920" xr:uid="{00000000-0005-0000-0000-000069440000}"/>
    <cellStyle name="Normal 4 12 3 2" xfId="14921" xr:uid="{00000000-0005-0000-0000-00006A440000}"/>
    <cellStyle name="Normal 4 12 3 2 2" xfId="22226" xr:uid="{00000000-0005-0000-0000-00006B440000}"/>
    <cellStyle name="Normal 4 12 3 2 2 2" xfId="34210" xr:uid="{4C33624F-09BF-46C2-A617-B6B6828B4023}"/>
    <cellStyle name="Normal 4 12 3 2 3" xfId="28262" xr:uid="{041CFE67-B515-4EAE-A741-107B0012ADF1}"/>
    <cellStyle name="Normal 4 12 3 3" xfId="22225" xr:uid="{00000000-0005-0000-0000-00006C440000}"/>
    <cellStyle name="Normal 4 12 3 3 2" xfId="34209" xr:uid="{5BEC3062-6E56-4A98-8942-96542975E7BA}"/>
    <cellStyle name="Normal 4 12 3 4" xfId="28261" xr:uid="{93727E50-744B-40B5-8A02-0579A53D37A1}"/>
    <cellStyle name="Normal 4 12 4" xfId="14922" xr:uid="{00000000-0005-0000-0000-00006D440000}"/>
    <cellStyle name="Normal 4 12 4 2" xfId="14923" xr:uid="{00000000-0005-0000-0000-00006E440000}"/>
    <cellStyle name="Normal 4 12 4 2 2" xfId="22228" xr:uid="{00000000-0005-0000-0000-00006F440000}"/>
    <cellStyle name="Normal 4 12 4 2 2 2" xfId="34212" xr:uid="{324D40ED-E865-4F52-917D-24360D9043DD}"/>
    <cellStyle name="Normal 4 12 4 2 3" xfId="28264" xr:uid="{D8938CD9-1077-46A7-A589-D2BE94266817}"/>
    <cellStyle name="Normal 4 12 4 3" xfId="22227" xr:uid="{00000000-0005-0000-0000-000070440000}"/>
    <cellStyle name="Normal 4 12 4 3 2" xfId="34211" xr:uid="{16934EC8-DF61-4DAC-AA2D-632E1E115646}"/>
    <cellStyle name="Normal 4 12 4 4" xfId="28263" xr:uid="{4BB99B77-7C1C-49EB-993C-830D0B8E72A3}"/>
    <cellStyle name="Normal 4 12 5" xfId="14924" xr:uid="{00000000-0005-0000-0000-000071440000}"/>
    <cellStyle name="Normal 4 12 5 2" xfId="22229" xr:uid="{00000000-0005-0000-0000-000072440000}"/>
    <cellStyle name="Normal 4 12 5 2 2" xfId="34213" xr:uid="{EE8EDB62-739F-49AC-802C-552F70CEA52A}"/>
    <cellStyle name="Normal 4 12 5 3" xfId="28265" xr:uid="{FC41D9A0-A11F-47E0-9282-1551DF67E472}"/>
    <cellStyle name="Normal 4 12 6" xfId="14925" xr:uid="{00000000-0005-0000-0000-000073440000}"/>
    <cellStyle name="Normal 4 12 6 2" xfId="22230" xr:uid="{00000000-0005-0000-0000-000074440000}"/>
    <cellStyle name="Normal 4 12 6 2 2" xfId="34214" xr:uid="{B3ACC7AB-0165-42AC-82D1-37BE719B2C28}"/>
    <cellStyle name="Normal 4 12 6 3" xfId="28266" xr:uid="{96980FA2-926E-4103-9D39-0FCCB848045D}"/>
    <cellStyle name="Normal 4 12 7" xfId="14926" xr:uid="{00000000-0005-0000-0000-000075440000}"/>
    <cellStyle name="Normal 4 12 7 2" xfId="22231" xr:uid="{00000000-0005-0000-0000-000076440000}"/>
    <cellStyle name="Normal 4 12 7 2 2" xfId="34215" xr:uid="{C27B1BFA-822E-42B6-83E6-C779EC8029D0}"/>
    <cellStyle name="Normal 4 12 7 3" xfId="28267" xr:uid="{4BAB8AF4-CC6F-4B3B-8C5F-AEF8DB4538CE}"/>
    <cellStyle name="Normal 4 12 8" xfId="22218" xr:uid="{00000000-0005-0000-0000-000077440000}"/>
    <cellStyle name="Normal 4 12 8 2" xfId="34202" xr:uid="{8975BD67-CBD0-4C41-A74C-892092300570}"/>
    <cellStyle name="Normal 4 12 9" xfId="28254" xr:uid="{5F8E4EEF-B47B-4344-9417-DA955DA10978}"/>
    <cellStyle name="Normal 4 13" xfId="14927" xr:uid="{00000000-0005-0000-0000-000078440000}"/>
    <cellStyle name="Normal 4 13 2" xfId="14928" xr:uid="{00000000-0005-0000-0000-000079440000}"/>
    <cellStyle name="Normal 4 13 2 2" xfId="14929" xr:uid="{00000000-0005-0000-0000-00007A440000}"/>
    <cellStyle name="Normal 4 13 2 2 2" xfId="22234" xr:uid="{00000000-0005-0000-0000-00007B440000}"/>
    <cellStyle name="Normal 4 13 2 2 2 2" xfId="34218" xr:uid="{8EA2A251-C6E3-4AC6-84D1-2E53B6C09951}"/>
    <cellStyle name="Normal 4 13 2 2 3" xfId="28270" xr:uid="{FDB7F634-C8C4-4F3F-8531-6BC6D9866182}"/>
    <cellStyle name="Normal 4 13 2 3" xfId="14930" xr:uid="{00000000-0005-0000-0000-00007C440000}"/>
    <cellStyle name="Normal 4 13 2 3 2" xfId="22235" xr:uid="{00000000-0005-0000-0000-00007D440000}"/>
    <cellStyle name="Normal 4 13 2 3 2 2" xfId="34219" xr:uid="{1F9D6936-C6A3-43E1-A0BB-0890E4B77268}"/>
    <cellStyle name="Normal 4 13 2 3 3" xfId="28271" xr:uid="{ACF42BCA-7D49-4C61-88F0-B4FDA075FB1D}"/>
    <cellStyle name="Normal 4 13 2 4" xfId="14931" xr:uid="{00000000-0005-0000-0000-00007E440000}"/>
    <cellStyle name="Normal 4 13 2 4 2" xfId="22236" xr:uid="{00000000-0005-0000-0000-00007F440000}"/>
    <cellStyle name="Normal 4 13 2 4 2 2" xfId="34220" xr:uid="{01209464-A782-4524-B124-1E47C23BE990}"/>
    <cellStyle name="Normal 4 13 2 4 3" xfId="28272" xr:uid="{1165DE6D-B5AC-4096-A491-A5128D8D3A80}"/>
    <cellStyle name="Normal 4 13 2 5" xfId="14932" xr:uid="{00000000-0005-0000-0000-000080440000}"/>
    <cellStyle name="Normal 4 13 2 5 2" xfId="22237" xr:uid="{00000000-0005-0000-0000-000081440000}"/>
    <cellStyle name="Normal 4 13 2 5 2 2" xfId="34221" xr:uid="{F1C69C75-D962-41DB-BCCD-459CFE1F15E2}"/>
    <cellStyle name="Normal 4 13 2 5 3" xfId="28273" xr:uid="{B5AD1343-F603-4151-8CA9-B3A0009AEF11}"/>
    <cellStyle name="Normal 4 13 2 6" xfId="14933" xr:uid="{00000000-0005-0000-0000-000082440000}"/>
    <cellStyle name="Normal 4 13 2 6 2" xfId="22238" xr:uid="{00000000-0005-0000-0000-000083440000}"/>
    <cellStyle name="Normal 4 13 2 6 2 2" xfId="34222" xr:uid="{9C718083-F418-4815-9CED-95FE6526A0E5}"/>
    <cellStyle name="Normal 4 13 2 6 3" xfId="28274" xr:uid="{21CC6B4C-16B7-47FD-9444-EAABC80801D4}"/>
    <cellStyle name="Normal 4 13 2 7" xfId="22233" xr:uid="{00000000-0005-0000-0000-000084440000}"/>
    <cellStyle name="Normal 4 13 2 7 2" xfId="34217" xr:uid="{63A20F29-B33E-4454-8593-D62B7CA910F6}"/>
    <cellStyle name="Normal 4 13 2 8" xfId="28269" xr:uid="{A4D55BA8-79AA-4587-859D-52B05ECD2B92}"/>
    <cellStyle name="Normal 4 13 3" xfId="14934" xr:uid="{00000000-0005-0000-0000-000085440000}"/>
    <cellStyle name="Normal 4 13 3 2" xfId="14935" xr:uid="{00000000-0005-0000-0000-000086440000}"/>
    <cellStyle name="Normal 4 13 3 2 2" xfId="22240" xr:uid="{00000000-0005-0000-0000-000087440000}"/>
    <cellStyle name="Normal 4 13 3 2 2 2" xfId="34224" xr:uid="{69B8E129-3337-4680-BA78-2F7581C829D7}"/>
    <cellStyle name="Normal 4 13 3 2 3" xfId="28276" xr:uid="{78BDF5A4-8931-490F-8222-9BD8F3C3EC10}"/>
    <cellStyle name="Normal 4 13 3 3" xfId="22239" xr:uid="{00000000-0005-0000-0000-000088440000}"/>
    <cellStyle name="Normal 4 13 3 3 2" xfId="34223" xr:uid="{782CE693-97EF-4748-B63A-3F76FADC6683}"/>
    <cellStyle name="Normal 4 13 3 4" xfId="28275" xr:uid="{34AD5B88-B9B9-46E1-8912-4CBF48638FDC}"/>
    <cellStyle name="Normal 4 13 4" xfId="14936" xr:uid="{00000000-0005-0000-0000-000089440000}"/>
    <cellStyle name="Normal 4 13 4 2" xfId="14937" xr:uid="{00000000-0005-0000-0000-00008A440000}"/>
    <cellStyle name="Normal 4 13 4 2 2" xfId="22242" xr:uid="{00000000-0005-0000-0000-00008B440000}"/>
    <cellStyle name="Normal 4 13 4 2 2 2" xfId="34226" xr:uid="{A71D7E80-A327-4C58-BB1B-4ECEFF610536}"/>
    <cellStyle name="Normal 4 13 4 2 3" xfId="28278" xr:uid="{E50CA21E-5CCB-455A-8924-00027F79DA70}"/>
    <cellStyle name="Normal 4 13 4 3" xfId="22241" xr:uid="{00000000-0005-0000-0000-00008C440000}"/>
    <cellStyle name="Normal 4 13 4 3 2" xfId="34225" xr:uid="{6C880930-42FC-4665-95C8-FA7182EECA3A}"/>
    <cellStyle name="Normal 4 13 4 4" xfId="28277" xr:uid="{184FC49E-7650-4E87-8B48-C66375AA5664}"/>
    <cellStyle name="Normal 4 13 5" xfId="14938" xr:uid="{00000000-0005-0000-0000-00008D440000}"/>
    <cellStyle name="Normal 4 13 5 2" xfId="22243" xr:uid="{00000000-0005-0000-0000-00008E440000}"/>
    <cellStyle name="Normal 4 13 5 2 2" xfId="34227" xr:uid="{0F60FE6B-6F13-44F2-930A-E93CE911D46C}"/>
    <cellStyle name="Normal 4 13 5 3" xfId="28279" xr:uid="{08C70589-A1BB-4B58-9190-0010A4D2E01B}"/>
    <cellStyle name="Normal 4 13 6" xfId="14939" xr:uid="{00000000-0005-0000-0000-00008F440000}"/>
    <cellStyle name="Normal 4 13 6 2" xfId="22244" xr:uid="{00000000-0005-0000-0000-000090440000}"/>
    <cellStyle name="Normal 4 13 6 2 2" xfId="34228" xr:uid="{C6B825B3-6B7E-404C-9B79-E18BBC92A9C3}"/>
    <cellStyle name="Normal 4 13 6 3" xfId="28280" xr:uid="{849FA7C8-139A-4C39-99C4-FC14CA79271D}"/>
    <cellStyle name="Normal 4 13 7" xfId="22232" xr:uid="{00000000-0005-0000-0000-000091440000}"/>
    <cellStyle name="Normal 4 13 7 2" xfId="34216" xr:uid="{2D7CFBD4-C4F9-4BB5-A6F6-4033F9381F74}"/>
    <cellStyle name="Normal 4 13 8" xfId="28268" xr:uid="{F22BB96C-60B0-472B-A259-2A2D5F9234A1}"/>
    <cellStyle name="Normal 4 14" xfId="14940" xr:uid="{00000000-0005-0000-0000-000092440000}"/>
    <cellStyle name="Normal 4 14 2" xfId="14941" xr:uid="{00000000-0005-0000-0000-000093440000}"/>
    <cellStyle name="Normal 4 14 2 2" xfId="14942" xr:uid="{00000000-0005-0000-0000-000094440000}"/>
    <cellStyle name="Normal 4 14 2 2 2" xfId="22247" xr:uid="{00000000-0005-0000-0000-000095440000}"/>
    <cellStyle name="Normal 4 14 2 2 2 2" xfId="34231" xr:uid="{7A23A701-EEAF-41A6-9316-DCB6C8B3DF22}"/>
    <cellStyle name="Normal 4 14 2 2 3" xfId="28283" xr:uid="{11A7C5EB-9E0A-4E4D-A6D9-B0C20117F702}"/>
    <cellStyle name="Normal 4 14 2 3" xfId="14943" xr:uid="{00000000-0005-0000-0000-000096440000}"/>
    <cellStyle name="Normal 4 14 2 3 2" xfId="22248" xr:uid="{00000000-0005-0000-0000-000097440000}"/>
    <cellStyle name="Normal 4 14 2 3 2 2" xfId="34232" xr:uid="{E88BF2EF-C056-450C-9126-0445B53160DE}"/>
    <cellStyle name="Normal 4 14 2 3 3" xfId="28284" xr:uid="{187192C4-45AE-457B-9D0B-C86CD507B09D}"/>
    <cellStyle name="Normal 4 14 2 4" xfId="14944" xr:uid="{00000000-0005-0000-0000-000098440000}"/>
    <cellStyle name="Normal 4 14 2 4 2" xfId="22249" xr:uid="{00000000-0005-0000-0000-000099440000}"/>
    <cellStyle name="Normal 4 14 2 4 2 2" xfId="34233" xr:uid="{6EE0BEE4-720F-4184-8265-498818C61A08}"/>
    <cellStyle name="Normal 4 14 2 4 3" xfId="28285" xr:uid="{D8092A03-3D2B-4671-9678-D5C42A70BD50}"/>
    <cellStyle name="Normal 4 14 2 5" xfId="14945" xr:uid="{00000000-0005-0000-0000-00009A440000}"/>
    <cellStyle name="Normal 4 14 2 5 2" xfId="22250" xr:uid="{00000000-0005-0000-0000-00009B440000}"/>
    <cellStyle name="Normal 4 14 2 5 2 2" xfId="34234" xr:uid="{617C9B31-12F0-4A97-B742-A027DBB2D525}"/>
    <cellStyle name="Normal 4 14 2 5 3" xfId="28286" xr:uid="{E7ADE24C-CB55-41E2-A586-373DD979F731}"/>
    <cellStyle name="Normal 4 14 2 6" xfId="22246" xr:uid="{00000000-0005-0000-0000-00009C440000}"/>
    <cellStyle name="Normal 4 14 2 6 2" xfId="34230" xr:uid="{FBFABDF3-2A43-4A87-AA94-54ABF8A9E580}"/>
    <cellStyle name="Normal 4 14 2 7" xfId="28282" xr:uid="{2B63E624-1E6E-4A34-9398-E1344E9F3931}"/>
    <cellStyle name="Normal 4 14 3" xfId="14946" xr:uid="{00000000-0005-0000-0000-00009D440000}"/>
    <cellStyle name="Normal 4 14 3 2" xfId="14947" xr:uid="{00000000-0005-0000-0000-00009E440000}"/>
    <cellStyle name="Normal 4 14 3 2 2" xfId="22252" xr:uid="{00000000-0005-0000-0000-00009F440000}"/>
    <cellStyle name="Normal 4 14 3 2 2 2" xfId="34236" xr:uid="{D8DA9C1E-4AD6-480A-BCB3-7B3818393136}"/>
    <cellStyle name="Normal 4 14 3 2 3" xfId="28288" xr:uid="{9D9E624F-C406-4508-883E-6A73B171A09B}"/>
    <cellStyle name="Normal 4 14 3 3" xfId="22251" xr:uid="{00000000-0005-0000-0000-0000A0440000}"/>
    <cellStyle name="Normal 4 14 3 3 2" xfId="34235" xr:uid="{19F5BB25-5799-4740-A7DC-D61211AE8256}"/>
    <cellStyle name="Normal 4 14 3 4" xfId="28287" xr:uid="{4B1CE035-4314-477F-8D58-F0A070294ED8}"/>
    <cellStyle name="Normal 4 14 4" xfId="14948" xr:uid="{00000000-0005-0000-0000-0000A1440000}"/>
    <cellStyle name="Normal 4 14 4 2" xfId="14949" xr:uid="{00000000-0005-0000-0000-0000A2440000}"/>
    <cellStyle name="Normal 4 14 4 2 2" xfId="22254" xr:uid="{00000000-0005-0000-0000-0000A3440000}"/>
    <cellStyle name="Normal 4 14 4 2 2 2" xfId="34238" xr:uid="{6EBF0D8B-95A0-49F0-9302-E7306D19372D}"/>
    <cellStyle name="Normal 4 14 4 2 3" xfId="28290" xr:uid="{B0941561-9897-49EC-8F0E-A8A258A3561A}"/>
    <cellStyle name="Normal 4 14 4 3" xfId="22253" xr:uid="{00000000-0005-0000-0000-0000A4440000}"/>
    <cellStyle name="Normal 4 14 4 3 2" xfId="34237" xr:uid="{404B8586-F791-40A3-9978-0E668F46633C}"/>
    <cellStyle name="Normal 4 14 4 4" xfId="28289" xr:uid="{7FD4399E-6FEE-4BCB-9A11-040155F6E30E}"/>
    <cellStyle name="Normal 4 14 5" xfId="14950" xr:uid="{00000000-0005-0000-0000-0000A5440000}"/>
    <cellStyle name="Normal 4 14 5 2" xfId="22255" xr:uid="{00000000-0005-0000-0000-0000A6440000}"/>
    <cellStyle name="Normal 4 14 5 2 2" xfId="34239" xr:uid="{B624AFB3-9A63-41D3-A3A0-017BD6C64DC1}"/>
    <cellStyle name="Normal 4 14 5 3" xfId="28291" xr:uid="{E8FD0F79-B2EF-4571-A44D-AA7396BEF829}"/>
    <cellStyle name="Normal 4 14 6" xfId="14951" xr:uid="{00000000-0005-0000-0000-0000A7440000}"/>
    <cellStyle name="Normal 4 14 6 2" xfId="22256" xr:uid="{00000000-0005-0000-0000-0000A8440000}"/>
    <cellStyle name="Normal 4 14 6 2 2" xfId="34240" xr:uid="{7068B0D7-502B-4D50-8D1D-6AF82F275EEA}"/>
    <cellStyle name="Normal 4 14 6 3" xfId="28292" xr:uid="{59905169-F4DA-454F-800A-7F11DFE8BFB6}"/>
    <cellStyle name="Normal 4 14 7" xfId="22245" xr:uid="{00000000-0005-0000-0000-0000A9440000}"/>
    <cellStyle name="Normal 4 14 7 2" xfId="34229" xr:uid="{EEB564DC-1697-40B8-97B3-B630F0773210}"/>
    <cellStyle name="Normal 4 14 8" xfId="28281" xr:uid="{C4ABA1BA-827D-473E-BA37-352A8B76866B}"/>
    <cellStyle name="Normal 4 15" xfId="14952" xr:uid="{00000000-0005-0000-0000-0000AA440000}"/>
    <cellStyle name="Normal 4 15 2" xfId="14953" xr:uid="{00000000-0005-0000-0000-0000AB440000}"/>
    <cellStyle name="Normal 4 15 2 2" xfId="14954" xr:uid="{00000000-0005-0000-0000-0000AC440000}"/>
    <cellStyle name="Normal 4 15 2 2 2" xfId="22259" xr:uid="{00000000-0005-0000-0000-0000AD440000}"/>
    <cellStyle name="Normal 4 15 2 2 2 2" xfId="34243" xr:uid="{24AC782E-5C56-482C-BDED-BED75C35D5CE}"/>
    <cellStyle name="Normal 4 15 2 2 3" xfId="28295" xr:uid="{D4A1397B-21A4-4D28-92AF-9C085CF99281}"/>
    <cellStyle name="Normal 4 15 2 3" xfId="14955" xr:uid="{00000000-0005-0000-0000-0000AE440000}"/>
    <cellStyle name="Normal 4 15 2 3 2" xfId="22260" xr:uid="{00000000-0005-0000-0000-0000AF440000}"/>
    <cellStyle name="Normal 4 15 2 3 2 2" xfId="34244" xr:uid="{2FE14F36-3E1B-4935-BF61-4E84FC471D44}"/>
    <cellStyle name="Normal 4 15 2 3 3" xfId="28296" xr:uid="{0CBE248C-E3AA-4098-8A76-AFF4E9EA03E4}"/>
    <cellStyle name="Normal 4 15 2 4" xfId="14956" xr:uid="{00000000-0005-0000-0000-0000B0440000}"/>
    <cellStyle name="Normal 4 15 2 4 2" xfId="22261" xr:uid="{00000000-0005-0000-0000-0000B1440000}"/>
    <cellStyle name="Normal 4 15 2 4 2 2" xfId="34245" xr:uid="{8AF81B87-8525-4388-AF8F-E107CC91B52A}"/>
    <cellStyle name="Normal 4 15 2 4 3" xfId="28297" xr:uid="{2100CABA-3BA1-45E9-B1F0-B6165F80D698}"/>
    <cellStyle name="Normal 4 15 2 5" xfId="14957" xr:uid="{00000000-0005-0000-0000-0000B2440000}"/>
    <cellStyle name="Normal 4 15 2 5 2" xfId="22262" xr:uid="{00000000-0005-0000-0000-0000B3440000}"/>
    <cellStyle name="Normal 4 15 2 5 2 2" xfId="34246" xr:uid="{00A16389-D1F6-4619-BC27-A791B2DFBF82}"/>
    <cellStyle name="Normal 4 15 2 5 3" xfId="28298" xr:uid="{C4363308-4372-4CAC-8D0D-AAB76FB5A83F}"/>
    <cellStyle name="Normal 4 15 2 6" xfId="22258" xr:uid="{00000000-0005-0000-0000-0000B4440000}"/>
    <cellStyle name="Normal 4 15 2 6 2" xfId="34242" xr:uid="{1C14BFF1-4F46-4A32-85ED-CCF546EF743E}"/>
    <cellStyle name="Normal 4 15 2 7" xfId="28294" xr:uid="{82344D0F-FAB7-463D-967F-812619E7A43C}"/>
    <cellStyle name="Normal 4 15 3" xfId="14958" xr:uid="{00000000-0005-0000-0000-0000B5440000}"/>
    <cellStyle name="Normal 4 15 3 2" xfId="14959" xr:uid="{00000000-0005-0000-0000-0000B6440000}"/>
    <cellStyle name="Normal 4 15 3 2 2" xfId="22264" xr:uid="{00000000-0005-0000-0000-0000B7440000}"/>
    <cellStyle name="Normal 4 15 3 2 2 2" xfId="34248" xr:uid="{5D64039F-D342-47B7-951B-B46C9B6C7D10}"/>
    <cellStyle name="Normal 4 15 3 2 3" xfId="28300" xr:uid="{246F8B21-6D73-44E1-B9F6-68A3CAD7CA74}"/>
    <cellStyle name="Normal 4 15 3 3" xfId="22263" xr:uid="{00000000-0005-0000-0000-0000B8440000}"/>
    <cellStyle name="Normal 4 15 3 3 2" xfId="34247" xr:uid="{564EBA72-276E-4C6C-B447-E6B3313891BF}"/>
    <cellStyle name="Normal 4 15 3 4" xfId="28299" xr:uid="{E18A3892-9DC5-4DAD-9F4F-6DEA6B8E627F}"/>
    <cellStyle name="Normal 4 15 4" xfId="14960" xr:uid="{00000000-0005-0000-0000-0000B9440000}"/>
    <cellStyle name="Normal 4 15 4 2" xfId="14961" xr:uid="{00000000-0005-0000-0000-0000BA440000}"/>
    <cellStyle name="Normal 4 15 4 2 2" xfId="22266" xr:uid="{00000000-0005-0000-0000-0000BB440000}"/>
    <cellStyle name="Normal 4 15 4 2 2 2" xfId="34250" xr:uid="{7859ED8F-EC5C-4131-9E84-21FF6A401A58}"/>
    <cellStyle name="Normal 4 15 4 2 3" xfId="28302" xr:uid="{C42655B6-6E86-4559-8492-024927AFF801}"/>
    <cellStyle name="Normal 4 15 4 3" xfId="22265" xr:uid="{00000000-0005-0000-0000-0000BC440000}"/>
    <cellStyle name="Normal 4 15 4 3 2" xfId="34249" xr:uid="{97D0426E-FCE1-426B-88D5-BACAAFCBC156}"/>
    <cellStyle name="Normal 4 15 4 4" xfId="28301" xr:uid="{482C0209-0E8F-442A-98AC-E82C20EA5054}"/>
    <cellStyle name="Normal 4 15 5" xfId="14962" xr:uid="{00000000-0005-0000-0000-0000BD440000}"/>
    <cellStyle name="Normal 4 15 5 2" xfId="22267" xr:uid="{00000000-0005-0000-0000-0000BE440000}"/>
    <cellStyle name="Normal 4 15 5 2 2" xfId="34251" xr:uid="{CE454F7A-9465-47C4-9589-D33B0691C285}"/>
    <cellStyle name="Normal 4 15 5 3" xfId="28303" xr:uid="{0CB9CFA6-0ACD-483D-819A-7E9C76CFDC6C}"/>
    <cellStyle name="Normal 4 15 6" xfId="14963" xr:uid="{00000000-0005-0000-0000-0000BF440000}"/>
    <cellStyle name="Normal 4 15 6 2" xfId="22268" xr:uid="{00000000-0005-0000-0000-0000C0440000}"/>
    <cellStyle name="Normal 4 15 6 2 2" xfId="34252" xr:uid="{A452BF01-ED89-4432-8628-E099B1F9ABC7}"/>
    <cellStyle name="Normal 4 15 6 3" xfId="28304" xr:uid="{3B35A3F5-2E7E-4914-A3DA-0A85B39CBA78}"/>
    <cellStyle name="Normal 4 15 7" xfId="22257" xr:uid="{00000000-0005-0000-0000-0000C1440000}"/>
    <cellStyle name="Normal 4 15 7 2" xfId="34241" xr:uid="{D4239F0C-0CDA-4061-9A46-BAB4A132B89A}"/>
    <cellStyle name="Normal 4 15 8" xfId="28293" xr:uid="{BE1766E6-7194-478D-BC22-871D6B2E6B5F}"/>
    <cellStyle name="Normal 4 16" xfId="14964" xr:uid="{00000000-0005-0000-0000-0000C2440000}"/>
    <cellStyle name="Normal 4 16 2" xfId="14965" xr:uid="{00000000-0005-0000-0000-0000C3440000}"/>
    <cellStyle name="Normal 4 16 2 2" xfId="14966" xr:uid="{00000000-0005-0000-0000-0000C4440000}"/>
    <cellStyle name="Normal 4 16 2 2 2" xfId="22271" xr:uid="{00000000-0005-0000-0000-0000C5440000}"/>
    <cellStyle name="Normal 4 16 2 2 2 2" xfId="34255" xr:uid="{E469FB1C-B191-49C0-A2B5-6180BBEA4BE3}"/>
    <cellStyle name="Normal 4 16 2 2 3" xfId="28307" xr:uid="{5D535FDE-F2C5-408C-90EB-9B97D61BE1E5}"/>
    <cellStyle name="Normal 4 16 2 3" xfId="22270" xr:uid="{00000000-0005-0000-0000-0000C6440000}"/>
    <cellStyle name="Normal 4 16 2 3 2" xfId="34254" xr:uid="{5BD66D44-F21C-4E0C-AFDB-723AD8DC7FB9}"/>
    <cellStyle name="Normal 4 16 2 4" xfId="28306" xr:uid="{A41A896F-60F5-4C8C-83BA-223B390A067B}"/>
    <cellStyle name="Normal 4 16 3" xfId="14967" xr:uid="{00000000-0005-0000-0000-0000C7440000}"/>
    <cellStyle name="Normal 4 16 3 2" xfId="14968" xr:uid="{00000000-0005-0000-0000-0000C8440000}"/>
    <cellStyle name="Normal 4 16 3 2 2" xfId="22273" xr:uid="{00000000-0005-0000-0000-0000C9440000}"/>
    <cellStyle name="Normal 4 16 3 2 2 2" xfId="34257" xr:uid="{3E0EDD5A-A194-460A-A4FA-35B22E75871F}"/>
    <cellStyle name="Normal 4 16 3 2 3" xfId="28309" xr:uid="{700B809C-9008-454F-B0A5-3D70E283AAD0}"/>
    <cellStyle name="Normal 4 16 3 3" xfId="22272" xr:uid="{00000000-0005-0000-0000-0000CA440000}"/>
    <cellStyle name="Normal 4 16 3 3 2" xfId="34256" xr:uid="{9544165F-1629-4CB7-8933-75887C43CFBC}"/>
    <cellStyle name="Normal 4 16 3 4" xfId="28308" xr:uid="{F2C80C12-3B92-4C30-82D1-A94615D67B69}"/>
    <cellStyle name="Normal 4 16 4" xfId="14969" xr:uid="{00000000-0005-0000-0000-0000CB440000}"/>
    <cellStyle name="Normal 4 16 4 2" xfId="14970" xr:uid="{00000000-0005-0000-0000-0000CC440000}"/>
    <cellStyle name="Normal 4 16 4 2 2" xfId="22275" xr:uid="{00000000-0005-0000-0000-0000CD440000}"/>
    <cellStyle name="Normal 4 16 4 2 2 2" xfId="34259" xr:uid="{C0AC2376-0015-44DA-8B4F-0443EF1AD05E}"/>
    <cellStyle name="Normal 4 16 4 2 3" xfId="28311" xr:uid="{B3CE03A1-0B46-4255-A313-C37677709DC6}"/>
    <cellStyle name="Normal 4 16 4 3" xfId="22274" xr:uid="{00000000-0005-0000-0000-0000CE440000}"/>
    <cellStyle name="Normal 4 16 4 3 2" xfId="34258" xr:uid="{3D1667A8-B7D3-498F-8B8A-A2122F8B523A}"/>
    <cellStyle name="Normal 4 16 4 4" xfId="28310" xr:uid="{ED8F474B-B27B-4095-A945-00B47D19F0C4}"/>
    <cellStyle name="Normal 4 16 5" xfId="14971" xr:uid="{00000000-0005-0000-0000-0000CF440000}"/>
    <cellStyle name="Normal 4 16 5 2" xfId="22276" xr:uid="{00000000-0005-0000-0000-0000D0440000}"/>
    <cellStyle name="Normal 4 16 5 2 2" xfId="34260" xr:uid="{BC498F4E-F140-4408-9A5F-A1005034DD12}"/>
    <cellStyle name="Normal 4 16 5 3" xfId="28312" xr:uid="{B21BB8E9-F7E0-4654-BF87-67965F17D25C}"/>
    <cellStyle name="Normal 4 16 6" xfId="14972" xr:uid="{00000000-0005-0000-0000-0000D1440000}"/>
    <cellStyle name="Normal 4 16 6 2" xfId="22277" xr:uid="{00000000-0005-0000-0000-0000D2440000}"/>
    <cellStyle name="Normal 4 16 6 2 2" xfId="34261" xr:uid="{8CF1F9EA-4EF3-4433-8DF1-8A553A008DBF}"/>
    <cellStyle name="Normal 4 16 6 3" xfId="28313" xr:uid="{0922BBAD-530B-4439-B1A8-91C190E42E29}"/>
    <cellStyle name="Normal 4 16 7" xfId="22269" xr:uid="{00000000-0005-0000-0000-0000D3440000}"/>
    <cellStyle name="Normal 4 16 7 2" xfId="34253" xr:uid="{45CC399C-5296-40ED-BAD1-1439BBC2C53E}"/>
    <cellStyle name="Normal 4 16 8" xfId="28305" xr:uid="{0528DFE5-D552-4F4F-A736-95426254EF59}"/>
    <cellStyle name="Normal 4 17" xfId="14973" xr:uid="{00000000-0005-0000-0000-0000D4440000}"/>
    <cellStyle name="Normal 4 17 2" xfId="14974" xr:uid="{00000000-0005-0000-0000-0000D5440000}"/>
    <cellStyle name="Normal 4 17 2 2" xfId="14975" xr:uid="{00000000-0005-0000-0000-0000D6440000}"/>
    <cellStyle name="Normal 4 17 2 2 2" xfId="22280" xr:uid="{00000000-0005-0000-0000-0000D7440000}"/>
    <cellStyle name="Normal 4 17 2 2 2 2" xfId="34264" xr:uid="{DA2FBF62-A8D6-4C4E-9EB1-73EB5736FC36}"/>
    <cellStyle name="Normal 4 17 2 2 3" xfId="28316" xr:uid="{A23F03B2-01E8-4FB6-B6B8-C347AF7B90B2}"/>
    <cellStyle name="Normal 4 17 2 3" xfId="22279" xr:uid="{00000000-0005-0000-0000-0000D8440000}"/>
    <cellStyle name="Normal 4 17 2 3 2" xfId="34263" xr:uid="{4E140D0E-A3CD-454B-AEF8-00B89CBE889F}"/>
    <cellStyle name="Normal 4 17 2 4" xfId="28315" xr:uid="{8623FAA1-7E02-4F51-A09E-26C9BEE97742}"/>
    <cellStyle name="Normal 4 17 3" xfId="14976" xr:uid="{00000000-0005-0000-0000-0000D9440000}"/>
    <cellStyle name="Normal 4 17 3 2" xfId="14977" xr:uid="{00000000-0005-0000-0000-0000DA440000}"/>
    <cellStyle name="Normal 4 17 3 2 2" xfId="22282" xr:uid="{00000000-0005-0000-0000-0000DB440000}"/>
    <cellStyle name="Normal 4 17 3 2 2 2" xfId="34266" xr:uid="{E85FDA56-CB77-46E7-B90F-D986A0422FEE}"/>
    <cellStyle name="Normal 4 17 3 2 3" xfId="28318" xr:uid="{89357CF4-4D72-471E-B090-2439D13DE6D9}"/>
    <cellStyle name="Normal 4 17 3 3" xfId="22281" xr:uid="{00000000-0005-0000-0000-0000DC440000}"/>
    <cellStyle name="Normal 4 17 3 3 2" xfId="34265" xr:uid="{D07221F9-8BF2-483A-B7B5-ECE2EFED0BE4}"/>
    <cellStyle name="Normal 4 17 3 4" xfId="28317" xr:uid="{D6B93F68-8AE1-4E56-8F06-E8603FDDD1CF}"/>
    <cellStyle name="Normal 4 17 4" xfId="14978" xr:uid="{00000000-0005-0000-0000-0000DD440000}"/>
    <cellStyle name="Normal 4 17 4 2" xfId="14979" xr:uid="{00000000-0005-0000-0000-0000DE440000}"/>
    <cellStyle name="Normal 4 17 4 2 2" xfId="22284" xr:uid="{00000000-0005-0000-0000-0000DF440000}"/>
    <cellStyle name="Normal 4 17 4 2 2 2" xfId="34268" xr:uid="{4619F0AE-7686-41BF-B918-A7F15518FA87}"/>
    <cellStyle name="Normal 4 17 4 2 3" xfId="28320" xr:uid="{3D600431-034C-4CBC-8585-AAD7894D90FE}"/>
    <cellStyle name="Normal 4 17 4 3" xfId="22283" xr:uid="{00000000-0005-0000-0000-0000E0440000}"/>
    <cellStyle name="Normal 4 17 4 3 2" xfId="34267" xr:uid="{29BC9B22-DA6E-4200-9C20-29C945E9BF51}"/>
    <cellStyle name="Normal 4 17 4 4" xfId="28319" xr:uid="{875457A6-E028-41C7-9D67-811B3650D602}"/>
    <cellStyle name="Normal 4 17 5" xfId="14980" xr:uid="{00000000-0005-0000-0000-0000E1440000}"/>
    <cellStyle name="Normal 4 17 5 2" xfId="22285" xr:uid="{00000000-0005-0000-0000-0000E2440000}"/>
    <cellStyle name="Normal 4 17 5 2 2" xfId="34269" xr:uid="{7C44F09F-CFBE-4E0D-A69D-A2135DCCAB66}"/>
    <cellStyle name="Normal 4 17 5 3" xfId="28321" xr:uid="{318EFC18-F0A8-4AD8-A882-902F7DFE79AC}"/>
    <cellStyle name="Normal 4 17 6" xfId="14981" xr:uid="{00000000-0005-0000-0000-0000E3440000}"/>
    <cellStyle name="Normal 4 17 6 2" xfId="22286" xr:uid="{00000000-0005-0000-0000-0000E4440000}"/>
    <cellStyle name="Normal 4 17 6 2 2" xfId="34270" xr:uid="{8EAEDD23-6368-4FE3-85EE-789D92ED9ED2}"/>
    <cellStyle name="Normal 4 17 6 3" xfId="28322" xr:uid="{88B358E8-5708-4913-82E8-C0C366C6CD86}"/>
    <cellStyle name="Normal 4 17 7" xfId="22278" xr:uid="{00000000-0005-0000-0000-0000E5440000}"/>
    <cellStyle name="Normal 4 17 7 2" xfId="34262" xr:uid="{8040469E-550B-4044-AD3B-6A575661AF2A}"/>
    <cellStyle name="Normal 4 17 8" xfId="28314" xr:uid="{DAEEF964-20DC-4E09-B468-1B52979EEC8D}"/>
    <cellStyle name="Normal 4 18" xfId="14982" xr:uid="{00000000-0005-0000-0000-0000E6440000}"/>
    <cellStyle name="Normal 4 18 2" xfId="14983" xr:uid="{00000000-0005-0000-0000-0000E7440000}"/>
    <cellStyle name="Normal 4 18 2 2" xfId="22288" xr:uid="{00000000-0005-0000-0000-0000E8440000}"/>
    <cellStyle name="Normal 4 18 2 2 2" xfId="34272" xr:uid="{D9C22A2F-3F40-4B5C-A7C4-925E8FEF9307}"/>
    <cellStyle name="Normal 4 18 2 3" xfId="28324" xr:uid="{D80D0F10-4E2B-4766-B64C-396B3F03EC69}"/>
    <cellStyle name="Normal 4 18 3" xfId="14984" xr:uid="{00000000-0005-0000-0000-0000E9440000}"/>
    <cellStyle name="Normal 4 18 3 2" xfId="22289" xr:uid="{00000000-0005-0000-0000-0000EA440000}"/>
    <cellStyle name="Normal 4 18 3 2 2" xfId="34273" xr:uid="{6ABF875B-21BC-43C3-A90E-8CD73499F9AB}"/>
    <cellStyle name="Normal 4 18 3 3" xfId="28325" xr:uid="{BAF25DFB-DD1D-47CF-A934-FE3A02D7D2D7}"/>
    <cellStyle name="Normal 4 18 4" xfId="14985" xr:uid="{00000000-0005-0000-0000-0000EB440000}"/>
    <cellStyle name="Normal 4 18 4 2" xfId="22290" xr:uid="{00000000-0005-0000-0000-0000EC440000}"/>
    <cellStyle name="Normal 4 18 4 2 2" xfId="34274" xr:uid="{26A4A624-C6C9-48F5-903F-CCDC2B33B746}"/>
    <cellStyle name="Normal 4 18 4 3" xfId="28326" xr:uid="{6C07375E-355D-4C8D-896C-2F54E32C5557}"/>
    <cellStyle name="Normal 4 18 5" xfId="14986" xr:uid="{00000000-0005-0000-0000-0000ED440000}"/>
    <cellStyle name="Normal 4 18 5 2" xfId="22291" xr:uid="{00000000-0005-0000-0000-0000EE440000}"/>
    <cellStyle name="Normal 4 18 5 2 2" xfId="34275" xr:uid="{460F7B73-62CB-42CC-8332-E3412384688A}"/>
    <cellStyle name="Normal 4 18 5 3" xfId="28327" xr:uid="{806F130B-38FF-4891-863D-AB58C1C99827}"/>
    <cellStyle name="Normal 4 18 6" xfId="14987" xr:uid="{00000000-0005-0000-0000-0000EF440000}"/>
    <cellStyle name="Normal 4 18 6 2" xfId="22292" xr:uid="{00000000-0005-0000-0000-0000F0440000}"/>
    <cellStyle name="Normal 4 18 6 2 2" xfId="34276" xr:uid="{129B4CD1-63ED-4717-9557-D52D06658DCC}"/>
    <cellStyle name="Normal 4 18 6 3" xfId="28328" xr:uid="{25C56F41-2B82-4914-85A7-EFF3652790FA}"/>
    <cellStyle name="Normal 4 18 7" xfId="22287" xr:uid="{00000000-0005-0000-0000-0000F1440000}"/>
    <cellStyle name="Normal 4 18 7 2" xfId="34271" xr:uid="{223ABD8E-AB25-48B9-8351-342B84E63261}"/>
    <cellStyle name="Normal 4 18 8" xfId="28323" xr:uid="{E9005856-93DC-4A4C-AC00-B45E9E9D46BC}"/>
    <cellStyle name="Normal 4 19" xfId="14988" xr:uid="{00000000-0005-0000-0000-0000F2440000}"/>
    <cellStyle name="Normal 4 19 2" xfId="14989" xr:uid="{00000000-0005-0000-0000-0000F3440000}"/>
    <cellStyle name="Normal 4 19 2 2" xfId="22294" xr:uid="{00000000-0005-0000-0000-0000F4440000}"/>
    <cellStyle name="Normal 4 19 2 2 2" xfId="34278" xr:uid="{D911E49C-0001-4591-B48D-0B93FBC58FE3}"/>
    <cellStyle name="Normal 4 19 2 3" xfId="28330" xr:uid="{82296810-572E-4F66-815A-F5FAF7F8C2E2}"/>
    <cellStyle name="Normal 4 19 3" xfId="14990" xr:uid="{00000000-0005-0000-0000-0000F5440000}"/>
    <cellStyle name="Normal 4 19 3 2" xfId="22295" xr:uid="{00000000-0005-0000-0000-0000F6440000}"/>
    <cellStyle name="Normal 4 19 3 2 2" xfId="34279" xr:uid="{C438C98F-8BAA-452C-9AED-0D82501BA051}"/>
    <cellStyle name="Normal 4 19 3 3" xfId="28331" xr:uid="{F2565A2C-86CA-430C-8EC3-3688099A3CC2}"/>
    <cellStyle name="Normal 4 19 4" xfId="14991" xr:uid="{00000000-0005-0000-0000-0000F7440000}"/>
    <cellStyle name="Normal 4 19 4 2" xfId="22296" xr:uid="{00000000-0005-0000-0000-0000F8440000}"/>
    <cellStyle name="Normal 4 19 4 2 2" xfId="34280" xr:uid="{01423792-41BB-4020-A649-2396A467283C}"/>
    <cellStyle name="Normal 4 19 4 3" xfId="28332" xr:uid="{70E4F0BF-B45B-4B0F-897E-F147CED65D23}"/>
    <cellStyle name="Normal 4 19 5" xfId="14992" xr:uid="{00000000-0005-0000-0000-0000F9440000}"/>
    <cellStyle name="Normal 4 19 5 2" xfId="22297" xr:uid="{00000000-0005-0000-0000-0000FA440000}"/>
    <cellStyle name="Normal 4 19 5 2 2" xfId="34281" xr:uid="{47872C14-45DE-48AA-82E7-81B8DA125DC4}"/>
    <cellStyle name="Normal 4 19 5 3" xfId="28333" xr:uid="{385DD625-230D-4CAD-A9C9-33B81FB18DF2}"/>
    <cellStyle name="Normal 4 19 6" xfId="14993" xr:uid="{00000000-0005-0000-0000-0000FB440000}"/>
    <cellStyle name="Normal 4 19 6 2" xfId="22298" xr:uid="{00000000-0005-0000-0000-0000FC440000}"/>
    <cellStyle name="Normal 4 19 6 2 2" xfId="34282" xr:uid="{6CFA0BEE-0C24-4D0D-BA0D-31F2A3B00836}"/>
    <cellStyle name="Normal 4 19 6 3" xfId="28334" xr:uid="{F02BF530-2583-4863-BD93-529E664EBFA7}"/>
    <cellStyle name="Normal 4 19 7" xfId="22293" xr:uid="{00000000-0005-0000-0000-0000FD440000}"/>
    <cellStyle name="Normal 4 19 7 2" xfId="34277" xr:uid="{5E9DCD50-C6CE-4FE0-B97A-CA5FFC716112}"/>
    <cellStyle name="Normal 4 19 8" xfId="28329" xr:uid="{092872A2-574C-430E-BE69-3EE96D92A01A}"/>
    <cellStyle name="Normal 4 2" xfId="14994" xr:uid="{00000000-0005-0000-0000-0000FE440000}"/>
    <cellStyle name="Normal 4 2 10" xfId="14995" xr:uid="{00000000-0005-0000-0000-0000FF440000}"/>
    <cellStyle name="Normal 4 2 10 2" xfId="14996" xr:uid="{00000000-0005-0000-0000-000000450000}"/>
    <cellStyle name="Normal 4 2 10 3" xfId="22299" xr:uid="{00000000-0005-0000-0000-000001450000}"/>
    <cellStyle name="Normal 4 2 10 3 2" xfId="34283" xr:uid="{ED52A7C4-AACA-4F02-9596-F55C29DE6DB1}"/>
    <cellStyle name="Normal 4 2 10 4" xfId="28335" xr:uid="{583092BB-EA6B-4866-978E-392A5A12624E}"/>
    <cellStyle name="Normal 4 2 11" xfId="14997" xr:uid="{00000000-0005-0000-0000-000002450000}"/>
    <cellStyle name="Normal 4 2 11 2" xfId="22300" xr:uid="{00000000-0005-0000-0000-000003450000}"/>
    <cellStyle name="Normal 4 2 11 2 2" xfId="34284" xr:uid="{468D43C4-741A-4D01-82B1-24648CFBB3D7}"/>
    <cellStyle name="Normal 4 2 11 3" xfId="28336" xr:uid="{FFEBF594-7767-4658-B21A-E08084B505C2}"/>
    <cellStyle name="Normal 4 2 12" xfId="14998" xr:uid="{00000000-0005-0000-0000-000004450000}"/>
    <cellStyle name="Normal 4 2 2" xfId="14999" xr:uid="{00000000-0005-0000-0000-000005450000}"/>
    <cellStyle name="Normal 4 2 2 10" xfId="22301" xr:uid="{00000000-0005-0000-0000-000006450000}"/>
    <cellStyle name="Normal 4 2 2 10 2" xfId="34285" xr:uid="{9D931CAA-103E-4E22-884C-9E31130D8D66}"/>
    <cellStyle name="Normal 4 2 2 11" xfId="28337" xr:uid="{21BED14E-A882-4C4B-87EA-85D849E281F2}"/>
    <cellStyle name="Normal 4 2 2 2" xfId="15000" xr:uid="{00000000-0005-0000-0000-000007450000}"/>
    <cellStyle name="Normal 4 2 2 2 2" xfId="15001" xr:uid="{00000000-0005-0000-0000-000008450000}"/>
    <cellStyle name="Normal 4 2 2 2 2 2" xfId="15002" xr:uid="{00000000-0005-0000-0000-000009450000}"/>
    <cellStyle name="Normal 4 2 2 2 2 2 2" xfId="22304" xr:uid="{00000000-0005-0000-0000-00000A450000}"/>
    <cellStyle name="Normal 4 2 2 2 2 2 2 2" xfId="34288" xr:uid="{84B4D8D1-EB24-4D2A-A60B-D4CA9DD8BEFF}"/>
    <cellStyle name="Normal 4 2 2 2 2 2 3" xfId="28340" xr:uid="{5B016C32-CC40-4812-9D70-4A500E15FB7C}"/>
    <cellStyle name="Normal 4 2 2 2 2 3" xfId="15003" xr:uid="{00000000-0005-0000-0000-00000B450000}"/>
    <cellStyle name="Normal 4 2 2 2 2 3 2" xfId="22305" xr:uid="{00000000-0005-0000-0000-00000C450000}"/>
    <cellStyle name="Normal 4 2 2 2 2 3 2 2" xfId="34289" xr:uid="{4D1FEDA3-0394-4E0F-A144-339AC25F12B2}"/>
    <cellStyle name="Normal 4 2 2 2 2 3 3" xfId="28341" xr:uid="{6992EB1B-6296-4465-B2B2-E4A0AB37A518}"/>
    <cellStyle name="Normal 4 2 2 2 2 4" xfId="15004" xr:uid="{00000000-0005-0000-0000-00000D450000}"/>
    <cellStyle name="Normal 4 2 2 2 2 5" xfId="15005" xr:uid="{00000000-0005-0000-0000-00000E450000}"/>
    <cellStyle name="Normal 4 2 2 2 2 6" xfId="22303" xr:uid="{00000000-0005-0000-0000-00000F450000}"/>
    <cellStyle name="Normal 4 2 2 2 2 6 2" xfId="34287" xr:uid="{0AE5F034-2DD1-43C5-8BD0-E97DE740847D}"/>
    <cellStyle name="Normal 4 2 2 2 2 7" xfId="28339" xr:uid="{D31C55A8-4DB4-4020-A62B-79009B64C281}"/>
    <cellStyle name="Normal 4 2 2 2 3" xfId="15006" xr:uid="{00000000-0005-0000-0000-000010450000}"/>
    <cellStyle name="Normal 4 2 2 2 3 2" xfId="22306" xr:uid="{00000000-0005-0000-0000-000011450000}"/>
    <cellStyle name="Normal 4 2 2 2 3 2 2" xfId="34290" xr:uid="{70F8E271-7B36-402D-96EC-03152C0B01FA}"/>
    <cellStyle name="Normal 4 2 2 2 3 3" xfId="28342" xr:uid="{32FC4914-FE04-4565-9B04-0A3D5CE4DD50}"/>
    <cellStyle name="Normal 4 2 2 2 4" xfId="15007" xr:uid="{00000000-0005-0000-0000-000012450000}"/>
    <cellStyle name="Normal 4 2 2 2 4 2" xfId="22307" xr:uid="{00000000-0005-0000-0000-000013450000}"/>
    <cellStyle name="Normal 4 2 2 2 4 2 2" xfId="34291" xr:uid="{DE40F31B-C93B-40BD-A315-C6D0CEBECF6D}"/>
    <cellStyle name="Normal 4 2 2 2 4 3" xfId="28343" xr:uid="{446D9921-585A-4ED1-90B1-DAB7767FB592}"/>
    <cellStyle name="Normal 4 2 2 2 5" xfId="15008" xr:uid="{00000000-0005-0000-0000-000014450000}"/>
    <cellStyle name="Normal 4 2 2 2 6" xfId="15009" xr:uid="{00000000-0005-0000-0000-000015450000}"/>
    <cellStyle name="Normal 4 2 2 2 7" xfId="22302" xr:uid="{00000000-0005-0000-0000-000016450000}"/>
    <cellStyle name="Normal 4 2 2 2 7 2" xfId="34286" xr:uid="{6CDC4F35-9183-48E0-911E-7CE902873513}"/>
    <cellStyle name="Normal 4 2 2 2 8" xfId="28338" xr:uid="{F605B704-8D1C-4731-A150-29E7CEA50143}"/>
    <cellStyle name="Normal 4 2 2 3" xfId="15010" xr:uid="{00000000-0005-0000-0000-000017450000}"/>
    <cellStyle name="Normal 4 2 2 3 2" xfId="15011" xr:uid="{00000000-0005-0000-0000-000018450000}"/>
    <cellStyle name="Normal 4 2 2 3 2 2" xfId="22309" xr:uid="{00000000-0005-0000-0000-000019450000}"/>
    <cellStyle name="Normal 4 2 2 3 2 2 2" xfId="34293" xr:uid="{D2C20277-FCDA-4A0A-99A7-D78B7F0380B9}"/>
    <cellStyle name="Normal 4 2 2 3 2 3" xfId="28345" xr:uid="{D151B072-8210-4693-9D3B-8C0D7619461B}"/>
    <cellStyle name="Normal 4 2 2 3 3" xfId="15012" xr:uid="{00000000-0005-0000-0000-00001A450000}"/>
    <cellStyle name="Normal 4 2 2 3 3 2" xfId="22310" xr:uid="{00000000-0005-0000-0000-00001B450000}"/>
    <cellStyle name="Normal 4 2 2 3 3 2 2" xfId="34294" xr:uid="{3A3DBE1B-39B2-40AD-AC3F-1AECCEC08864}"/>
    <cellStyle name="Normal 4 2 2 3 3 3" xfId="28346" xr:uid="{D022DFC5-F462-4A34-A260-266CF09DF0D5}"/>
    <cellStyle name="Normal 4 2 2 3 4" xfId="15013" xr:uid="{00000000-0005-0000-0000-00001C450000}"/>
    <cellStyle name="Normal 4 2 2 3 5" xfId="15014" xr:uid="{00000000-0005-0000-0000-00001D450000}"/>
    <cellStyle name="Normal 4 2 2 3 6" xfId="22308" xr:uid="{00000000-0005-0000-0000-00001E450000}"/>
    <cellStyle name="Normal 4 2 2 3 6 2" xfId="34292" xr:uid="{728B3AE5-8ED6-4784-9AFD-AF1EF7AECDEB}"/>
    <cellStyle name="Normal 4 2 2 3 7" xfId="28344" xr:uid="{54804814-3E04-4537-8F98-D49842D24058}"/>
    <cellStyle name="Normal 4 2 2 4" xfId="15015" xr:uid="{00000000-0005-0000-0000-00001F450000}"/>
    <cellStyle name="Normal 4 2 2 4 2" xfId="22311" xr:uid="{00000000-0005-0000-0000-000020450000}"/>
    <cellStyle name="Normal 4 2 2 4 2 2" xfId="34295" xr:uid="{D9E378AA-949B-478C-AF27-EFAF05F8BBD4}"/>
    <cellStyle name="Normal 4 2 2 4 3" xfId="28347" xr:uid="{586F3C3D-B27F-43C4-BC0F-696E4A0EE738}"/>
    <cellStyle name="Normal 4 2 2 5" xfId="15016" xr:uid="{00000000-0005-0000-0000-000021450000}"/>
    <cellStyle name="Normal 4 2 2 5 2" xfId="22312" xr:uid="{00000000-0005-0000-0000-000022450000}"/>
    <cellStyle name="Normal 4 2 2 5 2 2" xfId="34296" xr:uid="{74BBFCE3-FA6E-42FB-91D0-3DC69F9DECA2}"/>
    <cellStyle name="Normal 4 2 2 5 3" xfId="28348" xr:uid="{5F3EF16E-1597-4CB8-8415-11495A9F39F0}"/>
    <cellStyle name="Normal 4 2 2 6" xfId="15017" xr:uid="{00000000-0005-0000-0000-000023450000}"/>
    <cellStyle name="Normal 4 2 2 7" xfId="15018" xr:uid="{00000000-0005-0000-0000-000024450000}"/>
    <cellStyle name="Normal 4 2 2 7 2" xfId="15019" xr:uid="{00000000-0005-0000-0000-000025450000}"/>
    <cellStyle name="Normal 4 2 2 7 3" xfId="15020" xr:uid="{00000000-0005-0000-0000-000026450000}"/>
    <cellStyle name="Normal 4 2 2 8" xfId="15021" xr:uid="{00000000-0005-0000-0000-000027450000}"/>
    <cellStyle name="Normal 4 2 2 9" xfId="15022" xr:uid="{00000000-0005-0000-0000-000028450000}"/>
    <cellStyle name="Normal 4 2 3" xfId="15023" xr:uid="{00000000-0005-0000-0000-000029450000}"/>
    <cellStyle name="Normal 4 2 3 2" xfId="15024" xr:uid="{00000000-0005-0000-0000-00002A450000}"/>
    <cellStyle name="Normal 4 2 3 2 2" xfId="15025" xr:uid="{00000000-0005-0000-0000-00002B450000}"/>
    <cellStyle name="Normal 4 2 3 2 2 2" xfId="22315" xr:uid="{00000000-0005-0000-0000-00002C450000}"/>
    <cellStyle name="Normal 4 2 3 2 2 2 2" xfId="34299" xr:uid="{80E0B3DE-0A3B-47A9-B513-C4B349CAF9EE}"/>
    <cellStyle name="Normal 4 2 3 2 2 3" xfId="28351" xr:uid="{B1EA927E-3E19-4F45-92A8-4CBD568348BB}"/>
    <cellStyle name="Normal 4 2 3 2 3" xfId="15026" xr:uid="{00000000-0005-0000-0000-00002D450000}"/>
    <cellStyle name="Normal 4 2 3 2 3 2" xfId="22316" xr:uid="{00000000-0005-0000-0000-00002E450000}"/>
    <cellStyle name="Normal 4 2 3 2 3 2 2" xfId="34300" xr:uid="{3003E8DF-B79A-4FF6-B137-DA83193806CB}"/>
    <cellStyle name="Normal 4 2 3 2 3 3" xfId="28352" xr:uid="{DF131DEA-4DFE-4844-B2E9-836CBA574E0E}"/>
    <cellStyle name="Normal 4 2 3 2 4" xfId="15027" xr:uid="{00000000-0005-0000-0000-00002F450000}"/>
    <cellStyle name="Normal 4 2 3 2 5" xfId="15028" xr:uid="{00000000-0005-0000-0000-000030450000}"/>
    <cellStyle name="Normal 4 2 3 2 6" xfId="22314" xr:uid="{00000000-0005-0000-0000-000031450000}"/>
    <cellStyle name="Normal 4 2 3 2 6 2" xfId="34298" xr:uid="{5B122A8E-D168-4408-B6B0-BAE33592B7A2}"/>
    <cellStyle name="Normal 4 2 3 2 7" xfId="28350" xr:uid="{DE44E24D-912C-465C-8900-8DEE4F19C85D}"/>
    <cellStyle name="Normal 4 2 3 3" xfId="15029" xr:uid="{00000000-0005-0000-0000-000032450000}"/>
    <cellStyle name="Normal 4 2 3 3 2" xfId="22317" xr:uid="{00000000-0005-0000-0000-000033450000}"/>
    <cellStyle name="Normal 4 2 3 3 2 2" xfId="34301" xr:uid="{0F1261A2-5164-4BB3-B2FF-69C38EA64E2E}"/>
    <cellStyle name="Normal 4 2 3 3 3" xfId="28353" xr:uid="{F4B393EE-70FF-4443-BBA0-FEA855E5C289}"/>
    <cellStyle name="Normal 4 2 3 4" xfId="15030" xr:uid="{00000000-0005-0000-0000-000034450000}"/>
    <cellStyle name="Normal 4 2 3 4 2" xfId="22318" xr:uid="{00000000-0005-0000-0000-000035450000}"/>
    <cellStyle name="Normal 4 2 3 4 2 2" xfId="34302" xr:uid="{64CBC1FF-29E2-4720-8FFF-FDA5BB8D5BDB}"/>
    <cellStyle name="Normal 4 2 3 4 3" xfId="28354" xr:uid="{B8D99888-C12A-4558-8EE2-66A36644FC4D}"/>
    <cellStyle name="Normal 4 2 3 5" xfId="15031" xr:uid="{00000000-0005-0000-0000-000036450000}"/>
    <cellStyle name="Normal 4 2 3 6" xfId="15032" xr:uid="{00000000-0005-0000-0000-000037450000}"/>
    <cellStyle name="Normal 4 2 3 7" xfId="22313" xr:uid="{00000000-0005-0000-0000-000038450000}"/>
    <cellStyle name="Normal 4 2 3 7 2" xfId="34297" xr:uid="{9B57FFDC-0871-44EE-A099-FDCD3FFAF6AE}"/>
    <cellStyle name="Normal 4 2 3 8" xfId="28349" xr:uid="{E3CFD90A-6F67-4D96-AAD4-10B82D700492}"/>
    <cellStyle name="Normal 4 2 4" xfId="15033" xr:uid="{00000000-0005-0000-0000-000039450000}"/>
    <cellStyle name="Normal 4 2 4 2" xfId="15034" xr:uid="{00000000-0005-0000-0000-00003A450000}"/>
    <cellStyle name="Normal 4 2 4 2 2" xfId="22320" xr:uid="{00000000-0005-0000-0000-00003B450000}"/>
    <cellStyle name="Normal 4 2 4 2 2 2" xfId="34304" xr:uid="{1C3A61F2-5B36-4F2D-8457-76E9FB715164}"/>
    <cellStyle name="Normal 4 2 4 2 3" xfId="28356" xr:uid="{61D6AC1D-2A28-4E92-A613-F3EF9BE23037}"/>
    <cellStyle name="Normal 4 2 4 3" xfId="15035" xr:uid="{00000000-0005-0000-0000-00003C450000}"/>
    <cellStyle name="Normal 4 2 4 3 2" xfId="22321" xr:uid="{00000000-0005-0000-0000-00003D450000}"/>
    <cellStyle name="Normal 4 2 4 3 2 2" xfId="34305" xr:uid="{8596CA9B-843C-415D-8580-54D8777AE816}"/>
    <cellStyle name="Normal 4 2 4 3 3" xfId="28357" xr:uid="{9AA2AACD-D571-4920-90E0-8484ECFF4F34}"/>
    <cellStyle name="Normal 4 2 4 4" xfId="15036" xr:uid="{00000000-0005-0000-0000-00003E450000}"/>
    <cellStyle name="Normal 4 2 4 5" xfId="15037" xr:uid="{00000000-0005-0000-0000-00003F450000}"/>
    <cellStyle name="Normal 4 2 4 6" xfId="22319" xr:uid="{00000000-0005-0000-0000-000040450000}"/>
    <cellStyle name="Normal 4 2 4 6 2" xfId="34303" xr:uid="{2FC65051-7959-4EF4-8406-2F1885472114}"/>
    <cellStyle name="Normal 4 2 4 7" xfId="28355" xr:uid="{AB846E25-75CC-4242-B1E3-690628D92382}"/>
    <cellStyle name="Normal 4 2 5" xfId="15038" xr:uid="{00000000-0005-0000-0000-000041450000}"/>
    <cellStyle name="Normal 4 2 5 2" xfId="15039" xr:uid="{00000000-0005-0000-0000-000042450000}"/>
    <cellStyle name="Normal 4 2 5 2 2" xfId="15040" xr:uid="{00000000-0005-0000-0000-000043450000}"/>
    <cellStyle name="Normal 4 2 5 2 2 2" xfId="15041" xr:uid="{00000000-0005-0000-0000-000044450000}"/>
    <cellStyle name="Normal 4 2 5 2 2 2 2" xfId="15042" xr:uid="{00000000-0005-0000-0000-000045450000}"/>
    <cellStyle name="Normal 4 2 5 2 2 2 3" xfId="22325" xr:uid="{00000000-0005-0000-0000-000046450000}"/>
    <cellStyle name="Normal 4 2 5 2 2 2 3 2" xfId="34309" xr:uid="{04494AF2-A847-4796-9859-39A0F175524B}"/>
    <cellStyle name="Normal 4 2 5 2 2 2 4" xfId="28361" xr:uid="{07A7BB5A-DC1C-4750-A8F6-FF7605A5F5E0}"/>
    <cellStyle name="Normal 4 2 5 2 2 3" xfId="15043" xr:uid="{00000000-0005-0000-0000-000047450000}"/>
    <cellStyle name="Normal 4 2 5 2 2 4" xfId="15044" xr:uid="{00000000-0005-0000-0000-000048450000}"/>
    <cellStyle name="Normal 4 2 5 2 2 5" xfId="22324" xr:uid="{00000000-0005-0000-0000-000049450000}"/>
    <cellStyle name="Normal 4 2 5 2 2 5 2" xfId="34308" xr:uid="{5D0A7C4E-A842-4EBA-80CD-8DAA9C347F18}"/>
    <cellStyle name="Normal 4 2 5 2 2 6" xfId="28360" xr:uid="{802F245A-D728-42F3-8D56-B17F7085C99A}"/>
    <cellStyle name="Normal 4 2 5 2 3" xfId="15045" xr:uid="{00000000-0005-0000-0000-00004A450000}"/>
    <cellStyle name="Normal 4 2 5 2 3 2" xfId="15046" xr:uid="{00000000-0005-0000-0000-00004B450000}"/>
    <cellStyle name="Normal 4 2 5 2 3 3" xfId="22326" xr:uid="{00000000-0005-0000-0000-00004C450000}"/>
    <cellStyle name="Normal 4 2 5 2 3 3 2" xfId="34310" xr:uid="{D0B88F41-FD79-4D0B-99DD-5B5299C2CF3B}"/>
    <cellStyle name="Normal 4 2 5 2 3 4" xfId="28362" xr:uid="{D25EC952-4A7D-490A-98AE-651DF41A1BD2}"/>
    <cellStyle name="Normal 4 2 5 2 4" xfId="15047" xr:uid="{00000000-0005-0000-0000-00004D450000}"/>
    <cellStyle name="Normal 4 2 5 2 5" xfId="15048" xr:uid="{00000000-0005-0000-0000-00004E450000}"/>
    <cellStyle name="Normal 4 2 5 2 6" xfId="22323" xr:uid="{00000000-0005-0000-0000-00004F450000}"/>
    <cellStyle name="Normal 4 2 5 2 6 2" xfId="34307" xr:uid="{BB6C1944-0733-4DBE-8CB1-5791012283BE}"/>
    <cellStyle name="Normal 4 2 5 2 7" xfId="28359" xr:uid="{F488DFDD-46A7-4DBF-89A1-69B6A15B9F23}"/>
    <cellStyle name="Normal 4 2 5 3" xfId="15049" xr:uid="{00000000-0005-0000-0000-000050450000}"/>
    <cellStyle name="Normal 4 2 5 3 2" xfId="15050" xr:uid="{00000000-0005-0000-0000-000051450000}"/>
    <cellStyle name="Normal 4 2 5 3 2 2" xfId="22328" xr:uid="{00000000-0005-0000-0000-000052450000}"/>
    <cellStyle name="Normal 4 2 5 3 2 2 2" xfId="34312" xr:uid="{778B039A-59CC-4DD8-A824-5836D27026A5}"/>
    <cellStyle name="Normal 4 2 5 3 2 3" xfId="28364" xr:uid="{E1B43BE7-C524-408F-97C9-34C94DCD3377}"/>
    <cellStyle name="Normal 4 2 5 3 3" xfId="22327" xr:uid="{00000000-0005-0000-0000-000053450000}"/>
    <cellStyle name="Normal 4 2 5 3 3 2" xfId="34311" xr:uid="{7C269BAD-303F-45F4-815C-98031956E39A}"/>
    <cellStyle name="Normal 4 2 5 3 4" xfId="28363" xr:uid="{F71E02E6-543D-4A15-A00E-5B7E8C91DC98}"/>
    <cellStyle name="Normal 4 2 5 4" xfId="15051" xr:uid="{00000000-0005-0000-0000-000054450000}"/>
    <cellStyle name="Normal 4 2 5 4 2" xfId="15052" xr:uid="{00000000-0005-0000-0000-000055450000}"/>
    <cellStyle name="Normal 4 2 5 4 3" xfId="22329" xr:uid="{00000000-0005-0000-0000-000056450000}"/>
    <cellStyle name="Normal 4 2 5 4 3 2" xfId="34313" xr:uid="{70E395E4-2E86-4065-8EB6-AA9219F7F9CB}"/>
    <cellStyle name="Normal 4 2 5 4 4" xfId="28365" xr:uid="{68424633-4122-4355-9556-FD4F1B908981}"/>
    <cellStyle name="Normal 4 2 5 5" xfId="15053" xr:uid="{00000000-0005-0000-0000-000057450000}"/>
    <cellStyle name="Normal 4 2 5 5 2" xfId="15054" xr:uid="{00000000-0005-0000-0000-000058450000}"/>
    <cellStyle name="Normal 4 2 5 5 3" xfId="22330" xr:uid="{00000000-0005-0000-0000-000059450000}"/>
    <cellStyle name="Normal 4 2 5 5 3 2" xfId="34314" xr:uid="{24349F66-48C3-44DD-9DD7-CDC12A84672A}"/>
    <cellStyle name="Normal 4 2 5 5 4" xfId="28366" xr:uid="{BD2E56A5-EF72-4351-A862-93A829639672}"/>
    <cellStyle name="Normal 4 2 5 6" xfId="15055" xr:uid="{00000000-0005-0000-0000-00005A450000}"/>
    <cellStyle name="Normal 4 2 5 7" xfId="15056" xr:uid="{00000000-0005-0000-0000-00005B450000}"/>
    <cellStyle name="Normal 4 2 5 8" xfId="22322" xr:uid="{00000000-0005-0000-0000-00005C450000}"/>
    <cellStyle name="Normal 4 2 5 8 2" xfId="34306" xr:uid="{E6DB1F72-22BF-4051-8506-A0CF4D3E55A7}"/>
    <cellStyle name="Normal 4 2 5 9" xfId="28358" xr:uid="{9AD7FBFA-4F47-4A85-B02B-EED901921ED6}"/>
    <cellStyle name="Normal 4 2 6" xfId="15057" xr:uid="{00000000-0005-0000-0000-00005D450000}"/>
    <cellStyle name="Normal 4 2 6 2" xfId="15058" xr:uid="{00000000-0005-0000-0000-00005E450000}"/>
    <cellStyle name="Normal 4 2 6 3" xfId="22331" xr:uid="{00000000-0005-0000-0000-00005F450000}"/>
    <cellStyle name="Normal 4 2 6 3 2" xfId="34315" xr:uid="{2C337B1D-B244-4359-A1A9-CE88207A1BDA}"/>
    <cellStyle name="Normal 4 2 6 4" xfId="28367" xr:uid="{735AECDB-6A6A-43C9-A349-C165F491CE61}"/>
    <cellStyle name="Normal 4 2 7" xfId="15059" xr:uid="{00000000-0005-0000-0000-000060450000}"/>
    <cellStyle name="Normal 4 2 7 2" xfId="22332" xr:uid="{00000000-0005-0000-0000-000061450000}"/>
    <cellStyle name="Normal 4 2 7 2 2" xfId="34316" xr:uid="{773C6DEC-2803-4775-B56C-0550E49F1AAA}"/>
    <cellStyle name="Normal 4 2 7 3" xfId="28368" xr:uid="{D6623663-24DE-4745-9EA4-A85E514B8F1C}"/>
    <cellStyle name="Normal 4 2 8" xfId="15060" xr:uid="{00000000-0005-0000-0000-000062450000}"/>
    <cellStyle name="Normal 4 2 8 2" xfId="15061" xr:uid="{00000000-0005-0000-0000-000063450000}"/>
    <cellStyle name="Normal 4 2 8 3" xfId="22333" xr:uid="{00000000-0005-0000-0000-000064450000}"/>
    <cellStyle name="Normal 4 2 8 3 2" xfId="34317" xr:uid="{03194EE4-EE4D-411B-9540-D8C358D50BB0}"/>
    <cellStyle name="Normal 4 2 8 4" xfId="28369" xr:uid="{CDBF3E58-D878-4BC3-B5FE-2550FEA4D8AA}"/>
    <cellStyle name="Normal 4 2 9" xfId="15062" xr:uid="{00000000-0005-0000-0000-000065450000}"/>
    <cellStyle name="Normal 4 2 9 2" xfId="15063" xr:uid="{00000000-0005-0000-0000-000066450000}"/>
    <cellStyle name="Normal 4 2 9 3" xfId="22334" xr:uid="{00000000-0005-0000-0000-000067450000}"/>
    <cellStyle name="Normal 4 2 9 3 2" xfId="34318" xr:uid="{B2FD8B4B-77DC-4402-9385-D052703E2981}"/>
    <cellStyle name="Normal 4 2 9 4" xfId="28370" xr:uid="{51A60172-094F-4EB1-BBD3-334D886CE644}"/>
    <cellStyle name="Normal 4 20" xfId="15064" xr:uid="{00000000-0005-0000-0000-000068450000}"/>
    <cellStyle name="Normal 4 20 2" xfId="15065" xr:uid="{00000000-0005-0000-0000-000069450000}"/>
    <cellStyle name="Normal 4 20 2 2" xfId="15066" xr:uid="{00000000-0005-0000-0000-00006A450000}"/>
    <cellStyle name="Normal 4 20 2 2 2" xfId="15067" xr:uid="{00000000-0005-0000-0000-00006B450000}"/>
    <cellStyle name="Normal 4 20 2 2 2 2" xfId="22338" xr:uid="{00000000-0005-0000-0000-00006C450000}"/>
    <cellStyle name="Normal 4 20 2 2 2 2 2" xfId="34322" xr:uid="{4DA41185-B704-4C70-BEEA-E21B4DF425CD}"/>
    <cellStyle name="Normal 4 20 2 2 2 3" xfId="28374" xr:uid="{9DB90016-8B74-4DBF-A514-AE7D481868C0}"/>
    <cellStyle name="Normal 4 20 2 2 3" xfId="22337" xr:uid="{00000000-0005-0000-0000-00006D450000}"/>
    <cellStyle name="Normal 4 20 2 2 3 2" xfId="34321" xr:uid="{0047ECA9-1F86-4B61-B58D-9A6DF95DEA25}"/>
    <cellStyle name="Normal 4 20 2 2 4" xfId="28373" xr:uid="{4CDCBF46-7FBA-496B-97DD-2E651878F057}"/>
    <cellStyle name="Normal 4 20 2 3" xfId="15068" xr:uid="{00000000-0005-0000-0000-00006E450000}"/>
    <cellStyle name="Normal 4 20 2 3 2" xfId="22339" xr:uid="{00000000-0005-0000-0000-00006F450000}"/>
    <cellStyle name="Normal 4 20 2 3 2 2" xfId="34323" xr:uid="{ECBA4323-D2D8-478B-B595-D77F715FBBF8}"/>
    <cellStyle name="Normal 4 20 2 3 3" xfId="28375" xr:uid="{030E3BF3-A082-4ADC-B79B-2D0AC268579B}"/>
    <cellStyle name="Normal 4 20 2 4" xfId="15069" xr:uid="{00000000-0005-0000-0000-000070450000}"/>
    <cellStyle name="Normal 4 20 2 4 2" xfId="22340" xr:uid="{00000000-0005-0000-0000-000071450000}"/>
    <cellStyle name="Normal 4 20 2 4 2 2" xfId="34324" xr:uid="{A5E61CE8-AA90-4CBD-AC48-54447AD6DD36}"/>
    <cellStyle name="Normal 4 20 2 4 3" xfId="28376" xr:uid="{7E7F8770-8721-4D62-BC12-EFA363999DE3}"/>
    <cellStyle name="Normal 4 20 2 5" xfId="22336" xr:uid="{00000000-0005-0000-0000-000072450000}"/>
    <cellStyle name="Normal 4 20 2 5 2" xfId="34320" xr:uid="{C70AA4B7-8984-4E04-9AE8-6F2D6C4046B7}"/>
    <cellStyle name="Normal 4 20 2 6" xfId="28372" xr:uid="{B3C9B96A-5CCE-40A0-8EB6-AF34F42AC0A7}"/>
    <cellStyle name="Normal 4 20 3" xfId="15070" xr:uid="{00000000-0005-0000-0000-000073450000}"/>
    <cellStyle name="Normal 4 20 3 2" xfId="15071" xr:uid="{00000000-0005-0000-0000-000074450000}"/>
    <cellStyle name="Normal 4 20 3 2 2" xfId="22342" xr:uid="{00000000-0005-0000-0000-000075450000}"/>
    <cellStyle name="Normal 4 20 3 2 2 2" xfId="34326" xr:uid="{71E52385-AD20-4A0C-AD52-2BB96D66869B}"/>
    <cellStyle name="Normal 4 20 3 2 3" xfId="28378" xr:uid="{63649D75-944E-4386-B648-BA96F0EEE3AE}"/>
    <cellStyle name="Normal 4 20 3 3" xfId="22341" xr:uid="{00000000-0005-0000-0000-000076450000}"/>
    <cellStyle name="Normal 4 20 3 3 2" xfId="34325" xr:uid="{7759C5BE-54BE-4D6A-80CF-9A3B91EE7EDE}"/>
    <cellStyle name="Normal 4 20 3 4" xfId="28377" xr:uid="{9CD3C271-C790-40B4-B255-559F4EDF8DA8}"/>
    <cellStyle name="Normal 4 20 4" xfId="15072" xr:uid="{00000000-0005-0000-0000-000077450000}"/>
    <cellStyle name="Normal 4 20 4 2" xfId="22343" xr:uid="{00000000-0005-0000-0000-000078450000}"/>
    <cellStyle name="Normal 4 20 4 2 2" xfId="34327" xr:uid="{91DC71C0-B350-4FC5-8CDD-719C67F6C416}"/>
    <cellStyle name="Normal 4 20 4 3" xfId="28379" xr:uid="{7D0583AC-601F-42CE-B67D-0FE13C2957EF}"/>
    <cellStyle name="Normal 4 20 5" xfId="15073" xr:uid="{00000000-0005-0000-0000-000079450000}"/>
    <cellStyle name="Normal 4 20 5 2" xfId="22344" xr:uid="{00000000-0005-0000-0000-00007A450000}"/>
    <cellStyle name="Normal 4 20 5 2 2" xfId="34328" xr:uid="{8601ADD3-3B2E-4C87-8451-E590C98D9D56}"/>
    <cellStyle name="Normal 4 20 5 3" xfId="28380" xr:uid="{D666D80F-5EAF-4847-B95A-3FF6E2EE88AF}"/>
    <cellStyle name="Normal 4 20 6" xfId="22335" xr:uid="{00000000-0005-0000-0000-00007B450000}"/>
    <cellStyle name="Normal 4 20 6 2" xfId="34319" xr:uid="{FEB607D0-FD8C-45E0-82A0-CD71F19F4DBA}"/>
    <cellStyle name="Normal 4 20 7" xfId="28371" xr:uid="{DF29F1A0-9D8F-489E-ABC1-F916804AE936}"/>
    <cellStyle name="Normal 4 21" xfId="15074" xr:uid="{00000000-0005-0000-0000-00007C450000}"/>
    <cellStyle name="Normal 4 21 2" xfId="15075" xr:uid="{00000000-0005-0000-0000-00007D450000}"/>
    <cellStyle name="Normal 4 21 2 2" xfId="15076" xr:uid="{00000000-0005-0000-0000-00007E450000}"/>
    <cellStyle name="Normal 4 21 2 2 2" xfId="22347" xr:uid="{00000000-0005-0000-0000-00007F450000}"/>
    <cellStyle name="Normal 4 21 2 2 2 2" xfId="34331" xr:uid="{EFD0D1F4-2FC7-4EE2-A788-44CF8B6C04E7}"/>
    <cellStyle name="Normal 4 21 2 2 3" xfId="28383" xr:uid="{64AD66BB-150E-46C8-83B1-5CC22C4A2151}"/>
    <cellStyle name="Normal 4 21 2 3" xfId="15077" xr:uid="{00000000-0005-0000-0000-000080450000}"/>
    <cellStyle name="Normal 4 21 2 3 2" xfId="22348" xr:uid="{00000000-0005-0000-0000-000081450000}"/>
    <cellStyle name="Normal 4 21 2 3 2 2" xfId="34332" xr:uid="{8F4ADEB2-DCD0-407F-9DCF-84EF5F48AC4A}"/>
    <cellStyle name="Normal 4 21 2 3 3" xfId="28384" xr:uid="{BB34228F-FFE7-47EB-AC9B-3F8B6F3F2799}"/>
    <cellStyle name="Normal 4 21 2 4" xfId="22346" xr:uid="{00000000-0005-0000-0000-000082450000}"/>
    <cellStyle name="Normal 4 21 2 4 2" xfId="34330" xr:uid="{4BD0B04D-744A-4601-AB6E-B6C1CD832CF3}"/>
    <cellStyle name="Normal 4 21 2 5" xfId="28382" xr:uid="{0C8FC612-B166-4E49-8DF4-5C8FC288F639}"/>
    <cellStyle name="Normal 4 21 3" xfId="15078" xr:uid="{00000000-0005-0000-0000-000083450000}"/>
    <cellStyle name="Normal 4 21 3 2" xfId="15079" xr:uid="{00000000-0005-0000-0000-000084450000}"/>
    <cellStyle name="Normal 4 21 3 2 2" xfId="22350" xr:uid="{00000000-0005-0000-0000-000085450000}"/>
    <cellStyle name="Normal 4 21 3 2 2 2" xfId="34334" xr:uid="{AF2FFD4B-2A6E-4177-89CF-7A89D48E9098}"/>
    <cellStyle name="Normal 4 21 3 2 3" xfId="28386" xr:uid="{80624FEA-9228-413D-99A6-B1EB4C7BE3A4}"/>
    <cellStyle name="Normal 4 21 3 3" xfId="22349" xr:uid="{00000000-0005-0000-0000-000086450000}"/>
    <cellStyle name="Normal 4 21 3 3 2" xfId="34333" xr:uid="{920BED6A-B887-4FDF-BD8D-8FEF6CF074C7}"/>
    <cellStyle name="Normal 4 21 3 4" xfId="28385" xr:uid="{65BA769B-0C2F-4EE7-8833-4F2F7D96EB69}"/>
    <cellStyle name="Normal 4 21 4" xfId="15080" xr:uid="{00000000-0005-0000-0000-000087450000}"/>
    <cellStyle name="Normal 4 21 4 2" xfId="22351" xr:uid="{00000000-0005-0000-0000-000088450000}"/>
    <cellStyle name="Normal 4 21 4 2 2" xfId="34335" xr:uid="{9B0F9FB0-5019-49BF-A1F3-5149C91B95CB}"/>
    <cellStyle name="Normal 4 21 4 3" xfId="28387" xr:uid="{018B9851-722F-40FE-82F2-D14B95D97873}"/>
    <cellStyle name="Normal 4 21 5" xfId="15081" xr:uid="{00000000-0005-0000-0000-000089450000}"/>
    <cellStyle name="Normal 4 21 5 2" xfId="22352" xr:uid="{00000000-0005-0000-0000-00008A450000}"/>
    <cellStyle name="Normal 4 21 5 2 2" xfId="34336" xr:uid="{90CC6920-C5BA-40C1-A91C-256C0265B483}"/>
    <cellStyle name="Normal 4 21 5 3" xfId="28388" xr:uid="{60B5FDA5-EC77-44E0-A6F7-7154FF23C992}"/>
    <cellStyle name="Normal 4 21 6" xfId="22345" xr:uid="{00000000-0005-0000-0000-00008B450000}"/>
    <cellStyle name="Normal 4 21 6 2" xfId="34329" xr:uid="{3F5E0E8A-BB5F-40A6-A34D-D8BAD0A154BB}"/>
    <cellStyle name="Normal 4 21 7" xfId="28381" xr:uid="{42532404-8F6B-40DC-9474-0F55507DF1C5}"/>
    <cellStyle name="Normal 4 22" xfId="15082" xr:uid="{00000000-0005-0000-0000-00008C450000}"/>
    <cellStyle name="Normal 4 22 2" xfId="15083" xr:uid="{00000000-0005-0000-0000-00008D450000}"/>
    <cellStyle name="Normal 4 22 2 2" xfId="15084" xr:uid="{00000000-0005-0000-0000-00008E450000}"/>
    <cellStyle name="Normal 4 22 2 2 2" xfId="22355" xr:uid="{00000000-0005-0000-0000-00008F450000}"/>
    <cellStyle name="Normal 4 22 2 2 2 2" xfId="34339" xr:uid="{F808CD7D-5231-4CE4-8B8F-5F3D3E6AC50A}"/>
    <cellStyle name="Normal 4 22 2 2 3" xfId="28391" xr:uid="{4D833D41-D8C2-4BC1-99D2-433B46869B57}"/>
    <cellStyle name="Normal 4 22 2 3" xfId="22354" xr:uid="{00000000-0005-0000-0000-000090450000}"/>
    <cellStyle name="Normal 4 22 2 3 2" xfId="34338" xr:uid="{7FABF23E-2BF4-43A9-A11E-FC65A6AF1453}"/>
    <cellStyle name="Normal 4 22 2 4" xfId="28390" xr:uid="{45811315-2D92-4D46-814B-7C18FD28E1FD}"/>
    <cellStyle name="Normal 4 22 3" xfId="15085" xr:uid="{00000000-0005-0000-0000-000091450000}"/>
    <cellStyle name="Normal 4 22 3 2" xfId="22356" xr:uid="{00000000-0005-0000-0000-000092450000}"/>
    <cellStyle name="Normal 4 22 3 2 2" xfId="34340" xr:uid="{B7605485-F3D8-4981-9182-F59852D4FBAF}"/>
    <cellStyle name="Normal 4 22 3 3" xfId="28392" xr:uid="{FD6118E8-66D1-48F0-B494-28339064BE42}"/>
    <cellStyle name="Normal 4 22 4" xfId="15086" xr:uid="{00000000-0005-0000-0000-000093450000}"/>
    <cellStyle name="Normal 4 22 4 2" xfId="22357" xr:uid="{00000000-0005-0000-0000-000094450000}"/>
    <cellStyle name="Normal 4 22 4 2 2" xfId="34341" xr:uid="{02448732-6EFE-4B29-8FF7-E309D840B076}"/>
    <cellStyle name="Normal 4 22 4 3" xfId="28393" xr:uid="{1F2AA3BB-3C53-4DAB-8612-9763B6154864}"/>
    <cellStyle name="Normal 4 22 5" xfId="22353" xr:uid="{00000000-0005-0000-0000-000095450000}"/>
    <cellStyle name="Normal 4 22 5 2" xfId="34337" xr:uid="{0A166869-9E0C-4F3C-8896-71B9D69CB88D}"/>
    <cellStyle name="Normal 4 22 6" xfId="28389" xr:uid="{D6DA17E1-35C7-4418-B35C-E1309B2A978D}"/>
    <cellStyle name="Normal 4 23" xfId="15087" xr:uid="{00000000-0005-0000-0000-000096450000}"/>
    <cellStyle name="Normal 4 23 2" xfId="15088" xr:uid="{00000000-0005-0000-0000-000097450000}"/>
    <cellStyle name="Normal 4 23 2 2" xfId="22359" xr:uid="{00000000-0005-0000-0000-000098450000}"/>
    <cellStyle name="Normal 4 23 2 2 2" xfId="34343" xr:uid="{72331660-0CAD-4044-AB66-6E2BADBE8D28}"/>
    <cellStyle name="Normal 4 23 2 3" xfId="28395" xr:uid="{C3EBACA2-18FD-43AC-8153-0CA4280FDE1E}"/>
    <cellStyle name="Normal 4 23 3" xfId="22358" xr:uid="{00000000-0005-0000-0000-000099450000}"/>
    <cellStyle name="Normal 4 23 3 2" xfId="34342" xr:uid="{74711C22-3C69-4C05-9E58-299A5DA9AA57}"/>
    <cellStyle name="Normal 4 23 4" xfId="28394" xr:uid="{7C867F1E-049A-4484-8E96-1B44E2C34BF7}"/>
    <cellStyle name="Normal 4 24" xfId="15089" xr:uid="{00000000-0005-0000-0000-00009A450000}"/>
    <cellStyle name="Normal 4 24 2" xfId="22360" xr:uid="{00000000-0005-0000-0000-00009B450000}"/>
    <cellStyle name="Normal 4 24 2 2" xfId="34344" xr:uid="{C5D73A53-CD34-4B03-9F4E-DE914908D2A3}"/>
    <cellStyle name="Normal 4 24 3" xfId="28396" xr:uid="{6F5695A8-F0F1-4729-A3AB-86B65E0309F1}"/>
    <cellStyle name="Normal 4 25" xfId="15090" xr:uid="{00000000-0005-0000-0000-00009C450000}"/>
    <cellStyle name="Normal 4 25 2" xfId="22361" xr:uid="{00000000-0005-0000-0000-00009D450000}"/>
    <cellStyle name="Normal 4 25 2 2" xfId="34345" xr:uid="{9FB821A9-4D79-4D2A-B12C-194B8A5448E6}"/>
    <cellStyle name="Normal 4 25 3" xfId="28397" xr:uid="{5B8C7F13-E60A-4882-B8DC-003408AABCE7}"/>
    <cellStyle name="Normal 4 26" xfId="15091" xr:uid="{00000000-0005-0000-0000-00009E450000}"/>
    <cellStyle name="Normal 4 26 2" xfId="22362" xr:uid="{00000000-0005-0000-0000-00009F450000}"/>
    <cellStyle name="Normal 4 26 2 2" xfId="34346" xr:uid="{61776E8D-3E71-47C7-ADE1-25EB53D29591}"/>
    <cellStyle name="Normal 4 26 3" xfId="28398" xr:uid="{2241FCBD-55BF-4BFC-96B3-DA658C446681}"/>
    <cellStyle name="Normal 4 27" xfId="15092" xr:uid="{00000000-0005-0000-0000-0000A0450000}"/>
    <cellStyle name="Normal 4 27 2" xfId="22363" xr:uid="{00000000-0005-0000-0000-0000A1450000}"/>
    <cellStyle name="Normal 4 27 2 2" xfId="34347" xr:uid="{4433E641-4BDA-4CF1-B889-4154100AE18C}"/>
    <cellStyle name="Normal 4 27 3" xfId="28399" xr:uid="{A6AE22B4-70D1-4DED-9B53-8BCA7DBA48DA}"/>
    <cellStyle name="Normal 4 28" xfId="15093" xr:uid="{00000000-0005-0000-0000-0000A2450000}"/>
    <cellStyle name="Normal 4 28 2" xfId="22364" xr:uid="{00000000-0005-0000-0000-0000A3450000}"/>
    <cellStyle name="Normal 4 28 2 2" xfId="34348" xr:uid="{FA00C318-190F-4D83-B8F1-2A988C868667}"/>
    <cellStyle name="Normal 4 28 3" xfId="28400" xr:uid="{3A21A473-C2CA-4ABC-88C1-BB1E46EBBDAB}"/>
    <cellStyle name="Normal 4 29" xfId="15094" xr:uid="{00000000-0005-0000-0000-0000A4450000}"/>
    <cellStyle name="Normal 4 29 2" xfId="22365" xr:uid="{00000000-0005-0000-0000-0000A5450000}"/>
    <cellStyle name="Normal 4 29 2 2" xfId="34349" xr:uid="{082B77A6-50C7-41BC-84FF-7865A715BB0A}"/>
    <cellStyle name="Normal 4 29 3" xfId="28401" xr:uid="{E7A45EDF-39BA-4140-B920-6A187DAFF936}"/>
    <cellStyle name="Normal 4 3" xfId="15095" xr:uid="{00000000-0005-0000-0000-0000A6450000}"/>
    <cellStyle name="Normal 4 3 10" xfId="15096" xr:uid="{00000000-0005-0000-0000-0000A7450000}"/>
    <cellStyle name="Normal 4 3 10 2" xfId="22366" xr:uid="{00000000-0005-0000-0000-0000A8450000}"/>
    <cellStyle name="Normal 4 3 10 2 2" xfId="34350" xr:uid="{C1325025-5EFF-41D8-9B3E-81FA3E70CCBE}"/>
    <cellStyle name="Normal 4 3 10 3" xfId="28402" xr:uid="{7DC03B21-F0C0-44A7-BD61-6F5BB044E183}"/>
    <cellStyle name="Normal 4 3 11" xfId="15097" xr:uid="{00000000-0005-0000-0000-0000A9450000}"/>
    <cellStyle name="Normal 4 3 11 2" xfId="22367" xr:uid="{00000000-0005-0000-0000-0000AA450000}"/>
    <cellStyle name="Normal 4 3 11 2 2" xfId="34351" xr:uid="{841507A8-9B23-4091-8240-B18E3D47DF7A}"/>
    <cellStyle name="Normal 4 3 11 3" xfId="28403" xr:uid="{51523F24-BFF8-4A81-AE2B-1F55A50DB316}"/>
    <cellStyle name="Normal 4 3 2" xfId="15098" xr:uid="{00000000-0005-0000-0000-0000AB450000}"/>
    <cellStyle name="Normal 4 3 2 10" xfId="28404" xr:uid="{3B7705AA-25A8-482B-95B2-A94BC7ACF405}"/>
    <cellStyle name="Normal 4 3 2 2" xfId="15099" xr:uid="{00000000-0005-0000-0000-0000AC450000}"/>
    <cellStyle name="Normal 4 3 2 2 2" xfId="15100" xr:uid="{00000000-0005-0000-0000-0000AD450000}"/>
    <cellStyle name="Normal 4 3 2 2 2 2" xfId="15101" xr:uid="{00000000-0005-0000-0000-0000AE450000}"/>
    <cellStyle name="Normal 4 3 2 2 2 2 2" xfId="22371" xr:uid="{00000000-0005-0000-0000-0000AF450000}"/>
    <cellStyle name="Normal 4 3 2 2 2 2 2 2" xfId="34355" xr:uid="{A29EBD14-0A65-4C6A-8217-24B682C68660}"/>
    <cellStyle name="Normal 4 3 2 2 2 2 3" xfId="28407" xr:uid="{7B973AD9-4B69-468A-BD4E-48663801DF79}"/>
    <cellStyle name="Normal 4 3 2 2 2 3" xfId="15102" xr:uid="{00000000-0005-0000-0000-0000B0450000}"/>
    <cellStyle name="Normal 4 3 2 2 2 3 2" xfId="22372" xr:uid="{00000000-0005-0000-0000-0000B1450000}"/>
    <cellStyle name="Normal 4 3 2 2 2 3 2 2" xfId="34356" xr:uid="{31B39B1E-8FA5-43AE-97C8-A98414D6665D}"/>
    <cellStyle name="Normal 4 3 2 2 2 3 3" xfId="28408" xr:uid="{AE070CAE-BD09-459C-BB0C-B7EC84AB373F}"/>
    <cellStyle name="Normal 4 3 2 2 2 4" xfId="22370" xr:uid="{00000000-0005-0000-0000-0000B2450000}"/>
    <cellStyle name="Normal 4 3 2 2 2 4 2" xfId="34354" xr:uid="{BDC57CF5-37B8-4E5A-A64F-BFBC9889606E}"/>
    <cellStyle name="Normal 4 3 2 2 2 5" xfId="28406" xr:uid="{71B6C306-0CD7-41FF-8DCA-4023AAD90D43}"/>
    <cellStyle name="Normal 4 3 2 2 3" xfId="15103" xr:uid="{00000000-0005-0000-0000-0000B3450000}"/>
    <cellStyle name="Normal 4 3 2 2 3 2" xfId="15104" xr:uid="{00000000-0005-0000-0000-0000B4450000}"/>
    <cellStyle name="Normal 4 3 2 2 3 2 2" xfId="22374" xr:uid="{00000000-0005-0000-0000-0000B5450000}"/>
    <cellStyle name="Normal 4 3 2 2 3 2 2 2" xfId="34358" xr:uid="{14650762-CF5D-428C-8B40-7A8B924B1D4A}"/>
    <cellStyle name="Normal 4 3 2 2 3 2 3" xfId="28410" xr:uid="{E5F3FD24-C1FA-407C-920D-900E204840A8}"/>
    <cellStyle name="Normal 4 3 2 2 3 3" xfId="22373" xr:uid="{00000000-0005-0000-0000-0000B6450000}"/>
    <cellStyle name="Normal 4 3 2 2 3 3 2" xfId="34357" xr:uid="{9D14495F-2011-4DCB-B3C8-5E903950950D}"/>
    <cellStyle name="Normal 4 3 2 2 3 4" xfId="28409" xr:uid="{D669DB8F-9F7A-4A6D-9594-DEDBF74BC5C9}"/>
    <cellStyle name="Normal 4 3 2 2 4" xfId="15105" xr:uid="{00000000-0005-0000-0000-0000B7450000}"/>
    <cellStyle name="Normal 4 3 2 2 4 2" xfId="15106" xr:uid="{00000000-0005-0000-0000-0000B8450000}"/>
    <cellStyle name="Normal 4 3 2 2 4 3" xfId="22375" xr:uid="{00000000-0005-0000-0000-0000B9450000}"/>
    <cellStyle name="Normal 4 3 2 2 4 3 2" xfId="34359" xr:uid="{2ACCFBA6-16E6-4593-BC4E-A6C7727D91CA}"/>
    <cellStyle name="Normal 4 3 2 2 4 4" xfId="28411" xr:uid="{D2C92E5E-7E30-4EB9-A84C-6493B670B993}"/>
    <cellStyle name="Normal 4 3 2 2 5" xfId="15107" xr:uid="{00000000-0005-0000-0000-0000BA450000}"/>
    <cellStyle name="Normal 4 3 2 2 6" xfId="22369" xr:uid="{00000000-0005-0000-0000-0000BB450000}"/>
    <cellStyle name="Normal 4 3 2 2 6 2" xfId="34353" xr:uid="{082C74BB-E92B-4DE6-83CA-E165A6C9F54A}"/>
    <cellStyle name="Normal 4 3 2 2 7" xfId="28405" xr:uid="{D41A201E-DCB0-4800-9342-2BB5D8536B9F}"/>
    <cellStyle name="Normal 4 3 2 3" xfId="15108" xr:uid="{00000000-0005-0000-0000-0000BC450000}"/>
    <cellStyle name="Normal 4 3 2 3 2" xfId="15109" xr:uid="{00000000-0005-0000-0000-0000BD450000}"/>
    <cellStyle name="Normal 4 3 2 3 2 2" xfId="15110" xr:uid="{00000000-0005-0000-0000-0000BE450000}"/>
    <cellStyle name="Normal 4 3 2 3 2 2 2" xfId="22378" xr:uid="{00000000-0005-0000-0000-0000BF450000}"/>
    <cellStyle name="Normal 4 3 2 3 2 2 2 2" xfId="34362" xr:uid="{90669DB3-E712-43E3-9DBA-61AF2684A4E9}"/>
    <cellStyle name="Normal 4 3 2 3 2 2 3" xfId="28414" xr:uid="{F4465965-4CC1-4C5F-A9F3-59859CE7FFF2}"/>
    <cellStyle name="Normal 4 3 2 3 2 3" xfId="22377" xr:uid="{00000000-0005-0000-0000-0000C0450000}"/>
    <cellStyle name="Normal 4 3 2 3 2 3 2" xfId="34361" xr:uid="{A9FE9104-9941-49EC-9674-0A3164854933}"/>
    <cellStyle name="Normal 4 3 2 3 2 4" xfId="28413" xr:uid="{36BF0D2A-B3C8-4049-8FE7-4CD7BE186E53}"/>
    <cellStyle name="Normal 4 3 2 3 3" xfId="15111" xr:uid="{00000000-0005-0000-0000-0000C1450000}"/>
    <cellStyle name="Normal 4 3 2 3 3 2" xfId="22379" xr:uid="{00000000-0005-0000-0000-0000C2450000}"/>
    <cellStyle name="Normal 4 3 2 3 3 2 2" xfId="34363" xr:uid="{4D7B31A1-6913-44A6-8D47-AE1DD3788982}"/>
    <cellStyle name="Normal 4 3 2 3 3 3" xfId="28415" xr:uid="{3141B691-F1D4-4705-9C55-0615073D107D}"/>
    <cellStyle name="Normal 4 3 2 3 4" xfId="22376" xr:uid="{00000000-0005-0000-0000-0000C3450000}"/>
    <cellStyle name="Normal 4 3 2 3 4 2" xfId="34360" xr:uid="{A30B8927-3C63-49B0-970F-0D3712619D0C}"/>
    <cellStyle name="Normal 4 3 2 3 5" xfId="28412" xr:uid="{75089BAF-242D-4C35-9728-8497B7B57E3E}"/>
    <cellStyle name="Normal 4 3 2 4" xfId="15112" xr:uid="{00000000-0005-0000-0000-0000C4450000}"/>
    <cellStyle name="Normal 4 3 2 4 2" xfId="15113" xr:uid="{00000000-0005-0000-0000-0000C5450000}"/>
    <cellStyle name="Normal 4 3 2 4 2 2" xfId="22381" xr:uid="{00000000-0005-0000-0000-0000C6450000}"/>
    <cellStyle name="Normal 4 3 2 4 2 2 2" xfId="34365" xr:uid="{210B4872-F53E-4B73-AADB-F1AE1794FDB7}"/>
    <cellStyle name="Normal 4 3 2 4 2 3" xfId="28417" xr:uid="{0D19D00D-5B51-4975-B950-56CEF698F403}"/>
    <cellStyle name="Normal 4 3 2 4 3" xfId="22380" xr:uid="{00000000-0005-0000-0000-0000C7450000}"/>
    <cellStyle name="Normal 4 3 2 4 3 2" xfId="34364" xr:uid="{D2DC598C-FB2D-4970-AE11-E5D18119EF53}"/>
    <cellStyle name="Normal 4 3 2 4 4" xfId="28416" xr:uid="{60FAAA56-254B-40EF-91CD-5571E2765387}"/>
    <cellStyle name="Normal 4 3 2 5" xfId="15114" xr:uid="{00000000-0005-0000-0000-0000C8450000}"/>
    <cellStyle name="Normal 4 3 2 5 2" xfId="15115" xr:uid="{00000000-0005-0000-0000-0000C9450000}"/>
    <cellStyle name="Normal 4 3 2 5 3" xfId="22382" xr:uid="{00000000-0005-0000-0000-0000CA450000}"/>
    <cellStyle name="Normal 4 3 2 5 3 2" xfId="34366" xr:uid="{9D917BD8-016B-4144-B8D1-4C6A7D2EDD7E}"/>
    <cellStyle name="Normal 4 3 2 5 4" xfId="28418" xr:uid="{76821F99-AB5E-4315-BDD2-DC8FA9DCC0CF}"/>
    <cellStyle name="Normal 4 3 2 6" xfId="15116" xr:uid="{00000000-0005-0000-0000-0000CB450000}"/>
    <cellStyle name="Normal 4 3 2 6 2" xfId="15117" xr:uid="{00000000-0005-0000-0000-0000CC450000}"/>
    <cellStyle name="Normal 4 3 2 6 3" xfId="22383" xr:uid="{00000000-0005-0000-0000-0000CD450000}"/>
    <cellStyle name="Normal 4 3 2 6 3 2" xfId="34367" xr:uid="{0752FAF5-1087-439B-8FBE-CEB5BFC398AF}"/>
    <cellStyle name="Normal 4 3 2 6 4" xfId="28419" xr:uid="{324A61CA-33E2-4C93-AB47-6E0E8F90190B}"/>
    <cellStyle name="Normal 4 3 2 7" xfId="15118" xr:uid="{00000000-0005-0000-0000-0000CE450000}"/>
    <cellStyle name="Normal 4 3 2 7 2" xfId="22384" xr:uid="{00000000-0005-0000-0000-0000CF450000}"/>
    <cellStyle name="Normal 4 3 2 7 2 2" xfId="34368" xr:uid="{5E76B922-CE86-4F06-B470-93DEE74E88C7}"/>
    <cellStyle name="Normal 4 3 2 7 3" xfId="28420" xr:uid="{2EFE4EA0-16DE-4CF3-A23E-B72EB6B3A100}"/>
    <cellStyle name="Normal 4 3 2 8" xfId="15119" xr:uid="{00000000-0005-0000-0000-0000D0450000}"/>
    <cellStyle name="Normal 4 3 2 8 2" xfId="22385" xr:uid="{00000000-0005-0000-0000-0000D1450000}"/>
    <cellStyle name="Normal 4 3 2 8 2 2" xfId="34369" xr:uid="{6D4B1DBE-BF2D-4DAF-8DB2-147BC5966B42}"/>
    <cellStyle name="Normal 4 3 2 8 3" xfId="28421" xr:uid="{7B8C88AF-13D3-47F2-9EA3-888A97986B52}"/>
    <cellStyle name="Normal 4 3 2 9" xfId="22368" xr:uid="{00000000-0005-0000-0000-0000D2450000}"/>
    <cellStyle name="Normal 4 3 2 9 2" xfId="34352" xr:uid="{BE5A44DA-52BC-4D8E-863A-0CEC269CE521}"/>
    <cellStyle name="Normal 4 3 3" xfId="15120" xr:uid="{00000000-0005-0000-0000-0000D3450000}"/>
    <cellStyle name="Normal 4 3 3 2" xfId="15121" xr:uid="{00000000-0005-0000-0000-0000D4450000}"/>
    <cellStyle name="Normal 4 3 3 2 2" xfId="15122" xr:uid="{00000000-0005-0000-0000-0000D5450000}"/>
    <cellStyle name="Normal 4 3 3 2 2 2" xfId="22388" xr:uid="{00000000-0005-0000-0000-0000D6450000}"/>
    <cellStyle name="Normal 4 3 3 2 2 2 2" xfId="34372" xr:uid="{CF7433E2-37FE-47CF-8D94-F13CD5D86414}"/>
    <cellStyle name="Normal 4 3 3 2 2 3" xfId="28424" xr:uid="{69B9138C-E689-4ED0-80F5-2AB698BEA20C}"/>
    <cellStyle name="Normal 4 3 3 2 3" xfId="15123" xr:uid="{00000000-0005-0000-0000-0000D7450000}"/>
    <cellStyle name="Normal 4 3 3 2 3 2" xfId="22389" xr:uid="{00000000-0005-0000-0000-0000D8450000}"/>
    <cellStyle name="Normal 4 3 3 2 3 2 2" xfId="34373" xr:uid="{60B879AC-CB6C-4150-8291-D9EC121BF790}"/>
    <cellStyle name="Normal 4 3 3 2 3 3" xfId="28425" xr:uid="{CD41A88F-8AF3-411D-B677-1060ADEDAE02}"/>
    <cellStyle name="Normal 4 3 3 2 4" xfId="22387" xr:uid="{00000000-0005-0000-0000-0000D9450000}"/>
    <cellStyle name="Normal 4 3 3 2 4 2" xfId="34371" xr:uid="{A7A25BA3-087D-487D-8D88-A835E6555A49}"/>
    <cellStyle name="Normal 4 3 3 2 5" xfId="28423" xr:uid="{92C629A4-863D-4EE4-8E42-CFD183ADE9B5}"/>
    <cellStyle name="Normal 4 3 3 3" xfId="15124" xr:uid="{00000000-0005-0000-0000-0000DA450000}"/>
    <cellStyle name="Normal 4 3 3 3 2" xfId="15125" xr:uid="{00000000-0005-0000-0000-0000DB450000}"/>
    <cellStyle name="Normal 4 3 3 3 2 2" xfId="22391" xr:uid="{00000000-0005-0000-0000-0000DC450000}"/>
    <cellStyle name="Normal 4 3 3 3 2 2 2" xfId="34375" xr:uid="{C414714E-EC4A-40A9-A146-780E323A4EEA}"/>
    <cellStyle name="Normal 4 3 3 3 2 3" xfId="28427" xr:uid="{6561D859-7B18-4C7B-8FFC-A9C922853A8D}"/>
    <cellStyle name="Normal 4 3 3 3 3" xfId="22390" xr:uid="{00000000-0005-0000-0000-0000DD450000}"/>
    <cellStyle name="Normal 4 3 3 3 3 2" xfId="34374" xr:uid="{DEDC65AE-76B4-4E87-A40F-ABC9C8E19A65}"/>
    <cellStyle name="Normal 4 3 3 3 4" xfId="28426" xr:uid="{2018C084-E172-48FA-A435-7430542251FA}"/>
    <cellStyle name="Normal 4 3 3 4" xfId="15126" xr:uid="{00000000-0005-0000-0000-0000DE450000}"/>
    <cellStyle name="Normal 4 3 3 4 2" xfId="15127" xr:uid="{00000000-0005-0000-0000-0000DF450000}"/>
    <cellStyle name="Normal 4 3 3 4 3" xfId="22392" xr:uid="{00000000-0005-0000-0000-0000E0450000}"/>
    <cellStyle name="Normal 4 3 3 4 3 2" xfId="34376" xr:uid="{052623DD-3D54-4107-8762-D6C963D119CB}"/>
    <cellStyle name="Normal 4 3 3 4 4" xfId="28428" xr:uid="{1D24BE19-58BE-476E-AA73-0E91BB0EDA6B}"/>
    <cellStyle name="Normal 4 3 3 5" xfId="15128" xr:uid="{00000000-0005-0000-0000-0000E1450000}"/>
    <cellStyle name="Normal 4 3 3 5 2" xfId="15129" xr:uid="{00000000-0005-0000-0000-0000E2450000}"/>
    <cellStyle name="Normal 4 3 3 5 3" xfId="22393" xr:uid="{00000000-0005-0000-0000-0000E3450000}"/>
    <cellStyle name="Normal 4 3 3 5 3 2" xfId="34377" xr:uid="{291922AE-0DE5-47DC-A939-4B69D43560AC}"/>
    <cellStyle name="Normal 4 3 3 5 4" xfId="28429" xr:uid="{A1ED1481-1A35-4C82-AC45-A4106C6F511F}"/>
    <cellStyle name="Normal 4 3 3 6" xfId="22386" xr:uid="{00000000-0005-0000-0000-0000E4450000}"/>
    <cellStyle name="Normal 4 3 3 6 2" xfId="34370" xr:uid="{9C3A4EC0-FEB3-4C63-8C0C-C0F1DC2F4838}"/>
    <cellStyle name="Normal 4 3 3 7" xfId="28422" xr:uid="{C1DCD0BE-6A63-4E55-8D9D-AF768BE52E70}"/>
    <cellStyle name="Normal 4 3 4" xfId="15130" xr:uid="{00000000-0005-0000-0000-0000E5450000}"/>
    <cellStyle name="Normal 4 3 4 2" xfId="15131" xr:uid="{00000000-0005-0000-0000-0000E6450000}"/>
    <cellStyle name="Normal 4 3 4 2 2" xfId="15132" xr:uid="{00000000-0005-0000-0000-0000E7450000}"/>
    <cellStyle name="Normal 4 3 4 2 2 2" xfId="22396" xr:uid="{00000000-0005-0000-0000-0000E8450000}"/>
    <cellStyle name="Normal 4 3 4 2 2 2 2" xfId="34380" xr:uid="{02D36DEC-07DD-479D-B22F-9BC7C8F99193}"/>
    <cellStyle name="Normal 4 3 4 2 2 3" xfId="28432" xr:uid="{44D52CF4-4F08-41EA-B060-55335DDE7AB9}"/>
    <cellStyle name="Normal 4 3 4 2 3" xfId="22395" xr:uid="{00000000-0005-0000-0000-0000E9450000}"/>
    <cellStyle name="Normal 4 3 4 2 3 2" xfId="34379" xr:uid="{DDAD4FD1-1186-4A2F-A7B4-CAC126AC3814}"/>
    <cellStyle name="Normal 4 3 4 2 4" xfId="28431" xr:uid="{1978DBC3-F8FC-43ED-80B4-4BBF60F23073}"/>
    <cellStyle name="Normal 4 3 4 3" xfId="15133" xr:uid="{00000000-0005-0000-0000-0000EA450000}"/>
    <cellStyle name="Normal 4 3 4 3 2" xfId="22397" xr:uid="{00000000-0005-0000-0000-0000EB450000}"/>
    <cellStyle name="Normal 4 3 4 3 2 2" xfId="34381" xr:uid="{3DE683B7-51FC-4D6C-A0C1-3D1B1BDAFC64}"/>
    <cellStyle name="Normal 4 3 4 3 3" xfId="28433" xr:uid="{499637FA-1F5E-459F-9D15-9AB4DCA2B5E8}"/>
    <cellStyle name="Normal 4 3 4 4" xfId="15134" xr:uid="{00000000-0005-0000-0000-0000EC450000}"/>
    <cellStyle name="Normal 4 3 4 4 2" xfId="22398" xr:uid="{00000000-0005-0000-0000-0000ED450000}"/>
    <cellStyle name="Normal 4 3 4 4 2 2" xfId="34382" xr:uid="{5D949789-BBF8-4E2A-99D2-85FBD40EB663}"/>
    <cellStyle name="Normal 4 3 4 4 3" xfId="28434" xr:uid="{BF3DFB60-908D-45DD-A6C7-6725D8E832F2}"/>
    <cellStyle name="Normal 4 3 4 5" xfId="22394" xr:uid="{00000000-0005-0000-0000-0000EE450000}"/>
    <cellStyle name="Normal 4 3 4 5 2" xfId="34378" xr:uid="{7CBBBB64-9A35-4747-A8EB-743D7F46761C}"/>
    <cellStyle name="Normal 4 3 4 6" xfId="28430" xr:uid="{44A1D8BD-D3AD-4626-8F7A-026202C7A2AA}"/>
    <cellStyle name="Normal 4 3 5" xfId="15135" xr:uid="{00000000-0005-0000-0000-0000EF450000}"/>
    <cellStyle name="Normal 4 3 5 2" xfId="15136" xr:uid="{00000000-0005-0000-0000-0000F0450000}"/>
    <cellStyle name="Normal 4 3 5 2 2" xfId="15137" xr:uid="{00000000-0005-0000-0000-0000F1450000}"/>
    <cellStyle name="Normal 4 3 5 2 2 2" xfId="15138" xr:uid="{00000000-0005-0000-0000-0000F2450000}"/>
    <cellStyle name="Normal 4 3 5 2 2 2 2" xfId="22402" xr:uid="{00000000-0005-0000-0000-0000F3450000}"/>
    <cellStyle name="Normal 4 3 5 2 2 2 2 2" xfId="34386" xr:uid="{803A1CFB-16F5-451B-BC9F-BA3A888F2492}"/>
    <cellStyle name="Normal 4 3 5 2 2 2 3" xfId="28438" xr:uid="{C11718D7-0BE5-42B2-A3D4-55C30E923ADA}"/>
    <cellStyle name="Normal 4 3 5 2 2 3" xfId="22401" xr:uid="{00000000-0005-0000-0000-0000F4450000}"/>
    <cellStyle name="Normal 4 3 5 2 2 3 2" xfId="34385" xr:uid="{49740CD3-0E5B-4206-A390-2A247AD41D9E}"/>
    <cellStyle name="Normal 4 3 5 2 2 4" xfId="28437" xr:uid="{839195A8-70D9-458F-8E3A-FAE4DEE52981}"/>
    <cellStyle name="Normal 4 3 5 2 3" xfId="15139" xr:uid="{00000000-0005-0000-0000-0000F5450000}"/>
    <cellStyle name="Normal 4 3 5 2 3 2" xfId="22403" xr:uid="{00000000-0005-0000-0000-0000F6450000}"/>
    <cellStyle name="Normal 4 3 5 2 3 2 2" xfId="34387" xr:uid="{2263582A-C3D7-4E66-94F9-5B9AE5DE152C}"/>
    <cellStyle name="Normal 4 3 5 2 3 3" xfId="28439" xr:uid="{F28BF4FB-9176-4FD4-AF24-6DD12325F668}"/>
    <cellStyle name="Normal 4 3 5 2 4" xfId="15140" xr:uid="{00000000-0005-0000-0000-0000F7450000}"/>
    <cellStyle name="Normal 4 3 5 2 4 2" xfId="22404" xr:uid="{00000000-0005-0000-0000-0000F8450000}"/>
    <cellStyle name="Normal 4 3 5 2 4 2 2" xfId="34388" xr:uid="{39DF997B-C7F6-4619-9E46-2BA4EC2316D7}"/>
    <cellStyle name="Normal 4 3 5 2 4 3" xfId="28440" xr:uid="{83665885-2331-42F9-BA0A-14C0E65BB05A}"/>
    <cellStyle name="Normal 4 3 5 2 5" xfId="22400" xr:uid="{00000000-0005-0000-0000-0000F9450000}"/>
    <cellStyle name="Normal 4 3 5 2 5 2" xfId="34384" xr:uid="{48924104-9300-4D93-A21A-0DDF6AEC2774}"/>
    <cellStyle name="Normal 4 3 5 2 6" xfId="28436" xr:uid="{DAC67A13-2498-4406-847D-DD777D39D6D1}"/>
    <cellStyle name="Normal 4 3 5 3" xfId="15141" xr:uid="{00000000-0005-0000-0000-0000FA450000}"/>
    <cellStyle name="Normal 4 3 5 3 2" xfId="15142" xr:uid="{00000000-0005-0000-0000-0000FB450000}"/>
    <cellStyle name="Normal 4 3 5 3 2 2" xfId="22406" xr:uid="{00000000-0005-0000-0000-0000FC450000}"/>
    <cellStyle name="Normal 4 3 5 3 2 2 2" xfId="34390" xr:uid="{26ED7325-98B8-4B07-A6F2-598BAD70B1ED}"/>
    <cellStyle name="Normal 4 3 5 3 2 3" xfId="28442" xr:uid="{607EB489-8E04-4950-8750-FC83A7D50BCB}"/>
    <cellStyle name="Normal 4 3 5 3 3" xfId="22405" xr:uid="{00000000-0005-0000-0000-0000FD450000}"/>
    <cellStyle name="Normal 4 3 5 3 3 2" xfId="34389" xr:uid="{C815B338-8381-457D-8927-691284649A1D}"/>
    <cellStyle name="Normal 4 3 5 3 4" xfId="28441" xr:uid="{66B8C704-2A20-4982-A3E4-5E1ABDC3E7A3}"/>
    <cellStyle name="Normal 4 3 5 4" xfId="15143" xr:uid="{00000000-0005-0000-0000-0000FE450000}"/>
    <cellStyle name="Normal 4 3 5 4 2" xfId="22407" xr:uid="{00000000-0005-0000-0000-0000FF450000}"/>
    <cellStyle name="Normal 4 3 5 4 2 2" xfId="34391" xr:uid="{5AEA1C77-77B5-49DA-BB0F-05D5091A3649}"/>
    <cellStyle name="Normal 4 3 5 4 3" xfId="28443" xr:uid="{C2F7A4B8-6A3B-46CE-A2E6-F33951476C8C}"/>
    <cellStyle name="Normal 4 3 5 5" xfId="15144" xr:uid="{00000000-0005-0000-0000-000000460000}"/>
    <cellStyle name="Normal 4 3 5 5 2" xfId="22408" xr:uid="{00000000-0005-0000-0000-000001460000}"/>
    <cellStyle name="Normal 4 3 5 5 2 2" xfId="34392" xr:uid="{9079D913-6E7B-44D8-A16E-DD76FF80705E}"/>
    <cellStyle name="Normal 4 3 5 5 3" xfId="28444" xr:uid="{5786E60B-AC23-48DB-B914-810C35FBB274}"/>
    <cellStyle name="Normal 4 3 5 6" xfId="22399" xr:uid="{00000000-0005-0000-0000-000002460000}"/>
    <cellStyle name="Normal 4 3 5 6 2" xfId="34383" xr:uid="{82C39C03-E282-4C1E-BF1F-867C6DB1D576}"/>
    <cellStyle name="Normal 4 3 5 7" xfId="28435" xr:uid="{B61124AB-9C62-483E-8611-4B382C63CF73}"/>
    <cellStyle name="Normal 4 3 6" xfId="15145" xr:uid="{00000000-0005-0000-0000-000003460000}"/>
    <cellStyle name="Normal 4 3 6 2" xfId="15146" xr:uid="{00000000-0005-0000-0000-000004460000}"/>
    <cellStyle name="Normal 4 3 6 2 2" xfId="22410" xr:uid="{00000000-0005-0000-0000-000005460000}"/>
    <cellStyle name="Normal 4 3 6 2 2 2" xfId="34394" xr:uid="{40FFF8E6-C0E8-41C5-B8AC-752C1D91C876}"/>
    <cellStyle name="Normal 4 3 6 2 3" xfId="28446" xr:uid="{599BA274-57E2-43F1-B183-7A016E2C4FB9}"/>
    <cellStyle name="Normal 4 3 6 3" xfId="15147" xr:uid="{00000000-0005-0000-0000-000006460000}"/>
    <cellStyle name="Normal 4 3 6 4" xfId="22409" xr:uid="{00000000-0005-0000-0000-000007460000}"/>
    <cellStyle name="Normal 4 3 6 4 2" xfId="34393" xr:uid="{772D8A8A-6785-4860-9388-7D71B5DBAC4F}"/>
    <cellStyle name="Normal 4 3 6 5" xfId="28445" xr:uid="{3319D59B-1C1A-4E9D-A379-27ED801D1B41}"/>
    <cellStyle name="Normal 4 3 7" xfId="15148" xr:uid="{00000000-0005-0000-0000-000008460000}"/>
    <cellStyle name="Normal 4 3 7 2" xfId="15149" xr:uid="{00000000-0005-0000-0000-000009460000}"/>
    <cellStyle name="Normal 4 3 7 3" xfId="15150" xr:uid="{00000000-0005-0000-0000-00000A460000}"/>
    <cellStyle name="Normal 4 3 7 4" xfId="15151" xr:uid="{00000000-0005-0000-0000-00000B460000}"/>
    <cellStyle name="Normal 4 3 7 5" xfId="22411" xr:uid="{00000000-0005-0000-0000-00000C460000}"/>
    <cellStyle name="Normal 4 3 7 5 2" xfId="34395" xr:uid="{3CCD058A-EF81-4777-A12D-2AB046AC39AE}"/>
    <cellStyle name="Normal 4 3 7 6" xfId="28447" xr:uid="{AC87FA8E-1F1B-4A4C-8085-956D4C0688C3}"/>
    <cellStyle name="Normal 4 3 8" xfId="15152" xr:uid="{00000000-0005-0000-0000-00000D460000}"/>
    <cellStyle name="Normal 4 3 8 2" xfId="15153" xr:uid="{00000000-0005-0000-0000-00000E460000}"/>
    <cellStyle name="Normal 4 3 8 3" xfId="22412" xr:uid="{00000000-0005-0000-0000-00000F460000}"/>
    <cellStyle name="Normal 4 3 8 3 2" xfId="34396" xr:uid="{DA4931FB-C0DF-4159-9D8D-87BCB3AC7A4B}"/>
    <cellStyle name="Normal 4 3 8 4" xfId="28448" xr:uid="{1B89C0B6-6B76-499A-8533-09937A516E86}"/>
    <cellStyle name="Normal 4 3 9" xfId="15154" xr:uid="{00000000-0005-0000-0000-000010460000}"/>
    <cellStyle name="Normal 4 3 9 2" xfId="15155" xr:uid="{00000000-0005-0000-0000-000011460000}"/>
    <cellStyle name="Normal 4 3 9 3" xfId="22413" xr:uid="{00000000-0005-0000-0000-000012460000}"/>
    <cellStyle name="Normal 4 3 9 3 2" xfId="34397" xr:uid="{1E707485-2745-4797-AFB6-6B8CBE94D5F2}"/>
    <cellStyle name="Normal 4 3 9 4" xfId="28449" xr:uid="{320D5A10-DBE8-489D-8236-1AD28CC2053F}"/>
    <cellStyle name="Normal 4 4" xfId="15156" xr:uid="{00000000-0005-0000-0000-000013460000}"/>
    <cellStyle name="Normal 4 4 2" xfId="15157" xr:uid="{00000000-0005-0000-0000-000014460000}"/>
    <cellStyle name="Normal 4 4 2 2" xfId="15158" xr:uid="{00000000-0005-0000-0000-000015460000}"/>
    <cellStyle name="Normal 4 4 2 2 2" xfId="22415" xr:uid="{00000000-0005-0000-0000-000016460000}"/>
    <cellStyle name="Normal 4 4 2 2 2 2" xfId="34399" xr:uid="{2A4EB1F8-B7D5-472C-811A-0B31F2E6EFA2}"/>
    <cellStyle name="Normal 4 4 2 2 3" xfId="28451" xr:uid="{CEE6EDEE-AC0C-4CCD-B191-24E1B31C1CAC}"/>
    <cellStyle name="Normal 4 4 2 3" xfId="15159" xr:uid="{00000000-0005-0000-0000-000017460000}"/>
    <cellStyle name="Normal 4 4 2 3 2" xfId="22416" xr:uid="{00000000-0005-0000-0000-000018460000}"/>
    <cellStyle name="Normal 4 4 2 3 2 2" xfId="34400" xr:uid="{77A8B5AE-C2A0-4F1E-95F9-AC5BB364464E}"/>
    <cellStyle name="Normal 4 4 2 3 3" xfId="28452" xr:uid="{3F2E1CC0-0100-44E7-9000-F436308BE804}"/>
    <cellStyle name="Normal 4 4 2 4" xfId="15160" xr:uid="{00000000-0005-0000-0000-000019460000}"/>
    <cellStyle name="Normal 4 4 2 5" xfId="15161" xr:uid="{00000000-0005-0000-0000-00001A460000}"/>
    <cellStyle name="Normal 4 4 2 6" xfId="22414" xr:uid="{00000000-0005-0000-0000-00001B460000}"/>
    <cellStyle name="Normal 4 4 2 6 2" xfId="34398" xr:uid="{0D4F7E69-56F7-4CA9-B968-00C42B576A3D}"/>
    <cellStyle name="Normal 4 4 2 7" xfId="28450" xr:uid="{869180E0-8115-4E64-B7B0-8789E906EB9D}"/>
    <cellStyle name="Normal 4 4 3" xfId="15162" xr:uid="{00000000-0005-0000-0000-00001C460000}"/>
    <cellStyle name="Normal 4 4 3 2" xfId="15163" xr:uid="{00000000-0005-0000-0000-00001D460000}"/>
    <cellStyle name="Normal 4 4 3 2 2" xfId="22418" xr:uid="{00000000-0005-0000-0000-00001E460000}"/>
    <cellStyle name="Normal 4 4 3 2 2 2" xfId="34402" xr:uid="{4CB851EE-4768-417F-B5C9-2D6D05B1ACA7}"/>
    <cellStyle name="Normal 4 4 3 2 3" xfId="28454" xr:uid="{6A1E16DE-A891-4888-923A-4BC4DC002E4F}"/>
    <cellStyle name="Normal 4 4 3 3" xfId="22417" xr:uid="{00000000-0005-0000-0000-00001F460000}"/>
    <cellStyle name="Normal 4 4 3 3 2" xfId="34401" xr:uid="{FD585C60-7934-406F-9DE6-AA38E6A244BE}"/>
    <cellStyle name="Normal 4 4 3 4" xfId="28453" xr:uid="{57D75545-9849-48AA-9426-E5344DFAFC15}"/>
    <cellStyle name="Normal 4 4 4" xfId="15164" xr:uid="{00000000-0005-0000-0000-000020460000}"/>
    <cellStyle name="Normal 4 4 4 2" xfId="15165" xr:uid="{00000000-0005-0000-0000-000021460000}"/>
    <cellStyle name="Normal 4 4 4 2 2" xfId="22420" xr:uid="{00000000-0005-0000-0000-000022460000}"/>
    <cellStyle name="Normal 4 4 4 2 2 2" xfId="34404" xr:uid="{B0242B55-4B08-4AED-BB06-06A3BB442E14}"/>
    <cellStyle name="Normal 4 4 4 2 3" xfId="28456" xr:uid="{1E438CF7-58E8-40F5-9059-EEA31919548D}"/>
    <cellStyle name="Normal 4 4 4 3" xfId="22419" xr:uid="{00000000-0005-0000-0000-000023460000}"/>
    <cellStyle name="Normal 4 4 4 3 2" xfId="34403" xr:uid="{8AF1E6AF-5E33-4C65-A1DE-252AD994CB59}"/>
    <cellStyle name="Normal 4 4 4 4" xfId="28455" xr:uid="{7B5D5F09-360F-407E-8C59-170989A06292}"/>
    <cellStyle name="Normal 4 4 5" xfId="15166" xr:uid="{00000000-0005-0000-0000-000024460000}"/>
    <cellStyle name="Normal 4 4 5 2" xfId="15167" xr:uid="{00000000-0005-0000-0000-000025460000}"/>
    <cellStyle name="Normal 4 4 5 2 2" xfId="15168" xr:uid="{00000000-0005-0000-0000-000026460000}"/>
    <cellStyle name="Normal 4 4 5 2 2 2" xfId="15169" xr:uid="{00000000-0005-0000-0000-000027460000}"/>
    <cellStyle name="Normal 4 4 5 2 2 2 2" xfId="22424" xr:uid="{00000000-0005-0000-0000-000028460000}"/>
    <cellStyle name="Normal 4 4 5 2 2 2 2 2" xfId="34408" xr:uid="{42CB59D9-0FDC-4679-89EC-ED05BCC9F190}"/>
    <cellStyle name="Normal 4 4 5 2 2 2 3" xfId="28460" xr:uid="{153A3A2E-1349-4B1A-85A0-8CEF77A0ABDF}"/>
    <cellStyle name="Normal 4 4 5 2 2 3" xfId="22423" xr:uid="{00000000-0005-0000-0000-000029460000}"/>
    <cellStyle name="Normal 4 4 5 2 2 3 2" xfId="34407" xr:uid="{AEDAF9EC-67E4-474D-AA8D-21C7CF2B05B6}"/>
    <cellStyle name="Normal 4 4 5 2 2 4" xfId="28459" xr:uid="{40550622-5834-4E5A-909E-1DA413FA9893}"/>
    <cellStyle name="Normal 4 4 5 2 3" xfId="15170" xr:uid="{00000000-0005-0000-0000-00002A460000}"/>
    <cellStyle name="Normal 4 4 5 2 3 2" xfId="22425" xr:uid="{00000000-0005-0000-0000-00002B460000}"/>
    <cellStyle name="Normal 4 4 5 2 3 2 2" xfId="34409" xr:uid="{FDCBA6F9-D7BD-4E66-AA42-F44B82445765}"/>
    <cellStyle name="Normal 4 4 5 2 3 3" xfId="28461" xr:uid="{498F48B0-A159-47A6-B6DA-7921A77449EB}"/>
    <cellStyle name="Normal 4 4 5 2 4" xfId="22422" xr:uid="{00000000-0005-0000-0000-00002C460000}"/>
    <cellStyle name="Normal 4 4 5 2 4 2" xfId="34406" xr:uid="{7C779ED2-0CC5-4419-8325-B851A365BB2A}"/>
    <cellStyle name="Normal 4 4 5 2 5" xfId="28458" xr:uid="{A0FCF45D-B6B6-4A8F-8863-568C122A880C}"/>
    <cellStyle name="Normal 4 4 5 3" xfId="15171" xr:uid="{00000000-0005-0000-0000-00002D460000}"/>
    <cellStyle name="Normal 4 4 5 3 2" xfId="15172" xr:uid="{00000000-0005-0000-0000-00002E460000}"/>
    <cellStyle name="Normal 4 4 5 3 2 2" xfId="22427" xr:uid="{00000000-0005-0000-0000-00002F460000}"/>
    <cellStyle name="Normal 4 4 5 3 2 2 2" xfId="34411" xr:uid="{D4ED0395-4992-4778-9921-95E18ABB5CF5}"/>
    <cellStyle name="Normal 4 4 5 3 2 3" xfId="28463" xr:uid="{ED88FABB-5972-4328-9FBA-F0931ED615F6}"/>
    <cellStyle name="Normal 4 4 5 3 3" xfId="22426" xr:uid="{00000000-0005-0000-0000-000030460000}"/>
    <cellStyle name="Normal 4 4 5 3 3 2" xfId="34410" xr:uid="{4FB55977-C5C9-4E5D-91BD-3AD8CDAF9570}"/>
    <cellStyle name="Normal 4 4 5 3 4" xfId="28462" xr:uid="{06992FCA-2F8A-4657-BBC4-0591408B356C}"/>
    <cellStyle name="Normal 4 4 5 4" xfId="15173" xr:uid="{00000000-0005-0000-0000-000031460000}"/>
    <cellStyle name="Normal 4 4 5 4 2" xfId="22428" xr:uid="{00000000-0005-0000-0000-000032460000}"/>
    <cellStyle name="Normal 4 4 5 4 2 2" xfId="34412" xr:uid="{4E405861-186B-4578-9F39-2673AFE958A1}"/>
    <cellStyle name="Normal 4 4 5 4 3" xfId="28464" xr:uid="{D4103B2B-06D6-4089-BCA0-B86114ED3FAF}"/>
    <cellStyle name="Normal 4 4 5 5" xfId="15174" xr:uid="{00000000-0005-0000-0000-000033460000}"/>
    <cellStyle name="Normal 4 4 5 5 2" xfId="22429" xr:uid="{00000000-0005-0000-0000-000034460000}"/>
    <cellStyle name="Normal 4 4 5 5 2 2" xfId="34413" xr:uid="{B741E536-8A30-4198-B795-F21F34043C76}"/>
    <cellStyle name="Normal 4 4 5 5 3" xfId="28465" xr:uid="{8BA2CB6F-B915-439F-911B-F091F7BD7103}"/>
    <cellStyle name="Normal 4 4 5 6" xfId="15175" xr:uid="{00000000-0005-0000-0000-000035460000}"/>
    <cellStyle name="Normal 4 4 5 7" xfId="22421" xr:uid="{00000000-0005-0000-0000-000036460000}"/>
    <cellStyle name="Normal 4 4 5 7 2" xfId="34405" xr:uid="{AB74A7E3-EB76-4A4C-ADFD-22626123CBF4}"/>
    <cellStyle name="Normal 4 4 5 8" xfId="28457" xr:uid="{735F0605-2F9E-47A3-A9EE-47B7E23C6F51}"/>
    <cellStyle name="Normal 4 4 6" xfId="15176" xr:uid="{00000000-0005-0000-0000-000037460000}"/>
    <cellStyle name="Normal 4 4 6 2" xfId="15177" xr:uid="{00000000-0005-0000-0000-000038460000}"/>
    <cellStyle name="Normal 4 4 6 3" xfId="22430" xr:uid="{00000000-0005-0000-0000-000039460000}"/>
    <cellStyle name="Normal 4 4 6 3 2" xfId="34414" xr:uid="{CD2D534D-EE0F-4AE9-ADCC-F5999FFA670E}"/>
    <cellStyle name="Normal 4 4 6 4" xfId="28466" xr:uid="{F9B891C5-6E2D-4324-A374-D6D2CCDA7EF7}"/>
    <cellStyle name="Normal 4 4 7" xfId="15178" xr:uid="{00000000-0005-0000-0000-00003A460000}"/>
    <cellStyle name="Normal 4 4 7 2" xfId="22431" xr:uid="{00000000-0005-0000-0000-00003B460000}"/>
    <cellStyle name="Normal 4 4 7 2 2" xfId="34415" xr:uid="{B487F390-8090-4C09-BA19-5F743A5832EC}"/>
    <cellStyle name="Normal 4 4 7 3" xfId="28467" xr:uid="{ADD7629C-B72E-4163-A567-BA2B9EF532E3}"/>
    <cellStyle name="Normal 4 4 8" xfId="15179" xr:uid="{00000000-0005-0000-0000-00003C460000}"/>
    <cellStyle name="Normal 4 4 8 2" xfId="22432" xr:uid="{00000000-0005-0000-0000-00003D460000}"/>
    <cellStyle name="Normal 4 4 8 2 2" xfId="34416" xr:uid="{5A3BD1E7-902D-40F9-85A1-29CBAF388C88}"/>
    <cellStyle name="Normal 4 4 8 3" xfId="28468" xr:uid="{DEBCCF34-44DD-411A-915A-2DAC74FFC979}"/>
    <cellStyle name="Normal 4 5" xfId="15180" xr:uid="{00000000-0005-0000-0000-00003E460000}"/>
    <cellStyle name="Normal 4 5 10" xfId="15181" xr:uid="{00000000-0005-0000-0000-00003F460000}"/>
    <cellStyle name="Normal 4 5 10 2" xfId="22433" xr:uid="{00000000-0005-0000-0000-000040460000}"/>
    <cellStyle name="Normal 4 5 10 2 2" xfId="34417" xr:uid="{2CE3D089-EC35-4778-918C-4B5E1555E195}"/>
    <cellStyle name="Normal 4 5 10 3" xfId="28469" xr:uid="{0391439D-E761-43DF-BF03-99AB464FAE90}"/>
    <cellStyle name="Normal 4 5 11" xfId="15182" xr:uid="{00000000-0005-0000-0000-000041460000}"/>
    <cellStyle name="Normal 4 5 11 2" xfId="22434" xr:uid="{00000000-0005-0000-0000-000042460000}"/>
    <cellStyle name="Normal 4 5 11 2 2" xfId="34418" xr:uid="{0EE35D5D-BC0C-4526-BF99-71E4D25BCDE7}"/>
    <cellStyle name="Normal 4 5 11 3" xfId="28470" xr:uid="{6F349263-0B70-4883-831F-9F33EB3D6E68}"/>
    <cellStyle name="Normal 4 5 12" xfId="15183" xr:uid="{00000000-0005-0000-0000-000043460000}"/>
    <cellStyle name="Normal 4 5 2" xfId="15184" xr:uid="{00000000-0005-0000-0000-000044460000}"/>
    <cellStyle name="Normal 4 5 2 10" xfId="22435" xr:uid="{00000000-0005-0000-0000-000045460000}"/>
    <cellStyle name="Normal 4 5 2 10 2" xfId="34419" xr:uid="{4873C1E9-990F-4CC3-BB2F-D82F447FB3D1}"/>
    <cellStyle name="Normal 4 5 2 11" xfId="28471" xr:uid="{4872E116-9F25-459C-BA91-241B24E77824}"/>
    <cellStyle name="Normal 4 5 2 2" xfId="15185" xr:uid="{00000000-0005-0000-0000-000046460000}"/>
    <cellStyle name="Normal 4 5 2 2 2" xfId="15186" xr:uid="{00000000-0005-0000-0000-000047460000}"/>
    <cellStyle name="Normal 4 5 2 2 2 2" xfId="15187" xr:uid="{00000000-0005-0000-0000-000048460000}"/>
    <cellStyle name="Normal 4 5 2 2 2 2 2" xfId="22438" xr:uid="{00000000-0005-0000-0000-000049460000}"/>
    <cellStyle name="Normal 4 5 2 2 2 2 2 2" xfId="34422" xr:uid="{30386C2C-504A-4827-83AE-0205DFF2972C}"/>
    <cellStyle name="Normal 4 5 2 2 2 2 3" xfId="28474" xr:uid="{BE369423-08A8-44DC-A749-490686296158}"/>
    <cellStyle name="Normal 4 5 2 2 2 3" xfId="15188" xr:uid="{00000000-0005-0000-0000-00004A460000}"/>
    <cellStyle name="Normal 4 5 2 2 2 3 2" xfId="22439" xr:uid="{00000000-0005-0000-0000-00004B460000}"/>
    <cellStyle name="Normal 4 5 2 2 2 3 2 2" xfId="34423" xr:uid="{CA25128D-276B-457C-A280-0EFE950DA367}"/>
    <cellStyle name="Normal 4 5 2 2 2 3 3" xfId="28475" xr:uid="{954FB53E-C763-4F93-9C65-BFA8CEDF97E5}"/>
    <cellStyle name="Normal 4 5 2 2 2 4" xfId="22437" xr:uid="{00000000-0005-0000-0000-00004C460000}"/>
    <cellStyle name="Normal 4 5 2 2 2 4 2" xfId="34421" xr:uid="{81D8B845-9557-4F1C-81DE-8D6D956EF451}"/>
    <cellStyle name="Normal 4 5 2 2 2 5" xfId="28473" xr:uid="{284F39C1-0B34-4D47-87F1-8D8E49CC0345}"/>
    <cellStyle name="Normal 4 5 2 2 3" xfId="15189" xr:uid="{00000000-0005-0000-0000-00004D460000}"/>
    <cellStyle name="Normal 4 5 2 2 3 2" xfId="15190" xr:uid="{00000000-0005-0000-0000-00004E460000}"/>
    <cellStyle name="Normal 4 5 2 2 3 2 2" xfId="22441" xr:uid="{00000000-0005-0000-0000-00004F460000}"/>
    <cellStyle name="Normal 4 5 2 2 3 2 2 2" xfId="34425" xr:uid="{5A49EE11-530E-458C-9FF0-5E370295776E}"/>
    <cellStyle name="Normal 4 5 2 2 3 2 3" xfId="28477" xr:uid="{D87324BE-6A80-467D-AD5D-ABB4FFB145FC}"/>
    <cellStyle name="Normal 4 5 2 2 3 3" xfId="22440" xr:uid="{00000000-0005-0000-0000-000050460000}"/>
    <cellStyle name="Normal 4 5 2 2 3 3 2" xfId="34424" xr:uid="{08BA163C-1841-4349-AEBE-DB6DD4408D70}"/>
    <cellStyle name="Normal 4 5 2 2 3 4" xfId="28476" xr:uid="{AFF3E31B-2CD5-4358-B440-8977DA5075DF}"/>
    <cellStyle name="Normal 4 5 2 2 4" xfId="15191" xr:uid="{00000000-0005-0000-0000-000051460000}"/>
    <cellStyle name="Normal 4 5 2 2 4 2" xfId="22442" xr:uid="{00000000-0005-0000-0000-000052460000}"/>
    <cellStyle name="Normal 4 5 2 2 4 2 2" xfId="34426" xr:uid="{ABF3FD0F-F175-42B5-B1BF-3CD60C7AA248}"/>
    <cellStyle name="Normal 4 5 2 2 4 3" xfId="28478" xr:uid="{D7FD4987-7581-47AA-8998-01C6AE03E5C2}"/>
    <cellStyle name="Normal 4 5 2 2 5" xfId="15192" xr:uid="{00000000-0005-0000-0000-000053460000}"/>
    <cellStyle name="Normal 4 5 2 2 6" xfId="22436" xr:uid="{00000000-0005-0000-0000-000054460000}"/>
    <cellStyle name="Normal 4 5 2 2 6 2" xfId="34420" xr:uid="{FD4662CB-00AF-4993-9964-2372BEF4365C}"/>
    <cellStyle name="Normal 4 5 2 2 7" xfId="28472" xr:uid="{2AC1032D-B854-4319-96D5-011884231609}"/>
    <cellStyle name="Normal 4 5 2 3" xfId="15193" xr:uid="{00000000-0005-0000-0000-000055460000}"/>
    <cellStyle name="Normal 4 5 2 3 2" xfId="15194" xr:uid="{00000000-0005-0000-0000-000056460000}"/>
    <cellStyle name="Normal 4 5 2 3 2 2" xfId="15195" xr:uid="{00000000-0005-0000-0000-000057460000}"/>
    <cellStyle name="Normal 4 5 2 3 2 2 2" xfId="22445" xr:uid="{00000000-0005-0000-0000-000058460000}"/>
    <cellStyle name="Normal 4 5 2 3 2 2 2 2" xfId="34429" xr:uid="{B7E44657-04AF-40E3-A51D-2717F8E21A8D}"/>
    <cellStyle name="Normal 4 5 2 3 2 2 3" xfId="28481" xr:uid="{87D55F62-CB49-46E9-A67D-C04974A89B35}"/>
    <cellStyle name="Normal 4 5 2 3 2 3" xfId="22444" xr:uid="{00000000-0005-0000-0000-000059460000}"/>
    <cellStyle name="Normal 4 5 2 3 2 3 2" xfId="34428" xr:uid="{2A95DAE3-BB4C-4CEC-8BF2-D408E28E7466}"/>
    <cellStyle name="Normal 4 5 2 3 2 4" xfId="28480" xr:uid="{6BF895F2-3ED9-4650-AAF3-92E62061618F}"/>
    <cellStyle name="Normal 4 5 2 3 3" xfId="15196" xr:uid="{00000000-0005-0000-0000-00005A460000}"/>
    <cellStyle name="Normal 4 5 2 3 3 2" xfId="22446" xr:uid="{00000000-0005-0000-0000-00005B460000}"/>
    <cellStyle name="Normal 4 5 2 3 3 2 2" xfId="34430" xr:uid="{BA224729-0C54-4185-B5F4-CA817C5A1A20}"/>
    <cellStyle name="Normal 4 5 2 3 3 3" xfId="28482" xr:uid="{326FCF76-2C6D-49D5-81A8-A652ED8C7F9D}"/>
    <cellStyle name="Normal 4 5 2 3 4" xfId="15197" xr:uid="{00000000-0005-0000-0000-00005C460000}"/>
    <cellStyle name="Normal 4 5 2 3 5" xfId="22443" xr:uid="{00000000-0005-0000-0000-00005D460000}"/>
    <cellStyle name="Normal 4 5 2 3 5 2" xfId="34427" xr:uid="{4A5AED9C-D568-4AE7-92C7-472E145C2A60}"/>
    <cellStyle name="Normal 4 5 2 3 6" xfId="28479" xr:uid="{876390E7-4EBF-42AE-9962-33DB755E425B}"/>
    <cellStyle name="Normal 4 5 2 4" xfId="15198" xr:uid="{00000000-0005-0000-0000-00005E460000}"/>
    <cellStyle name="Normal 4 5 2 4 2" xfId="15199" xr:uid="{00000000-0005-0000-0000-00005F460000}"/>
    <cellStyle name="Normal 4 5 2 4 2 2" xfId="22448" xr:uid="{00000000-0005-0000-0000-000060460000}"/>
    <cellStyle name="Normal 4 5 2 4 2 2 2" xfId="34432" xr:uid="{33F625F2-C9B0-40A8-9C31-F925A82F6C53}"/>
    <cellStyle name="Normal 4 5 2 4 2 3" xfId="28484" xr:uid="{3AF487A9-87AA-4276-8B4F-4072F266EB79}"/>
    <cellStyle name="Normal 4 5 2 4 3" xfId="22447" xr:uid="{00000000-0005-0000-0000-000061460000}"/>
    <cellStyle name="Normal 4 5 2 4 3 2" xfId="34431" xr:uid="{E4F19D5A-62DA-4BC0-AFBA-0A16BEFDB3C4}"/>
    <cellStyle name="Normal 4 5 2 4 4" xfId="28483" xr:uid="{AC3A3BB3-5B6C-434E-BF53-38087952789E}"/>
    <cellStyle name="Normal 4 5 2 5" xfId="15200" xr:uid="{00000000-0005-0000-0000-000062460000}"/>
    <cellStyle name="Normal 4 5 2 5 2" xfId="22449" xr:uid="{00000000-0005-0000-0000-000063460000}"/>
    <cellStyle name="Normal 4 5 2 5 2 2" xfId="34433" xr:uid="{E1B8FF52-9290-4294-98AD-5E305377B23F}"/>
    <cellStyle name="Normal 4 5 2 5 3" xfId="28485" xr:uid="{5364C2BE-805D-48FF-B1B0-331B7ECBE38C}"/>
    <cellStyle name="Normal 4 5 2 6" xfId="15201" xr:uid="{00000000-0005-0000-0000-000064460000}"/>
    <cellStyle name="Normal 4 5 2 6 2" xfId="22450" xr:uid="{00000000-0005-0000-0000-000065460000}"/>
    <cellStyle name="Normal 4 5 2 6 2 2" xfId="34434" xr:uid="{400CA6FB-8835-4060-9C75-6841DD184E86}"/>
    <cellStyle name="Normal 4 5 2 6 3" xfId="28486" xr:uid="{B5361656-D3B2-40E3-8D30-76ADAC4856B6}"/>
    <cellStyle name="Normal 4 5 2 7" xfId="15202" xr:uid="{00000000-0005-0000-0000-000066460000}"/>
    <cellStyle name="Normal 4 5 2 7 2" xfId="22451" xr:uid="{00000000-0005-0000-0000-000067460000}"/>
    <cellStyle name="Normal 4 5 2 7 2 2" xfId="34435" xr:uid="{B9F198ED-1A3C-438C-9158-016F071300A8}"/>
    <cellStyle name="Normal 4 5 2 7 3" xfId="28487" xr:uid="{AD4F26CC-EA8F-4BC4-B4D4-105FF7571F8C}"/>
    <cellStyle name="Normal 4 5 2 8" xfId="15203" xr:uid="{00000000-0005-0000-0000-000068460000}"/>
    <cellStyle name="Normal 4 5 2 8 2" xfId="22452" xr:uid="{00000000-0005-0000-0000-000069460000}"/>
    <cellStyle name="Normal 4 5 2 8 2 2" xfId="34436" xr:uid="{9EA4E743-40D7-4F4B-BD31-5B3231DD9274}"/>
    <cellStyle name="Normal 4 5 2 8 3" xfId="28488" xr:uid="{BEF5DF99-B05B-4625-BA23-A11610E782BD}"/>
    <cellStyle name="Normal 4 5 2 9" xfId="15204" xr:uid="{00000000-0005-0000-0000-00006A460000}"/>
    <cellStyle name="Normal 4 5 3" xfId="15205" xr:uid="{00000000-0005-0000-0000-00006B460000}"/>
    <cellStyle name="Normal 4 5 3 2" xfId="15206" xr:uid="{00000000-0005-0000-0000-00006C460000}"/>
    <cellStyle name="Normal 4 5 3 2 2" xfId="15207" xr:uid="{00000000-0005-0000-0000-00006D460000}"/>
    <cellStyle name="Normal 4 5 3 2 2 2" xfId="22455" xr:uid="{00000000-0005-0000-0000-00006E460000}"/>
    <cellStyle name="Normal 4 5 3 2 2 2 2" xfId="34439" xr:uid="{44837723-23AB-4AD8-B015-7142BC2FF09D}"/>
    <cellStyle name="Normal 4 5 3 2 2 3" xfId="28491" xr:uid="{EEF46E97-6C83-4635-B2DE-27CB3C934B77}"/>
    <cellStyle name="Normal 4 5 3 2 3" xfId="15208" xr:uid="{00000000-0005-0000-0000-00006F460000}"/>
    <cellStyle name="Normal 4 5 3 2 3 2" xfId="22456" xr:uid="{00000000-0005-0000-0000-000070460000}"/>
    <cellStyle name="Normal 4 5 3 2 3 2 2" xfId="34440" xr:uid="{98B0EC77-223D-4840-AE81-E7A8941A409F}"/>
    <cellStyle name="Normal 4 5 3 2 3 3" xfId="28492" xr:uid="{D6F1D439-CD54-478A-8A88-2160E1318841}"/>
    <cellStyle name="Normal 4 5 3 2 4" xfId="15209" xr:uid="{00000000-0005-0000-0000-000071460000}"/>
    <cellStyle name="Normal 4 5 3 2 5" xfId="22454" xr:uid="{00000000-0005-0000-0000-000072460000}"/>
    <cellStyle name="Normal 4 5 3 2 5 2" xfId="34438" xr:uid="{EA8ED767-854C-4501-BE65-82E4F7C8C827}"/>
    <cellStyle name="Normal 4 5 3 2 6" xfId="28490" xr:uid="{82AF2CE3-A9A2-4713-866E-EEB17315A27C}"/>
    <cellStyle name="Normal 4 5 3 3" xfId="15210" xr:uid="{00000000-0005-0000-0000-000073460000}"/>
    <cellStyle name="Normal 4 5 3 3 2" xfId="15211" xr:uid="{00000000-0005-0000-0000-000074460000}"/>
    <cellStyle name="Normal 4 5 3 3 2 2" xfId="22458" xr:uid="{00000000-0005-0000-0000-000075460000}"/>
    <cellStyle name="Normal 4 5 3 3 2 2 2" xfId="34442" xr:uid="{8EF54525-7A4F-40FF-87FF-6C30D2C7BDDC}"/>
    <cellStyle name="Normal 4 5 3 3 2 3" xfId="28494" xr:uid="{D91119C7-1287-48E5-8499-974F86A7C9A0}"/>
    <cellStyle name="Normal 4 5 3 3 3" xfId="15212" xr:uid="{00000000-0005-0000-0000-000076460000}"/>
    <cellStyle name="Normal 4 5 3 3 4" xfId="22457" xr:uid="{00000000-0005-0000-0000-000077460000}"/>
    <cellStyle name="Normal 4 5 3 3 4 2" xfId="34441" xr:uid="{049B662F-5F74-4964-A7E8-F2BD6E4A37C3}"/>
    <cellStyle name="Normal 4 5 3 3 5" xfId="28493" xr:uid="{F2ED1486-DB40-4D9B-B6BA-90E21C983A39}"/>
    <cellStyle name="Normal 4 5 3 4" xfId="15213" xr:uid="{00000000-0005-0000-0000-000078460000}"/>
    <cellStyle name="Normal 4 5 3 4 2" xfId="22459" xr:uid="{00000000-0005-0000-0000-000079460000}"/>
    <cellStyle name="Normal 4 5 3 4 2 2" xfId="34443" xr:uid="{392A34A0-439B-4EA4-9385-F001D75194AD}"/>
    <cellStyle name="Normal 4 5 3 4 3" xfId="28495" xr:uid="{0D6DFFFB-78D2-41D4-9887-6C2D2E9FDCA3}"/>
    <cellStyle name="Normal 4 5 3 5" xfId="15214" xr:uid="{00000000-0005-0000-0000-00007A460000}"/>
    <cellStyle name="Normal 4 5 3 5 2" xfId="22460" xr:uid="{00000000-0005-0000-0000-00007B460000}"/>
    <cellStyle name="Normal 4 5 3 5 2 2" xfId="34444" xr:uid="{3594A40C-2942-4D00-809F-9E9935F4A480}"/>
    <cellStyle name="Normal 4 5 3 5 3" xfId="28496" xr:uid="{68BB3E55-7C10-4B0B-B813-E9B481A084C8}"/>
    <cellStyle name="Normal 4 5 3 6" xfId="15215" xr:uid="{00000000-0005-0000-0000-00007C460000}"/>
    <cellStyle name="Normal 4 5 3 7" xfId="22453" xr:uid="{00000000-0005-0000-0000-00007D460000}"/>
    <cellStyle name="Normal 4 5 3 7 2" xfId="34437" xr:uid="{B89B1D37-BB8D-43DB-BA54-2C6852247EC0}"/>
    <cellStyle name="Normal 4 5 3 8" xfId="28489" xr:uid="{1F2C1A9D-EBD7-4178-A8D3-713E4FD392C8}"/>
    <cellStyle name="Normal 4 5 4" xfId="15216" xr:uid="{00000000-0005-0000-0000-00007E460000}"/>
    <cellStyle name="Normal 4 5 4 2" xfId="15217" xr:uid="{00000000-0005-0000-0000-00007F460000}"/>
    <cellStyle name="Normal 4 5 4 2 2" xfId="15218" xr:uid="{00000000-0005-0000-0000-000080460000}"/>
    <cellStyle name="Normal 4 5 4 2 2 2" xfId="22463" xr:uid="{00000000-0005-0000-0000-000081460000}"/>
    <cellStyle name="Normal 4 5 4 2 2 2 2" xfId="34447" xr:uid="{FE8CF80A-E8AF-40F7-A06C-1904D5F5689A}"/>
    <cellStyle name="Normal 4 5 4 2 2 3" xfId="28499" xr:uid="{1143B8D6-9CDA-45DB-AFB6-EA756F829A01}"/>
    <cellStyle name="Normal 4 5 4 2 3" xfId="22462" xr:uid="{00000000-0005-0000-0000-000082460000}"/>
    <cellStyle name="Normal 4 5 4 2 3 2" xfId="34446" xr:uid="{E70B596A-D476-4814-8C86-C5572B2E99B1}"/>
    <cellStyle name="Normal 4 5 4 2 4" xfId="28498" xr:uid="{D1CBBC58-0CAF-47EF-9D4A-7C2D7C87AF96}"/>
    <cellStyle name="Normal 4 5 4 3" xfId="15219" xr:uid="{00000000-0005-0000-0000-000083460000}"/>
    <cellStyle name="Normal 4 5 4 3 2" xfId="22464" xr:uid="{00000000-0005-0000-0000-000084460000}"/>
    <cellStyle name="Normal 4 5 4 3 2 2" xfId="34448" xr:uid="{56A41D0F-29A6-455C-951C-84895FB4DCD1}"/>
    <cellStyle name="Normal 4 5 4 3 3" xfId="28500" xr:uid="{968A7AC0-4674-4773-A846-55EB6C6CFDF8}"/>
    <cellStyle name="Normal 4 5 4 4" xfId="15220" xr:uid="{00000000-0005-0000-0000-000085460000}"/>
    <cellStyle name="Normal 4 5 4 4 2" xfId="22465" xr:uid="{00000000-0005-0000-0000-000086460000}"/>
    <cellStyle name="Normal 4 5 4 4 2 2" xfId="34449" xr:uid="{F2CAED8A-E87D-4975-A788-2E368CABCD60}"/>
    <cellStyle name="Normal 4 5 4 4 3" xfId="28501" xr:uid="{3C8FB630-D43B-405A-B901-3409670BFF19}"/>
    <cellStyle name="Normal 4 5 4 5" xfId="15221" xr:uid="{00000000-0005-0000-0000-000087460000}"/>
    <cellStyle name="Normal 4 5 4 6" xfId="22461" xr:uid="{00000000-0005-0000-0000-000088460000}"/>
    <cellStyle name="Normal 4 5 4 6 2" xfId="34445" xr:uid="{8B716124-FFAB-46C2-9E77-B999768925F8}"/>
    <cellStyle name="Normal 4 5 4 7" xfId="28497" xr:uid="{45A714FE-5FBF-4ABD-8469-D854A9F6C68A}"/>
    <cellStyle name="Normal 4 5 5" xfId="15222" xr:uid="{00000000-0005-0000-0000-000089460000}"/>
    <cellStyle name="Normal 4 5 5 2" xfId="15223" xr:uid="{00000000-0005-0000-0000-00008A460000}"/>
    <cellStyle name="Normal 4 5 5 2 2" xfId="15224" xr:uid="{00000000-0005-0000-0000-00008B460000}"/>
    <cellStyle name="Normal 4 5 5 2 2 2" xfId="15225" xr:uid="{00000000-0005-0000-0000-00008C460000}"/>
    <cellStyle name="Normal 4 5 5 2 2 2 2" xfId="22469" xr:uid="{00000000-0005-0000-0000-00008D460000}"/>
    <cellStyle name="Normal 4 5 5 2 2 2 2 2" xfId="34453" xr:uid="{87F407F7-5C3E-439C-96D7-504424C1C186}"/>
    <cellStyle name="Normal 4 5 5 2 2 2 3" xfId="28505" xr:uid="{74F681D4-BF79-45BE-AD0E-19817B05CF4B}"/>
    <cellStyle name="Normal 4 5 5 2 2 3" xfId="22468" xr:uid="{00000000-0005-0000-0000-00008E460000}"/>
    <cellStyle name="Normal 4 5 5 2 2 3 2" xfId="34452" xr:uid="{3A6DD04C-83FB-45CB-965F-2997AA1C87FC}"/>
    <cellStyle name="Normal 4 5 5 2 2 4" xfId="28504" xr:uid="{DB337056-A970-4226-8EAA-6385914ECFA3}"/>
    <cellStyle name="Normal 4 5 5 2 3" xfId="15226" xr:uid="{00000000-0005-0000-0000-00008F460000}"/>
    <cellStyle name="Normal 4 5 5 2 3 2" xfId="22470" xr:uid="{00000000-0005-0000-0000-000090460000}"/>
    <cellStyle name="Normal 4 5 5 2 3 2 2" xfId="34454" xr:uid="{8C4833E5-9A32-4ABF-8DA8-B3C1BCEFB629}"/>
    <cellStyle name="Normal 4 5 5 2 3 3" xfId="28506" xr:uid="{F250F833-25D0-482A-87DE-D2C3BDF3DDC7}"/>
    <cellStyle name="Normal 4 5 5 2 4" xfId="15227" xr:uid="{00000000-0005-0000-0000-000091460000}"/>
    <cellStyle name="Normal 4 5 5 2 4 2" xfId="22471" xr:uid="{00000000-0005-0000-0000-000092460000}"/>
    <cellStyle name="Normal 4 5 5 2 4 2 2" xfId="34455" xr:uid="{01AD6054-9DF4-43BC-BE72-121CFA7C532A}"/>
    <cellStyle name="Normal 4 5 5 2 4 3" xfId="28507" xr:uid="{E54E8C25-D26D-4E9F-BB8F-A0F21B69C6CA}"/>
    <cellStyle name="Normal 4 5 5 2 5" xfId="22467" xr:uid="{00000000-0005-0000-0000-000093460000}"/>
    <cellStyle name="Normal 4 5 5 2 5 2" xfId="34451" xr:uid="{FD470FF0-4BE8-4E84-B260-B292665FAAF0}"/>
    <cellStyle name="Normal 4 5 5 2 6" xfId="28503" xr:uid="{BC629224-CF8D-46F1-9C0A-F546559C03FC}"/>
    <cellStyle name="Normal 4 5 5 3" xfId="15228" xr:uid="{00000000-0005-0000-0000-000094460000}"/>
    <cellStyle name="Normal 4 5 5 3 2" xfId="15229" xr:uid="{00000000-0005-0000-0000-000095460000}"/>
    <cellStyle name="Normal 4 5 5 3 2 2" xfId="22473" xr:uid="{00000000-0005-0000-0000-000096460000}"/>
    <cellStyle name="Normal 4 5 5 3 2 2 2" xfId="34457" xr:uid="{26A1C91F-42EC-41EB-BCAF-AE5ACEAD9A37}"/>
    <cellStyle name="Normal 4 5 5 3 2 3" xfId="28509" xr:uid="{0E8A2D8D-88EC-46A4-BB2D-AF62658B57BE}"/>
    <cellStyle name="Normal 4 5 5 3 3" xfId="22472" xr:uid="{00000000-0005-0000-0000-000097460000}"/>
    <cellStyle name="Normal 4 5 5 3 3 2" xfId="34456" xr:uid="{30195D84-271A-4BCF-B327-4724DD93F29F}"/>
    <cellStyle name="Normal 4 5 5 3 4" xfId="28508" xr:uid="{717ED241-02C4-410E-BFDD-B0B8F5F2D402}"/>
    <cellStyle name="Normal 4 5 5 4" xfId="15230" xr:uid="{00000000-0005-0000-0000-000098460000}"/>
    <cellStyle name="Normal 4 5 5 4 2" xfId="22474" xr:uid="{00000000-0005-0000-0000-000099460000}"/>
    <cellStyle name="Normal 4 5 5 4 2 2" xfId="34458" xr:uid="{62A56C75-7C6B-4919-9A84-8F9EB6106A03}"/>
    <cellStyle name="Normal 4 5 5 4 3" xfId="28510" xr:uid="{07937BDB-32FA-4424-B684-3E3045F2014D}"/>
    <cellStyle name="Normal 4 5 5 5" xfId="15231" xr:uid="{00000000-0005-0000-0000-00009A460000}"/>
    <cellStyle name="Normal 4 5 5 5 2" xfId="22475" xr:uid="{00000000-0005-0000-0000-00009B460000}"/>
    <cellStyle name="Normal 4 5 5 5 2 2" xfId="34459" xr:uid="{66D66249-B755-470A-A18A-D8E14C18D767}"/>
    <cellStyle name="Normal 4 5 5 5 3" xfId="28511" xr:uid="{D46E4C85-539F-49A5-85E2-04BE4E70ADEE}"/>
    <cellStyle name="Normal 4 5 5 6" xfId="15232" xr:uid="{00000000-0005-0000-0000-00009C460000}"/>
    <cellStyle name="Normal 4 5 5 7" xfId="22466" xr:uid="{00000000-0005-0000-0000-00009D460000}"/>
    <cellStyle name="Normal 4 5 5 7 2" xfId="34450" xr:uid="{584EE46B-D4BE-4C70-B1B7-61633A454BFA}"/>
    <cellStyle name="Normal 4 5 5 8" xfId="28502" xr:uid="{A8DC4558-DEF9-4A23-A149-70B05BDFAD4F}"/>
    <cellStyle name="Normal 4 5 6" xfId="15233" xr:uid="{00000000-0005-0000-0000-00009E460000}"/>
    <cellStyle name="Normal 4 5 6 2" xfId="22476" xr:uid="{00000000-0005-0000-0000-00009F460000}"/>
    <cellStyle name="Normal 4 5 6 2 2" xfId="34460" xr:uid="{F205E9CC-2D65-4B80-8E3C-A5A6A842C139}"/>
    <cellStyle name="Normal 4 5 6 3" xfId="28512" xr:uid="{4D1CBAEA-795F-416C-AD3E-956BB9692DAC}"/>
    <cellStyle name="Normal 4 5 7" xfId="15234" xr:uid="{00000000-0005-0000-0000-0000A0460000}"/>
    <cellStyle name="Normal 4 5 7 2" xfId="22477" xr:uid="{00000000-0005-0000-0000-0000A1460000}"/>
    <cellStyle name="Normal 4 5 7 2 2" xfId="34461" xr:uid="{1D41DDA7-F624-4A28-BE9F-523CB0A014D9}"/>
    <cellStyle name="Normal 4 5 7 3" xfId="28513" xr:uid="{4052FB73-00DE-4CD4-8D21-19100A0BE21A}"/>
    <cellStyle name="Normal 4 5 8" xfId="15235" xr:uid="{00000000-0005-0000-0000-0000A2460000}"/>
    <cellStyle name="Normal 4 5 8 2" xfId="22478" xr:uid="{00000000-0005-0000-0000-0000A3460000}"/>
    <cellStyle name="Normal 4 5 8 2 2" xfId="34462" xr:uid="{05EAE13C-CFF7-4264-A257-4C2F484DA919}"/>
    <cellStyle name="Normal 4 5 8 3" xfId="28514" xr:uid="{E1D3DC89-1C7A-41AB-91B8-C63FF660FB4E}"/>
    <cellStyle name="Normal 4 5 9" xfId="15236" xr:uid="{00000000-0005-0000-0000-0000A4460000}"/>
    <cellStyle name="Normal 4 5 9 2" xfId="22479" xr:uid="{00000000-0005-0000-0000-0000A5460000}"/>
    <cellStyle name="Normal 4 5 9 2 2" xfId="34463" xr:uid="{2DD59532-A48A-4034-B359-BD47B8FCC41A}"/>
    <cellStyle name="Normal 4 5 9 3" xfId="28515" xr:uid="{3D52EFE2-F121-44D5-B71F-07AD25D1212D}"/>
    <cellStyle name="Normal 4 6" xfId="15237" xr:uid="{00000000-0005-0000-0000-0000A6460000}"/>
    <cellStyle name="Normal 4 6 2" xfId="15238" xr:uid="{00000000-0005-0000-0000-0000A7460000}"/>
    <cellStyle name="Normal 4 6 2 2" xfId="15239" xr:uid="{00000000-0005-0000-0000-0000A8460000}"/>
    <cellStyle name="Normal 4 6 2 2 2" xfId="22481" xr:uid="{00000000-0005-0000-0000-0000A9460000}"/>
    <cellStyle name="Normal 4 6 2 2 2 2" xfId="34465" xr:uid="{5A1138D8-5107-4036-A649-699473961E4D}"/>
    <cellStyle name="Normal 4 6 2 2 3" xfId="28517" xr:uid="{A7E3BC00-F3D8-431D-AF4A-0AC0B1B9A6B6}"/>
    <cellStyle name="Normal 4 6 2 3" xfId="15240" xr:uid="{00000000-0005-0000-0000-0000AA460000}"/>
    <cellStyle name="Normal 4 6 2 4" xfId="22480" xr:uid="{00000000-0005-0000-0000-0000AB460000}"/>
    <cellStyle name="Normal 4 6 2 4 2" xfId="34464" xr:uid="{D27C16D3-DD48-4ABE-B8E9-9DAFEBDE931E}"/>
    <cellStyle name="Normal 4 6 2 5" xfId="28516" xr:uid="{5AAC392A-3EE6-43ED-9ABE-C188F4518407}"/>
    <cellStyle name="Normal 4 6 3" xfId="15241" xr:uid="{00000000-0005-0000-0000-0000AC460000}"/>
    <cellStyle name="Normal 4 6 3 2" xfId="15242" xr:uid="{00000000-0005-0000-0000-0000AD460000}"/>
    <cellStyle name="Normal 4 6 3 2 2" xfId="22483" xr:uid="{00000000-0005-0000-0000-0000AE460000}"/>
    <cellStyle name="Normal 4 6 3 2 2 2" xfId="34467" xr:uid="{A919319E-0EE4-49EF-8E00-6F49CDD326A1}"/>
    <cellStyle name="Normal 4 6 3 2 3" xfId="28519" xr:uid="{9751FDE0-1633-4206-9EEE-2617E5F08CDE}"/>
    <cellStyle name="Normal 4 6 3 3" xfId="15243" xr:uid="{00000000-0005-0000-0000-0000AF460000}"/>
    <cellStyle name="Normal 4 6 3 4" xfId="22482" xr:uid="{00000000-0005-0000-0000-0000B0460000}"/>
    <cellStyle name="Normal 4 6 3 4 2" xfId="34466" xr:uid="{2D111B49-EB13-4542-B4AF-2F90E7BB65F8}"/>
    <cellStyle name="Normal 4 6 3 5" xfId="28518" xr:uid="{7923BD7F-CAFD-4C71-A99F-4A545756035E}"/>
    <cellStyle name="Normal 4 6 4" xfId="15244" xr:uid="{00000000-0005-0000-0000-0000B1460000}"/>
    <cellStyle name="Normal 4 6 4 2" xfId="15245" xr:uid="{00000000-0005-0000-0000-0000B2460000}"/>
    <cellStyle name="Normal 4 6 4 2 2" xfId="22485" xr:uid="{00000000-0005-0000-0000-0000B3460000}"/>
    <cellStyle name="Normal 4 6 4 2 2 2" xfId="34469" xr:uid="{2E405AA2-C6F0-46DA-B5A7-6D5A4620EBF1}"/>
    <cellStyle name="Normal 4 6 4 2 3" xfId="28521" xr:uid="{A435C81A-98C9-4FD3-BDD9-7AD69FFBD347}"/>
    <cellStyle name="Normal 4 6 4 3" xfId="22484" xr:uid="{00000000-0005-0000-0000-0000B4460000}"/>
    <cellStyle name="Normal 4 6 4 3 2" xfId="34468" xr:uid="{4C9E0F44-0883-45F0-8E5D-F2E61B88F526}"/>
    <cellStyle name="Normal 4 6 4 4" xfId="28520" xr:uid="{CB42106A-C336-4380-A1E7-15E2E257F1C6}"/>
    <cellStyle name="Normal 4 6 5" xfId="15246" xr:uid="{00000000-0005-0000-0000-0000B5460000}"/>
    <cellStyle name="Normal 4 6 5 2" xfId="15247" xr:uid="{00000000-0005-0000-0000-0000B6460000}"/>
    <cellStyle name="Normal 4 6 5 2 2" xfId="15248" xr:uid="{00000000-0005-0000-0000-0000B7460000}"/>
    <cellStyle name="Normal 4 6 5 2 2 2" xfId="15249" xr:uid="{00000000-0005-0000-0000-0000B8460000}"/>
    <cellStyle name="Normal 4 6 5 2 2 2 2" xfId="22489" xr:uid="{00000000-0005-0000-0000-0000B9460000}"/>
    <cellStyle name="Normal 4 6 5 2 2 2 2 2" xfId="34473" xr:uid="{D61A2B79-78DF-470C-BED6-9D7B6E0FA220}"/>
    <cellStyle name="Normal 4 6 5 2 2 2 3" xfId="28525" xr:uid="{14327DB4-120B-407C-9999-A0D0FDEE10BE}"/>
    <cellStyle name="Normal 4 6 5 2 2 3" xfId="22488" xr:uid="{00000000-0005-0000-0000-0000BA460000}"/>
    <cellStyle name="Normal 4 6 5 2 2 3 2" xfId="34472" xr:uid="{7F24FED2-BD23-4AD3-BCC2-A16E154E6645}"/>
    <cellStyle name="Normal 4 6 5 2 2 4" xfId="28524" xr:uid="{2FA4C3C4-4EB7-4B28-8662-5F8F99F2C3A6}"/>
    <cellStyle name="Normal 4 6 5 2 3" xfId="15250" xr:uid="{00000000-0005-0000-0000-0000BB460000}"/>
    <cellStyle name="Normal 4 6 5 2 3 2" xfId="22490" xr:uid="{00000000-0005-0000-0000-0000BC460000}"/>
    <cellStyle name="Normal 4 6 5 2 3 2 2" xfId="34474" xr:uid="{9857AEAA-123F-4941-81AA-8C374ABEBB80}"/>
    <cellStyle name="Normal 4 6 5 2 3 3" xfId="28526" xr:uid="{26F070CA-5D87-4E42-ACC0-40503DF2334E}"/>
    <cellStyle name="Normal 4 6 5 2 4" xfId="22487" xr:uid="{00000000-0005-0000-0000-0000BD460000}"/>
    <cellStyle name="Normal 4 6 5 2 4 2" xfId="34471" xr:uid="{F6DF256F-4525-431D-B527-8278345EFA68}"/>
    <cellStyle name="Normal 4 6 5 2 5" xfId="28523" xr:uid="{E340E500-0BA4-4FD6-953E-FF05D2D91090}"/>
    <cellStyle name="Normal 4 6 5 3" xfId="15251" xr:uid="{00000000-0005-0000-0000-0000BE460000}"/>
    <cellStyle name="Normal 4 6 5 3 2" xfId="15252" xr:uid="{00000000-0005-0000-0000-0000BF460000}"/>
    <cellStyle name="Normal 4 6 5 3 2 2" xfId="22492" xr:uid="{00000000-0005-0000-0000-0000C0460000}"/>
    <cellStyle name="Normal 4 6 5 3 2 2 2" xfId="34476" xr:uid="{C84424A3-CA1F-4046-8CF8-71C5A152BF77}"/>
    <cellStyle name="Normal 4 6 5 3 2 3" xfId="28528" xr:uid="{CCC62CFA-5667-4990-B295-BA00DFD6FE61}"/>
    <cellStyle name="Normal 4 6 5 3 3" xfId="22491" xr:uid="{00000000-0005-0000-0000-0000C1460000}"/>
    <cellStyle name="Normal 4 6 5 3 3 2" xfId="34475" xr:uid="{73F4A8DE-10D5-411F-A3AA-930457F3176D}"/>
    <cellStyle name="Normal 4 6 5 3 4" xfId="28527" xr:uid="{5AB87C60-E5F8-4588-BD14-0D019AB18602}"/>
    <cellStyle name="Normal 4 6 5 4" xfId="15253" xr:uid="{00000000-0005-0000-0000-0000C2460000}"/>
    <cellStyle name="Normal 4 6 5 4 2" xfId="22493" xr:uid="{00000000-0005-0000-0000-0000C3460000}"/>
    <cellStyle name="Normal 4 6 5 4 2 2" xfId="34477" xr:uid="{E5A9440F-A15A-47F5-B618-EC915C31F238}"/>
    <cellStyle name="Normal 4 6 5 4 3" xfId="28529" xr:uid="{03DE6549-6DB8-4B60-B80C-2CEC405461B2}"/>
    <cellStyle name="Normal 4 6 5 5" xfId="15254" xr:uid="{00000000-0005-0000-0000-0000C4460000}"/>
    <cellStyle name="Normal 4 6 5 5 2" xfId="22494" xr:uid="{00000000-0005-0000-0000-0000C5460000}"/>
    <cellStyle name="Normal 4 6 5 5 2 2" xfId="34478" xr:uid="{A6AABE19-3DC2-47CC-8C73-566B280F81B8}"/>
    <cellStyle name="Normal 4 6 5 5 3" xfId="28530" xr:uid="{72C382C2-9653-4D5A-8AAD-8001F04311B1}"/>
    <cellStyle name="Normal 4 6 5 6" xfId="22486" xr:uid="{00000000-0005-0000-0000-0000C6460000}"/>
    <cellStyle name="Normal 4 6 5 6 2" xfId="34470" xr:uid="{98BE242E-636D-47C8-B48F-11DECBBCDC4B}"/>
    <cellStyle name="Normal 4 6 5 7" xfId="28522" xr:uid="{A3FF47B8-B63B-45C4-9859-A9C4C288317C}"/>
    <cellStyle name="Normal 4 6 6" xfId="15255" xr:uid="{00000000-0005-0000-0000-0000C7460000}"/>
    <cellStyle name="Normal 4 6 6 2" xfId="22495" xr:uid="{00000000-0005-0000-0000-0000C8460000}"/>
    <cellStyle name="Normal 4 6 6 2 2" xfId="34479" xr:uid="{B7D3CD77-34DB-4970-B9DF-9B4A7EE518B1}"/>
    <cellStyle name="Normal 4 6 6 3" xfId="28531" xr:uid="{D6E8A410-B699-4A92-A030-8344BC4CFF7C}"/>
    <cellStyle name="Normal 4 6 7" xfId="15256" xr:uid="{00000000-0005-0000-0000-0000C9460000}"/>
    <cellStyle name="Normal 4 6 7 2" xfId="22496" xr:uid="{00000000-0005-0000-0000-0000CA460000}"/>
    <cellStyle name="Normal 4 6 7 2 2" xfId="34480" xr:uid="{E8542D4A-8A9C-4E5E-9936-48F367CCF751}"/>
    <cellStyle name="Normal 4 6 7 3" xfId="28532" xr:uid="{B8FA1F5B-3243-4A5A-BCD6-C81B45A47F4A}"/>
    <cellStyle name="Normal 4 6 8" xfId="15257" xr:uid="{00000000-0005-0000-0000-0000CB460000}"/>
    <cellStyle name="Normal 4 6 8 2" xfId="22497" xr:uid="{00000000-0005-0000-0000-0000CC460000}"/>
    <cellStyle name="Normal 4 6 8 2 2" xfId="34481" xr:uid="{A199D892-D61F-487E-B644-71C291FAF0F3}"/>
    <cellStyle name="Normal 4 6 8 3" xfId="28533" xr:uid="{849E6692-245D-48A1-8441-24EC087C92AD}"/>
    <cellStyle name="Normal 4 6 9" xfId="15258" xr:uid="{00000000-0005-0000-0000-0000CD460000}"/>
    <cellStyle name="Normal 4 7" xfId="15259" xr:uid="{00000000-0005-0000-0000-0000CE460000}"/>
    <cellStyle name="Normal 4 7 10" xfId="15260" xr:uid="{00000000-0005-0000-0000-0000CF460000}"/>
    <cellStyle name="Normal 4 7 10 2" xfId="22498" xr:uid="{00000000-0005-0000-0000-0000D0460000}"/>
    <cellStyle name="Normal 4 7 10 2 2" xfId="34482" xr:uid="{0A5EEA14-CFB5-4C87-A8F4-4E94F1440DFF}"/>
    <cellStyle name="Normal 4 7 10 3" xfId="28534" xr:uid="{BD686562-7D34-4CF7-A87F-27796D8D78E4}"/>
    <cellStyle name="Normal 4 7 11" xfId="15261" xr:uid="{00000000-0005-0000-0000-0000D1460000}"/>
    <cellStyle name="Normal 4 7 11 2" xfId="22499" xr:uid="{00000000-0005-0000-0000-0000D2460000}"/>
    <cellStyle name="Normal 4 7 11 2 2" xfId="34483" xr:uid="{DE376924-3924-4A37-8992-AA3201A9CFBB}"/>
    <cellStyle name="Normal 4 7 11 3" xfId="28535" xr:uid="{D5E07A12-B2D7-4F24-A68A-FC7B9601CC95}"/>
    <cellStyle name="Normal 4 7 12" xfId="15262" xr:uid="{00000000-0005-0000-0000-0000D3460000}"/>
    <cellStyle name="Normal 4 7 13" xfId="15263" xr:uid="{00000000-0005-0000-0000-0000D4460000}"/>
    <cellStyle name="Normal 4 7 2" xfId="15264" xr:uid="{00000000-0005-0000-0000-0000D5460000}"/>
    <cellStyle name="Normal 4 7 2 10" xfId="28536" xr:uid="{E906854D-EDCD-4CC4-8930-3FCD144792A7}"/>
    <cellStyle name="Normal 4 7 2 2" xfId="15265" xr:uid="{00000000-0005-0000-0000-0000D6460000}"/>
    <cellStyle name="Normal 4 7 2 2 2" xfId="15266" xr:uid="{00000000-0005-0000-0000-0000D7460000}"/>
    <cellStyle name="Normal 4 7 2 2 2 2" xfId="15267" xr:uid="{00000000-0005-0000-0000-0000D8460000}"/>
    <cellStyle name="Normal 4 7 2 2 2 2 2" xfId="22503" xr:uid="{00000000-0005-0000-0000-0000D9460000}"/>
    <cellStyle name="Normal 4 7 2 2 2 2 2 2" xfId="34487" xr:uid="{C536D6EB-1B3E-459B-9EEB-264AF9A57135}"/>
    <cellStyle name="Normal 4 7 2 2 2 2 3" xfId="28539" xr:uid="{4AA338F9-99B9-41AA-841D-9C99320DBFC2}"/>
    <cellStyle name="Normal 4 7 2 2 2 3" xfId="15268" xr:uid="{00000000-0005-0000-0000-0000DA460000}"/>
    <cellStyle name="Normal 4 7 2 2 2 3 2" xfId="22504" xr:uid="{00000000-0005-0000-0000-0000DB460000}"/>
    <cellStyle name="Normal 4 7 2 2 2 3 2 2" xfId="34488" xr:uid="{1B1E087B-9493-4BB1-91A6-AD0F5922A795}"/>
    <cellStyle name="Normal 4 7 2 2 2 3 3" xfId="28540" xr:uid="{C57C08A4-96DD-4D78-8AFE-2B7745B5E48D}"/>
    <cellStyle name="Normal 4 7 2 2 2 4" xfId="22502" xr:uid="{00000000-0005-0000-0000-0000DC460000}"/>
    <cellStyle name="Normal 4 7 2 2 2 4 2" xfId="34486" xr:uid="{A0611314-7CD9-4C5B-9AE3-DECDF61DE44F}"/>
    <cellStyle name="Normal 4 7 2 2 2 5" xfId="28538" xr:uid="{BD978EAB-0929-4D1E-B91C-5215F7BBAB45}"/>
    <cellStyle name="Normal 4 7 2 2 3" xfId="15269" xr:uid="{00000000-0005-0000-0000-0000DD460000}"/>
    <cellStyle name="Normal 4 7 2 2 3 2" xfId="15270" xr:uid="{00000000-0005-0000-0000-0000DE460000}"/>
    <cellStyle name="Normal 4 7 2 2 3 2 2" xfId="22506" xr:uid="{00000000-0005-0000-0000-0000DF460000}"/>
    <cellStyle name="Normal 4 7 2 2 3 2 2 2" xfId="34490" xr:uid="{C0469FBB-2CAE-48CF-9660-C6DD578AB531}"/>
    <cellStyle name="Normal 4 7 2 2 3 2 3" xfId="28542" xr:uid="{71AEB7A4-AF90-405E-B565-DFCC2F1E7401}"/>
    <cellStyle name="Normal 4 7 2 2 3 3" xfId="22505" xr:uid="{00000000-0005-0000-0000-0000E0460000}"/>
    <cellStyle name="Normal 4 7 2 2 3 3 2" xfId="34489" xr:uid="{AF807A81-461C-49E4-898F-12E9B55CB23C}"/>
    <cellStyle name="Normal 4 7 2 2 3 4" xfId="28541" xr:uid="{D3147372-9D49-4874-B266-3CFF967D163A}"/>
    <cellStyle name="Normal 4 7 2 2 4" xfId="15271" xr:uid="{00000000-0005-0000-0000-0000E1460000}"/>
    <cellStyle name="Normal 4 7 2 2 4 2" xfId="22507" xr:uid="{00000000-0005-0000-0000-0000E2460000}"/>
    <cellStyle name="Normal 4 7 2 2 4 2 2" xfId="34491" xr:uid="{12DCB723-3DF8-4809-B532-269AF6BE064F}"/>
    <cellStyle name="Normal 4 7 2 2 4 3" xfId="28543" xr:uid="{1D3498A0-ECC9-42C8-AD26-EACE3EC6444D}"/>
    <cellStyle name="Normal 4 7 2 2 5" xfId="22501" xr:uid="{00000000-0005-0000-0000-0000E3460000}"/>
    <cellStyle name="Normal 4 7 2 2 5 2" xfId="34485" xr:uid="{B15897E0-E6EF-4CAB-8EA3-3E73E5266457}"/>
    <cellStyle name="Normal 4 7 2 2 6" xfId="28537" xr:uid="{EAD2A04B-C72C-484D-9ED5-6F9CF16AB3A9}"/>
    <cellStyle name="Normal 4 7 2 3" xfId="15272" xr:uid="{00000000-0005-0000-0000-0000E4460000}"/>
    <cellStyle name="Normal 4 7 2 3 2" xfId="15273" xr:uid="{00000000-0005-0000-0000-0000E5460000}"/>
    <cellStyle name="Normal 4 7 2 3 2 2" xfId="15274" xr:uid="{00000000-0005-0000-0000-0000E6460000}"/>
    <cellStyle name="Normal 4 7 2 3 2 2 2" xfId="22510" xr:uid="{00000000-0005-0000-0000-0000E7460000}"/>
    <cellStyle name="Normal 4 7 2 3 2 2 2 2" xfId="34494" xr:uid="{C4BE4269-8AC9-4279-97FB-0792F901DF1E}"/>
    <cellStyle name="Normal 4 7 2 3 2 2 3" xfId="28546" xr:uid="{D735988F-509F-4DFD-BFFE-4CD062377A45}"/>
    <cellStyle name="Normal 4 7 2 3 2 3" xfId="22509" xr:uid="{00000000-0005-0000-0000-0000E8460000}"/>
    <cellStyle name="Normal 4 7 2 3 2 3 2" xfId="34493" xr:uid="{F6235D3E-7C64-49E7-B882-917FA388B3EB}"/>
    <cellStyle name="Normal 4 7 2 3 2 4" xfId="28545" xr:uid="{6D05174A-FA19-45BD-9035-3EE89F22836C}"/>
    <cellStyle name="Normal 4 7 2 3 3" xfId="15275" xr:uid="{00000000-0005-0000-0000-0000E9460000}"/>
    <cellStyle name="Normal 4 7 2 3 3 2" xfId="22511" xr:uid="{00000000-0005-0000-0000-0000EA460000}"/>
    <cellStyle name="Normal 4 7 2 3 3 2 2" xfId="34495" xr:uid="{6786B1EE-49CA-41EA-A10F-4F4FAD26EFA4}"/>
    <cellStyle name="Normal 4 7 2 3 3 3" xfId="28547" xr:uid="{0AA15801-36BD-4C43-8999-838772C42BFB}"/>
    <cellStyle name="Normal 4 7 2 3 4" xfId="22508" xr:uid="{00000000-0005-0000-0000-0000EB460000}"/>
    <cellStyle name="Normal 4 7 2 3 4 2" xfId="34492" xr:uid="{ED1B4FEE-794A-4E3E-B6AF-C76D25BF1B61}"/>
    <cellStyle name="Normal 4 7 2 3 5" xfId="28544" xr:uid="{76353B9C-7D8A-4726-BFD6-A4A61673A5A1}"/>
    <cellStyle name="Normal 4 7 2 4" xfId="15276" xr:uid="{00000000-0005-0000-0000-0000EC460000}"/>
    <cellStyle name="Normal 4 7 2 4 2" xfId="15277" xr:uid="{00000000-0005-0000-0000-0000ED460000}"/>
    <cellStyle name="Normal 4 7 2 4 2 2" xfId="22513" xr:uid="{00000000-0005-0000-0000-0000EE460000}"/>
    <cellStyle name="Normal 4 7 2 4 2 2 2" xfId="34497" xr:uid="{668E9A75-300A-4499-BF75-2313385BFFD1}"/>
    <cellStyle name="Normal 4 7 2 4 2 3" xfId="28549" xr:uid="{08B85E5E-35DA-4EF1-B00A-777DE9E972BA}"/>
    <cellStyle name="Normal 4 7 2 4 3" xfId="22512" xr:uid="{00000000-0005-0000-0000-0000EF460000}"/>
    <cellStyle name="Normal 4 7 2 4 3 2" xfId="34496" xr:uid="{6284D35A-C1BB-4A02-9DB5-12AB6024B790}"/>
    <cellStyle name="Normal 4 7 2 4 4" xfId="28548" xr:uid="{A8DBECFB-D62E-4C3F-BB0F-2AA866250913}"/>
    <cellStyle name="Normal 4 7 2 5" xfId="15278" xr:uid="{00000000-0005-0000-0000-0000F0460000}"/>
    <cellStyle name="Normal 4 7 2 5 2" xfId="22514" xr:uid="{00000000-0005-0000-0000-0000F1460000}"/>
    <cellStyle name="Normal 4 7 2 5 2 2" xfId="34498" xr:uid="{72F9EDD3-5D2F-403F-AF4A-840CD7BA1F83}"/>
    <cellStyle name="Normal 4 7 2 5 3" xfId="28550" xr:uid="{E5FC29B6-E23B-44CB-973C-9164383E9991}"/>
    <cellStyle name="Normal 4 7 2 6" xfId="15279" xr:uid="{00000000-0005-0000-0000-0000F2460000}"/>
    <cellStyle name="Normal 4 7 2 6 2" xfId="22515" xr:uid="{00000000-0005-0000-0000-0000F3460000}"/>
    <cellStyle name="Normal 4 7 2 6 2 2" xfId="34499" xr:uid="{D36F38DC-AC97-4D83-8BAA-A9631A7AEAF9}"/>
    <cellStyle name="Normal 4 7 2 6 3" xfId="28551" xr:uid="{37B9B7EC-B89D-4394-8AE0-766EFB816DD1}"/>
    <cellStyle name="Normal 4 7 2 7" xfId="15280" xr:uid="{00000000-0005-0000-0000-0000F4460000}"/>
    <cellStyle name="Normal 4 7 2 7 2" xfId="22516" xr:uid="{00000000-0005-0000-0000-0000F5460000}"/>
    <cellStyle name="Normal 4 7 2 7 2 2" xfId="34500" xr:uid="{4BF59E13-619C-4653-BCF0-7E07E07B2240}"/>
    <cellStyle name="Normal 4 7 2 7 3" xfId="28552" xr:uid="{B6BBC2AA-DF49-41D0-B876-CEC0B1C48F6F}"/>
    <cellStyle name="Normal 4 7 2 8" xfId="15281" xr:uid="{00000000-0005-0000-0000-0000F6460000}"/>
    <cellStyle name="Normal 4 7 2 8 2" xfId="22517" xr:uid="{00000000-0005-0000-0000-0000F7460000}"/>
    <cellStyle name="Normal 4 7 2 8 2 2" xfId="34501" xr:uid="{09D8068A-8332-41B1-9580-16CD92A56803}"/>
    <cellStyle name="Normal 4 7 2 8 3" xfId="28553" xr:uid="{C6A855A4-A4B2-4E63-ADC2-C6C4C5627D03}"/>
    <cellStyle name="Normal 4 7 2 9" xfId="22500" xr:uid="{00000000-0005-0000-0000-0000F8460000}"/>
    <cellStyle name="Normal 4 7 2 9 2" xfId="34484" xr:uid="{66AA2966-02BD-4ADF-BF50-D31F317E4D99}"/>
    <cellStyle name="Normal 4 7 3" xfId="15282" xr:uid="{00000000-0005-0000-0000-0000F9460000}"/>
    <cellStyle name="Normal 4 7 3 2" xfId="15283" xr:uid="{00000000-0005-0000-0000-0000FA460000}"/>
    <cellStyle name="Normal 4 7 3 2 2" xfId="15284" xr:uid="{00000000-0005-0000-0000-0000FB460000}"/>
    <cellStyle name="Normal 4 7 3 2 2 2" xfId="22520" xr:uid="{00000000-0005-0000-0000-0000FC460000}"/>
    <cellStyle name="Normal 4 7 3 2 2 2 2" xfId="34504" xr:uid="{1B802598-9F23-4E15-84E3-B2A86278A5C3}"/>
    <cellStyle name="Normal 4 7 3 2 2 3" xfId="28556" xr:uid="{38174668-0274-4313-B2BC-9BFDE4246535}"/>
    <cellStyle name="Normal 4 7 3 2 3" xfId="15285" xr:uid="{00000000-0005-0000-0000-0000FD460000}"/>
    <cellStyle name="Normal 4 7 3 2 3 2" xfId="22521" xr:uid="{00000000-0005-0000-0000-0000FE460000}"/>
    <cellStyle name="Normal 4 7 3 2 3 2 2" xfId="34505" xr:uid="{276E4B68-BB42-4F2A-B81B-6834C61DAE65}"/>
    <cellStyle name="Normal 4 7 3 2 3 3" xfId="28557" xr:uid="{D907AAF2-536F-4236-8D78-9E632E2139EB}"/>
    <cellStyle name="Normal 4 7 3 2 4" xfId="22519" xr:uid="{00000000-0005-0000-0000-0000FF460000}"/>
    <cellStyle name="Normal 4 7 3 2 4 2" xfId="34503" xr:uid="{1500C3ED-D4D2-4BC1-BC3B-C97D814E2B7E}"/>
    <cellStyle name="Normal 4 7 3 2 5" xfId="28555" xr:uid="{89164B63-F634-4101-9B30-850BE52753BE}"/>
    <cellStyle name="Normal 4 7 3 3" xfId="15286" xr:uid="{00000000-0005-0000-0000-000000470000}"/>
    <cellStyle name="Normal 4 7 3 3 2" xfId="15287" xr:uid="{00000000-0005-0000-0000-000001470000}"/>
    <cellStyle name="Normal 4 7 3 3 2 2" xfId="22523" xr:uid="{00000000-0005-0000-0000-000002470000}"/>
    <cellStyle name="Normal 4 7 3 3 2 2 2" xfId="34507" xr:uid="{F6CEC84C-B8BF-45FE-905F-8FF552F5147A}"/>
    <cellStyle name="Normal 4 7 3 3 2 3" xfId="28559" xr:uid="{E7E1B464-15EE-4601-8B36-752BDA5D8A01}"/>
    <cellStyle name="Normal 4 7 3 3 3" xfId="22522" xr:uid="{00000000-0005-0000-0000-000003470000}"/>
    <cellStyle name="Normal 4 7 3 3 3 2" xfId="34506" xr:uid="{77697070-AC2B-4ED4-A221-34FBD00AF946}"/>
    <cellStyle name="Normal 4 7 3 3 4" xfId="28558" xr:uid="{7CDB7175-D16D-4A75-8225-D7E9DF34C54F}"/>
    <cellStyle name="Normal 4 7 3 4" xfId="15288" xr:uid="{00000000-0005-0000-0000-000004470000}"/>
    <cellStyle name="Normal 4 7 3 4 2" xfId="22524" xr:uid="{00000000-0005-0000-0000-000005470000}"/>
    <cellStyle name="Normal 4 7 3 4 2 2" xfId="34508" xr:uid="{F3C3DA7B-D674-48F5-9612-437F57EBAC54}"/>
    <cellStyle name="Normal 4 7 3 4 3" xfId="28560" xr:uid="{B418C179-76F0-4D0A-A14E-B74A86FF0DAE}"/>
    <cellStyle name="Normal 4 7 3 5" xfId="15289" xr:uid="{00000000-0005-0000-0000-000006470000}"/>
    <cellStyle name="Normal 4 7 3 5 2" xfId="22525" xr:uid="{00000000-0005-0000-0000-000007470000}"/>
    <cellStyle name="Normal 4 7 3 5 2 2" xfId="34509" xr:uid="{B97208C5-4C5F-4669-84BA-709CC3493F00}"/>
    <cellStyle name="Normal 4 7 3 5 3" xfId="28561" xr:uid="{6150B385-3C9F-4AC9-9DE7-0FF693FCA7D0}"/>
    <cellStyle name="Normal 4 7 3 6" xfId="22518" xr:uid="{00000000-0005-0000-0000-000008470000}"/>
    <cellStyle name="Normal 4 7 3 6 2" xfId="34502" xr:uid="{0AC4A656-3711-4121-9812-E2663266C658}"/>
    <cellStyle name="Normal 4 7 3 7" xfId="28554" xr:uid="{DABB33E7-F69B-48A2-9E42-A690BE558E75}"/>
    <cellStyle name="Normal 4 7 4" xfId="15290" xr:uid="{00000000-0005-0000-0000-000009470000}"/>
    <cellStyle name="Normal 4 7 4 2" xfId="15291" xr:uid="{00000000-0005-0000-0000-00000A470000}"/>
    <cellStyle name="Normal 4 7 4 2 2" xfId="15292" xr:uid="{00000000-0005-0000-0000-00000B470000}"/>
    <cellStyle name="Normal 4 7 4 2 2 2" xfId="22528" xr:uid="{00000000-0005-0000-0000-00000C470000}"/>
    <cellStyle name="Normal 4 7 4 2 2 2 2" xfId="34512" xr:uid="{EE82EAAC-E2D5-4C9E-A53C-393881B57619}"/>
    <cellStyle name="Normal 4 7 4 2 2 3" xfId="28564" xr:uid="{8644A7AB-46A9-4DA0-BB2B-05E5566DB9DD}"/>
    <cellStyle name="Normal 4 7 4 2 3" xfId="22527" xr:uid="{00000000-0005-0000-0000-00000D470000}"/>
    <cellStyle name="Normal 4 7 4 2 3 2" xfId="34511" xr:uid="{2BA94911-5800-4EAF-9972-42DD8D32529C}"/>
    <cellStyle name="Normal 4 7 4 2 4" xfId="28563" xr:uid="{4BD42BF7-6777-4D8D-A470-D440052E0CCD}"/>
    <cellStyle name="Normal 4 7 4 3" xfId="15293" xr:uid="{00000000-0005-0000-0000-00000E470000}"/>
    <cellStyle name="Normal 4 7 4 3 2" xfId="22529" xr:uid="{00000000-0005-0000-0000-00000F470000}"/>
    <cellStyle name="Normal 4 7 4 3 2 2" xfId="34513" xr:uid="{C8FCA3D8-52F7-4635-B770-4BE415813165}"/>
    <cellStyle name="Normal 4 7 4 3 3" xfId="28565" xr:uid="{066EECD4-1B89-401D-8D7F-EFE101EA2713}"/>
    <cellStyle name="Normal 4 7 4 4" xfId="15294" xr:uid="{00000000-0005-0000-0000-000010470000}"/>
    <cellStyle name="Normal 4 7 4 4 2" xfId="22530" xr:uid="{00000000-0005-0000-0000-000011470000}"/>
    <cellStyle name="Normal 4 7 4 4 2 2" xfId="34514" xr:uid="{37FC3B7F-0F23-4D67-A113-1D18A9CF5C29}"/>
    <cellStyle name="Normal 4 7 4 4 3" xfId="28566" xr:uid="{22F467FA-7E4E-4E5F-8608-EDB7B8D8E07E}"/>
    <cellStyle name="Normal 4 7 4 5" xfId="22526" xr:uid="{00000000-0005-0000-0000-000012470000}"/>
    <cellStyle name="Normal 4 7 4 5 2" xfId="34510" xr:uid="{CCB96A2B-8CA2-4959-8A33-0B592BBE6460}"/>
    <cellStyle name="Normal 4 7 4 6" xfId="28562" xr:uid="{61E995EC-AF92-4537-9DF1-5954EA08B7AB}"/>
    <cellStyle name="Normal 4 7 5" xfId="15295" xr:uid="{00000000-0005-0000-0000-000013470000}"/>
    <cellStyle name="Normal 4 7 5 2" xfId="15296" xr:uid="{00000000-0005-0000-0000-000014470000}"/>
    <cellStyle name="Normal 4 7 5 2 2" xfId="15297" xr:uid="{00000000-0005-0000-0000-000015470000}"/>
    <cellStyle name="Normal 4 7 5 2 2 2" xfId="15298" xr:uid="{00000000-0005-0000-0000-000016470000}"/>
    <cellStyle name="Normal 4 7 5 2 2 2 2" xfId="22534" xr:uid="{00000000-0005-0000-0000-000017470000}"/>
    <cellStyle name="Normal 4 7 5 2 2 2 2 2" xfId="34518" xr:uid="{F3DFB9AA-6756-478F-A0D1-F026F10F7645}"/>
    <cellStyle name="Normal 4 7 5 2 2 2 3" xfId="28570" xr:uid="{0845829B-0414-433C-8CD9-0E48CCB88610}"/>
    <cellStyle name="Normal 4 7 5 2 2 3" xfId="22533" xr:uid="{00000000-0005-0000-0000-000018470000}"/>
    <cellStyle name="Normal 4 7 5 2 2 3 2" xfId="34517" xr:uid="{7A889F80-DA02-4CFC-98FD-E36EA80CC53F}"/>
    <cellStyle name="Normal 4 7 5 2 2 4" xfId="28569" xr:uid="{015DC752-7C28-4C19-A45C-88CA79504DEE}"/>
    <cellStyle name="Normal 4 7 5 2 3" xfId="15299" xr:uid="{00000000-0005-0000-0000-000019470000}"/>
    <cellStyle name="Normal 4 7 5 2 3 2" xfId="22535" xr:uid="{00000000-0005-0000-0000-00001A470000}"/>
    <cellStyle name="Normal 4 7 5 2 3 2 2" xfId="34519" xr:uid="{EAFE3888-A4B5-4B4B-8C9D-F92D9A7667F0}"/>
    <cellStyle name="Normal 4 7 5 2 3 3" xfId="28571" xr:uid="{F95A22EB-60BF-49FC-87CE-1CE15D356661}"/>
    <cellStyle name="Normal 4 7 5 2 4" xfId="15300" xr:uid="{00000000-0005-0000-0000-00001B470000}"/>
    <cellStyle name="Normal 4 7 5 2 4 2" xfId="22536" xr:uid="{00000000-0005-0000-0000-00001C470000}"/>
    <cellStyle name="Normal 4 7 5 2 4 2 2" xfId="34520" xr:uid="{AC5F05BF-04CC-465F-BC22-DA0A7AA010B7}"/>
    <cellStyle name="Normal 4 7 5 2 4 3" xfId="28572" xr:uid="{11F6EC59-BDEE-4C25-9275-BA7A814A096B}"/>
    <cellStyle name="Normal 4 7 5 2 5" xfId="22532" xr:uid="{00000000-0005-0000-0000-00001D470000}"/>
    <cellStyle name="Normal 4 7 5 2 5 2" xfId="34516" xr:uid="{CF212175-1C5B-4AF5-87FB-263D49D34BD9}"/>
    <cellStyle name="Normal 4 7 5 2 6" xfId="28568" xr:uid="{19867872-644F-43D4-BBB2-E274A9E16EEA}"/>
    <cellStyle name="Normal 4 7 5 3" xfId="15301" xr:uid="{00000000-0005-0000-0000-00001E470000}"/>
    <cellStyle name="Normal 4 7 5 3 2" xfId="15302" xr:uid="{00000000-0005-0000-0000-00001F470000}"/>
    <cellStyle name="Normal 4 7 5 3 2 2" xfId="22538" xr:uid="{00000000-0005-0000-0000-000020470000}"/>
    <cellStyle name="Normal 4 7 5 3 2 2 2" xfId="34522" xr:uid="{F58A2E36-0773-406F-9E43-378BEC31D47A}"/>
    <cellStyle name="Normal 4 7 5 3 2 3" xfId="28574" xr:uid="{6DA8A4D2-451D-47AF-B0C8-CFF9B834BB35}"/>
    <cellStyle name="Normal 4 7 5 3 3" xfId="22537" xr:uid="{00000000-0005-0000-0000-000021470000}"/>
    <cellStyle name="Normal 4 7 5 3 3 2" xfId="34521" xr:uid="{C3F3226A-CE1F-4958-89AB-2C73C585481F}"/>
    <cellStyle name="Normal 4 7 5 3 4" xfId="28573" xr:uid="{D7FD5A63-1061-4710-988C-E62918DC1822}"/>
    <cellStyle name="Normal 4 7 5 4" xfId="15303" xr:uid="{00000000-0005-0000-0000-000022470000}"/>
    <cellStyle name="Normal 4 7 5 4 2" xfId="22539" xr:uid="{00000000-0005-0000-0000-000023470000}"/>
    <cellStyle name="Normal 4 7 5 4 2 2" xfId="34523" xr:uid="{C2C42E68-3771-43D7-A2CE-4FA24512CE74}"/>
    <cellStyle name="Normal 4 7 5 4 3" xfId="28575" xr:uid="{F793FA50-3A90-4134-926A-83863D1B4A86}"/>
    <cellStyle name="Normal 4 7 5 5" xfId="15304" xr:uid="{00000000-0005-0000-0000-000024470000}"/>
    <cellStyle name="Normal 4 7 5 5 2" xfId="22540" xr:uid="{00000000-0005-0000-0000-000025470000}"/>
    <cellStyle name="Normal 4 7 5 5 2 2" xfId="34524" xr:uid="{33BC6E97-6743-47CC-8194-A00772B0C8A9}"/>
    <cellStyle name="Normal 4 7 5 5 3" xfId="28576" xr:uid="{F26E44A5-D2B5-49EC-B474-FC5504A034F0}"/>
    <cellStyle name="Normal 4 7 5 6" xfId="22531" xr:uid="{00000000-0005-0000-0000-000026470000}"/>
    <cellStyle name="Normal 4 7 5 6 2" xfId="34515" xr:uid="{B7E9CCFE-D126-4666-9E0B-ADFD4505D2AF}"/>
    <cellStyle name="Normal 4 7 5 7" xfId="28567" xr:uid="{814AF8D1-448C-4C0D-AE49-FFA6AD0F3427}"/>
    <cellStyle name="Normal 4 7 6" xfId="15305" xr:uid="{00000000-0005-0000-0000-000027470000}"/>
    <cellStyle name="Normal 4 7 6 2" xfId="22541" xr:uid="{00000000-0005-0000-0000-000028470000}"/>
    <cellStyle name="Normal 4 7 6 2 2" xfId="34525" xr:uid="{3C398974-99C2-4705-BA0A-A74F4A114F0F}"/>
    <cellStyle name="Normal 4 7 6 3" xfId="28577" xr:uid="{EACAEFC5-5D33-4D07-9746-710841526103}"/>
    <cellStyle name="Normal 4 7 7" xfId="15306" xr:uid="{00000000-0005-0000-0000-000029470000}"/>
    <cellStyle name="Normal 4 7 7 2" xfId="22542" xr:uid="{00000000-0005-0000-0000-00002A470000}"/>
    <cellStyle name="Normal 4 7 7 2 2" xfId="34526" xr:uid="{1FD6AC78-AA61-4966-82A8-F5BD6E518FA4}"/>
    <cellStyle name="Normal 4 7 7 3" xfId="28578" xr:uid="{6E63F69B-7601-46AF-8DAA-FD532095C25D}"/>
    <cellStyle name="Normal 4 7 8" xfId="15307" xr:uid="{00000000-0005-0000-0000-00002B470000}"/>
    <cellStyle name="Normal 4 7 8 2" xfId="22543" xr:uid="{00000000-0005-0000-0000-00002C470000}"/>
    <cellStyle name="Normal 4 7 8 2 2" xfId="34527" xr:uid="{419F9FBB-0862-4859-ADC1-AC61708B26A2}"/>
    <cellStyle name="Normal 4 7 8 3" xfId="28579" xr:uid="{A2062DCE-189A-4533-9EF0-E607ABA177BC}"/>
    <cellStyle name="Normal 4 7 9" xfId="15308" xr:uid="{00000000-0005-0000-0000-00002D470000}"/>
    <cellStyle name="Normal 4 7 9 2" xfId="22544" xr:uid="{00000000-0005-0000-0000-00002E470000}"/>
    <cellStyle name="Normal 4 7 9 2 2" xfId="34528" xr:uid="{C73F50B7-7E28-4C48-8B81-958B78E45490}"/>
    <cellStyle name="Normal 4 7 9 3" xfId="28580" xr:uid="{CDC280CE-91BB-4DE6-8C02-4ECCA73BD4EE}"/>
    <cellStyle name="Normal 4 8" xfId="15309" xr:uid="{00000000-0005-0000-0000-00002F470000}"/>
    <cellStyle name="Normal 4 8 10" xfId="15310" xr:uid="{00000000-0005-0000-0000-000030470000}"/>
    <cellStyle name="Normal 4 8 10 2" xfId="22545" xr:uid="{00000000-0005-0000-0000-000031470000}"/>
    <cellStyle name="Normal 4 8 10 2 2" xfId="34529" xr:uid="{1E07336C-6019-407E-9DF1-77582CC4BC86}"/>
    <cellStyle name="Normal 4 8 10 3" xfId="28581" xr:uid="{BF5D34EE-B5E2-4CA5-ABB5-E26660CA6348}"/>
    <cellStyle name="Normal 4 8 11" xfId="15311" xr:uid="{00000000-0005-0000-0000-000032470000}"/>
    <cellStyle name="Normal 4 8 2" xfId="15312" xr:uid="{00000000-0005-0000-0000-000033470000}"/>
    <cellStyle name="Normal 4 8 2 2" xfId="15313" xr:uid="{00000000-0005-0000-0000-000034470000}"/>
    <cellStyle name="Normal 4 8 2 2 2" xfId="15314" xr:uid="{00000000-0005-0000-0000-000035470000}"/>
    <cellStyle name="Normal 4 8 2 2 2 2" xfId="22548" xr:uid="{00000000-0005-0000-0000-000036470000}"/>
    <cellStyle name="Normal 4 8 2 2 2 2 2" xfId="34532" xr:uid="{1D7701B4-EB4D-43D0-AF49-98B3DDED1F39}"/>
    <cellStyle name="Normal 4 8 2 2 2 3" xfId="28584" xr:uid="{9144A549-EA06-4315-9027-CA87938F389B}"/>
    <cellStyle name="Normal 4 8 2 2 3" xfId="15315" xr:uid="{00000000-0005-0000-0000-000037470000}"/>
    <cellStyle name="Normal 4 8 2 2 3 2" xfId="22549" xr:uid="{00000000-0005-0000-0000-000038470000}"/>
    <cellStyle name="Normal 4 8 2 2 3 2 2" xfId="34533" xr:uid="{2368491C-69D0-4850-8AD3-5F8F3F953975}"/>
    <cellStyle name="Normal 4 8 2 2 3 3" xfId="28585" xr:uid="{54A4934A-72A4-4CD8-A97F-A0AFBE222379}"/>
    <cellStyle name="Normal 4 8 2 2 4" xfId="22547" xr:uid="{00000000-0005-0000-0000-000039470000}"/>
    <cellStyle name="Normal 4 8 2 2 4 2" xfId="34531" xr:uid="{750B9118-806F-434E-87EF-95D0CB32242C}"/>
    <cellStyle name="Normal 4 8 2 2 5" xfId="28583" xr:uid="{8FFA7E9D-0BB1-4E0B-B3BC-C1388CBB74CC}"/>
    <cellStyle name="Normal 4 8 2 3" xfId="15316" xr:uid="{00000000-0005-0000-0000-00003A470000}"/>
    <cellStyle name="Normal 4 8 2 3 2" xfId="15317" xr:uid="{00000000-0005-0000-0000-00003B470000}"/>
    <cellStyle name="Normal 4 8 2 3 2 2" xfId="22551" xr:uid="{00000000-0005-0000-0000-00003C470000}"/>
    <cellStyle name="Normal 4 8 2 3 2 2 2" xfId="34535" xr:uid="{87B3D106-4304-47B6-96FC-ED521903F8AB}"/>
    <cellStyle name="Normal 4 8 2 3 2 3" xfId="28587" xr:uid="{EBAB7A50-4723-4BBC-BFEB-17ABAABF1B25}"/>
    <cellStyle name="Normal 4 8 2 3 3" xfId="22550" xr:uid="{00000000-0005-0000-0000-00003D470000}"/>
    <cellStyle name="Normal 4 8 2 3 3 2" xfId="34534" xr:uid="{5897987B-445D-44DF-98B6-5F2E11D861FA}"/>
    <cellStyle name="Normal 4 8 2 3 4" xfId="28586" xr:uid="{32D84010-A41B-4E7C-94FE-91A6507A8D46}"/>
    <cellStyle name="Normal 4 8 2 4" xfId="15318" xr:uid="{00000000-0005-0000-0000-00003E470000}"/>
    <cellStyle name="Normal 4 8 2 4 2" xfId="22552" xr:uid="{00000000-0005-0000-0000-00003F470000}"/>
    <cellStyle name="Normal 4 8 2 4 2 2" xfId="34536" xr:uid="{D34707C1-7CD8-4755-B0FE-18E938749CD6}"/>
    <cellStyle name="Normal 4 8 2 4 3" xfId="28588" xr:uid="{54E12AB9-2AEE-4D30-8A34-4D035AE33327}"/>
    <cellStyle name="Normal 4 8 2 5" xfId="15319" xr:uid="{00000000-0005-0000-0000-000040470000}"/>
    <cellStyle name="Normal 4 8 2 5 2" xfId="22553" xr:uid="{00000000-0005-0000-0000-000041470000}"/>
    <cellStyle name="Normal 4 8 2 5 2 2" xfId="34537" xr:uid="{384CF95B-2B2C-4AE6-8E4D-B5AC5BA66AAA}"/>
    <cellStyle name="Normal 4 8 2 5 3" xfId="28589" xr:uid="{D60FD9DC-B503-4186-BC1F-8C6136BA9335}"/>
    <cellStyle name="Normal 4 8 2 6" xfId="15320" xr:uid="{00000000-0005-0000-0000-000042470000}"/>
    <cellStyle name="Normal 4 8 2 6 2" xfId="22554" xr:uid="{00000000-0005-0000-0000-000043470000}"/>
    <cellStyle name="Normal 4 8 2 6 2 2" xfId="34538" xr:uid="{AE060782-9B3A-45C3-9FA5-7A0FC07A097E}"/>
    <cellStyle name="Normal 4 8 2 6 3" xfId="28590" xr:uid="{EE099023-2CAB-4C2B-B8F6-347701767FDD}"/>
    <cellStyle name="Normal 4 8 2 7" xfId="15321" xr:uid="{00000000-0005-0000-0000-000044470000}"/>
    <cellStyle name="Normal 4 8 2 7 2" xfId="22555" xr:uid="{00000000-0005-0000-0000-000045470000}"/>
    <cellStyle name="Normal 4 8 2 7 2 2" xfId="34539" xr:uid="{9CCB07F9-55EE-419C-892E-ED526AA7C2B8}"/>
    <cellStyle name="Normal 4 8 2 7 3" xfId="28591" xr:uid="{35E639CC-E646-4434-9E4E-726A090CEF68}"/>
    <cellStyle name="Normal 4 8 2 8" xfId="22546" xr:uid="{00000000-0005-0000-0000-000046470000}"/>
    <cellStyle name="Normal 4 8 2 8 2" xfId="34530" xr:uid="{4B12927E-6753-44A2-A4F8-1E5BD96A30F7}"/>
    <cellStyle name="Normal 4 8 2 9" xfId="28582" xr:uid="{E9B0968B-318F-4BE5-B15B-EBC5C5B0E32E}"/>
    <cellStyle name="Normal 4 8 3" xfId="15322" xr:uid="{00000000-0005-0000-0000-000047470000}"/>
    <cellStyle name="Normal 4 8 3 2" xfId="15323" xr:uid="{00000000-0005-0000-0000-000048470000}"/>
    <cellStyle name="Normal 4 8 3 2 2" xfId="15324" xr:uid="{00000000-0005-0000-0000-000049470000}"/>
    <cellStyle name="Normal 4 8 3 2 2 2" xfId="22558" xr:uid="{00000000-0005-0000-0000-00004A470000}"/>
    <cellStyle name="Normal 4 8 3 2 2 2 2" xfId="34542" xr:uid="{7E80EE38-A81C-45C1-B85C-7F2BD928AAE3}"/>
    <cellStyle name="Normal 4 8 3 2 2 3" xfId="28594" xr:uid="{A8B93909-6C40-41BB-A4A4-CDDDE17D49E8}"/>
    <cellStyle name="Normal 4 8 3 2 3" xfId="22557" xr:uid="{00000000-0005-0000-0000-00004B470000}"/>
    <cellStyle name="Normal 4 8 3 2 3 2" xfId="34541" xr:uid="{A7D0C071-A461-4195-BA74-BD3D1002C971}"/>
    <cellStyle name="Normal 4 8 3 2 4" xfId="28593" xr:uid="{EA3563DC-1CEE-4BAF-A814-A6AFF6B42C7A}"/>
    <cellStyle name="Normal 4 8 3 3" xfId="15325" xr:uid="{00000000-0005-0000-0000-00004C470000}"/>
    <cellStyle name="Normal 4 8 3 3 2" xfId="22559" xr:uid="{00000000-0005-0000-0000-00004D470000}"/>
    <cellStyle name="Normal 4 8 3 3 2 2" xfId="34543" xr:uid="{CA87E781-C890-4CC7-9AB8-0B895603B94E}"/>
    <cellStyle name="Normal 4 8 3 3 3" xfId="28595" xr:uid="{02D83BEB-1657-4CD0-9ADD-D389215D18F3}"/>
    <cellStyle name="Normal 4 8 3 4" xfId="15326" xr:uid="{00000000-0005-0000-0000-00004E470000}"/>
    <cellStyle name="Normal 4 8 3 4 2" xfId="22560" xr:uid="{00000000-0005-0000-0000-00004F470000}"/>
    <cellStyle name="Normal 4 8 3 4 2 2" xfId="34544" xr:uid="{83282A96-0887-4F56-B862-0071B50E2FF8}"/>
    <cellStyle name="Normal 4 8 3 4 3" xfId="28596" xr:uid="{883570C8-F113-4839-8BA9-1C95029B78F7}"/>
    <cellStyle name="Normal 4 8 3 5" xfId="22556" xr:uid="{00000000-0005-0000-0000-000050470000}"/>
    <cellStyle name="Normal 4 8 3 5 2" xfId="34540" xr:uid="{DC98973E-4A62-4618-AF9F-5BD7B86D55EB}"/>
    <cellStyle name="Normal 4 8 3 6" xfId="28592" xr:uid="{5BF11904-F822-41E4-AAD8-ABCE26F068E0}"/>
    <cellStyle name="Normal 4 8 4" xfId="15327" xr:uid="{00000000-0005-0000-0000-000051470000}"/>
    <cellStyle name="Normal 4 8 4 2" xfId="15328" xr:uid="{00000000-0005-0000-0000-000052470000}"/>
    <cellStyle name="Normal 4 8 4 2 2" xfId="22562" xr:uid="{00000000-0005-0000-0000-000053470000}"/>
    <cellStyle name="Normal 4 8 4 2 2 2" xfId="34546" xr:uid="{A34180EB-6B18-41D2-86FC-8A0FE256CDE3}"/>
    <cellStyle name="Normal 4 8 4 2 3" xfId="28598" xr:uid="{113078B2-CBCC-4475-8679-A51B2D62CDF1}"/>
    <cellStyle name="Normal 4 8 4 3" xfId="15329" xr:uid="{00000000-0005-0000-0000-000054470000}"/>
    <cellStyle name="Normal 4 8 4 3 2" xfId="22563" xr:uid="{00000000-0005-0000-0000-000055470000}"/>
    <cellStyle name="Normal 4 8 4 3 2 2" xfId="34547" xr:uid="{AE82FC0D-9232-409A-A487-FCB64DC516BB}"/>
    <cellStyle name="Normal 4 8 4 3 3" xfId="28599" xr:uid="{28C6C3A3-C2EE-41F9-875C-C5A6B1B0C1DD}"/>
    <cellStyle name="Normal 4 8 4 4" xfId="22561" xr:uid="{00000000-0005-0000-0000-000056470000}"/>
    <cellStyle name="Normal 4 8 4 4 2" xfId="34545" xr:uid="{FC04C32F-28C9-4EA6-8237-B2EF00077251}"/>
    <cellStyle name="Normal 4 8 4 5" xfId="28597" xr:uid="{8AF85DDF-1A60-4C86-BD27-C4AFD7291817}"/>
    <cellStyle name="Normal 4 8 5" xfId="15330" xr:uid="{00000000-0005-0000-0000-000057470000}"/>
    <cellStyle name="Normal 4 8 5 2" xfId="15331" xr:uid="{00000000-0005-0000-0000-000058470000}"/>
    <cellStyle name="Normal 4 8 5 2 2" xfId="15332" xr:uid="{00000000-0005-0000-0000-000059470000}"/>
    <cellStyle name="Normal 4 8 5 2 2 2" xfId="15333" xr:uid="{00000000-0005-0000-0000-00005A470000}"/>
    <cellStyle name="Normal 4 8 5 2 2 2 2" xfId="22567" xr:uid="{00000000-0005-0000-0000-00005B470000}"/>
    <cellStyle name="Normal 4 8 5 2 2 2 2 2" xfId="34551" xr:uid="{04256CED-55C3-4A3B-9B7F-09B053ABD145}"/>
    <cellStyle name="Normal 4 8 5 2 2 2 3" xfId="28603" xr:uid="{5A60B504-F359-40C4-A2F7-5BE960F3BAA3}"/>
    <cellStyle name="Normal 4 8 5 2 2 3" xfId="22566" xr:uid="{00000000-0005-0000-0000-00005C470000}"/>
    <cellStyle name="Normal 4 8 5 2 2 3 2" xfId="34550" xr:uid="{91F604D4-B1A0-48B4-AC68-4E47E581FF86}"/>
    <cellStyle name="Normal 4 8 5 2 2 4" xfId="28602" xr:uid="{78153BF4-DA3A-4385-B3E0-07AD3C3C8CE0}"/>
    <cellStyle name="Normal 4 8 5 2 3" xfId="15334" xr:uid="{00000000-0005-0000-0000-00005D470000}"/>
    <cellStyle name="Normal 4 8 5 2 3 2" xfId="22568" xr:uid="{00000000-0005-0000-0000-00005E470000}"/>
    <cellStyle name="Normal 4 8 5 2 3 2 2" xfId="34552" xr:uid="{A1632203-9103-4C95-A412-8A6D888E1F53}"/>
    <cellStyle name="Normal 4 8 5 2 3 3" xfId="28604" xr:uid="{D4368336-33C4-4665-A625-9B9E57012E00}"/>
    <cellStyle name="Normal 4 8 5 2 4" xfId="22565" xr:uid="{00000000-0005-0000-0000-00005F470000}"/>
    <cellStyle name="Normal 4 8 5 2 4 2" xfId="34549" xr:uid="{9C1BC423-D183-4C66-87DD-13B154013D25}"/>
    <cellStyle name="Normal 4 8 5 2 5" xfId="28601" xr:uid="{14168690-65A5-4EDE-830C-F9831C536E59}"/>
    <cellStyle name="Normal 4 8 5 3" xfId="15335" xr:uid="{00000000-0005-0000-0000-000060470000}"/>
    <cellStyle name="Normal 4 8 5 3 2" xfId="15336" xr:uid="{00000000-0005-0000-0000-000061470000}"/>
    <cellStyle name="Normal 4 8 5 3 2 2" xfId="22570" xr:uid="{00000000-0005-0000-0000-000062470000}"/>
    <cellStyle name="Normal 4 8 5 3 2 2 2" xfId="34554" xr:uid="{24832025-A231-41EB-BCB4-428BE177102A}"/>
    <cellStyle name="Normal 4 8 5 3 2 3" xfId="28606" xr:uid="{7DDE1310-E74D-43FA-A1ED-60B133B3F1EC}"/>
    <cellStyle name="Normal 4 8 5 3 3" xfId="22569" xr:uid="{00000000-0005-0000-0000-000063470000}"/>
    <cellStyle name="Normal 4 8 5 3 3 2" xfId="34553" xr:uid="{3786F6E3-4621-4AA7-A850-9970562D8846}"/>
    <cellStyle name="Normal 4 8 5 3 4" xfId="28605" xr:uid="{CF307072-01CE-4D1E-A0B9-B64DEDF75AEC}"/>
    <cellStyle name="Normal 4 8 5 4" xfId="15337" xr:uid="{00000000-0005-0000-0000-000064470000}"/>
    <cellStyle name="Normal 4 8 5 4 2" xfId="22571" xr:uid="{00000000-0005-0000-0000-000065470000}"/>
    <cellStyle name="Normal 4 8 5 4 2 2" xfId="34555" xr:uid="{B1A7ADE6-8F67-4DF4-AEE2-3CFB212C7B3E}"/>
    <cellStyle name="Normal 4 8 5 4 3" xfId="28607" xr:uid="{572FBB07-F8B0-431A-AA28-F7802E8F823F}"/>
    <cellStyle name="Normal 4 8 5 5" xfId="15338" xr:uid="{00000000-0005-0000-0000-000066470000}"/>
    <cellStyle name="Normal 4 8 5 5 2" xfId="22572" xr:uid="{00000000-0005-0000-0000-000067470000}"/>
    <cellStyle name="Normal 4 8 5 5 2 2" xfId="34556" xr:uid="{AB11590B-56FA-4105-AE93-182F087D7C37}"/>
    <cellStyle name="Normal 4 8 5 5 3" xfId="28608" xr:uid="{744A4672-4FA8-4FD4-A1F2-FEC1E985DC74}"/>
    <cellStyle name="Normal 4 8 5 6" xfId="22564" xr:uid="{00000000-0005-0000-0000-000068470000}"/>
    <cellStyle name="Normal 4 8 5 6 2" xfId="34548" xr:uid="{9BF386EA-A11F-4959-9B86-9AE3AD010927}"/>
    <cellStyle name="Normal 4 8 5 7" xfId="28600" xr:uid="{6AF2D067-5926-42AA-9539-27D40DB73604}"/>
    <cellStyle name="Normal 4 8 6" xfId="15339" xr:uid="{00000000-0005-0000-0000-000069470000}"/>
    <cellStyle name="Normal 4 8 6 2" xfId="22573" xr:uid="{00000000-0005-0000-0000-00006A470000}"/>
    <cellStyle name="Normal 4 8 6 2 2" xfId="34557" xr:uid="{53B89DEF-B8DD-4683-8E4A-8ABD7D0B698F}"/>
    <cellStyle name="Normal 4 8 6 3" xfId="28609" xr:uid="{12309561-DA4F-4EA7-AD80-074D55705ED5}"/>
    <cellStyle name="Normal 4 8 7" xfId="15340" xr:uid="{00000000-0005-0000-0000-00006B470000}"/>
    <cellStyle name="Normal 4 8 7 2" xfId="22574" xr:uid="{00000000-0005-0000-0000-00006C470000}"/>
    <cellStyle name="Normal 4 8 7 2 2" xfId="34558" xr:uid="{B67172FD-3E1C-454A-B632-CF3C2823EF0F}"/>
    <cellStyle name="Normal 4 8 7 3" xfId="28610" xr:uid="{FDFAEA87-6590-4360-BE31-1DB0A52CFDFF}"/>
    <cellStyle name="Normal 4 8 8" xfId="15341" xr:uid="{00000000-0005-0000-0000-00006D470000}"/>
    <cellStyle name="Normal 4 8 8 2" xfId="22575" xr:uid="{00000000-0005-0000-0000-00006E470000}"/>
    <cellStyle name="Normal 4 8 8 2 2" xfId="34559" xr:uid="{5C3EF480-764F-449D-A43C-66805E616CCC}"/>
    <cellStyle name="Normal 4 8 8 3" xfId="28611" xr:uid="{BDE0B6C6-9240-4320-B400-EB017AC34AC4}"/>
    <cellStyle name="Normal 4 8 9" xfId="15342" xr:uid="{00000000-0005-0000-0000-00006F470000}"/>
    <cellStyle name="Normal 4 8 9 2" xfId="22576" xr:uid="{00000000-0005-0000-0000-000070470000}"/>
    <cellStyle name="Normal 4 8 9 2 2" xfId="34560" xr:uid="{3A34D252-CA4F-4E2C-AE72-006A47DD8DE6}"/>
    <cellStyle name="Normal 4 8 9 3" xfId="28612" xr:uid="{0018CE3F-04E9-43C0-8275-8C446A5BC016}"/>
    <cellStyle name="Normal 4 9" xfId="15343" xr:uid="{00000000-0005-0000-0000-000071470000}"/>
    <cellStyle name="Normal 4 9 10" xfId="15344" xr:uid="{00000000-0005-0000-0000-000072470000}"/>
    <cellStyle name="Normal 4 9 10 2" xfId="22577" xr:uid="{00000000-0005-0000-0000-000073470000}"/>
    <cellStyle name="Normal 4 9 10 2 2" xfId="34561" xr:uid="{E3946E42-68BB-44B9-BCA4-5152731FE543}"/>
    <cellStyle name="Normal 4 9 10 3" xfId="28613" xr:uid="{4749F1FC-9D4B-4DD0-8CE4-3A50AA4A765F}"/>
    <cellStyle name="Normal 4 9 11" xfId="15345" xr:uid="{00000000-0005-0000-0000-000074470000}"/>
    <cellStyle name="Normal 4 9 2" xfId="15346" xr:uid="{00000000-0005-0000-0000-000075470000}"/>
    <cellStyle name="Normal 4 9 2 2" xfId="15347" xr:uid="{00000000-0005-0000-0000-000076470000}"/>
    <cellStyle name="Normal 4 9 2 2 2" xfId="15348" xr:uid="{00000000-0005-0000-0000-000077470000}"/>
    <cellStyle name="Normal 4 9 2 2 2 2" xfId="22580" xr:uid="{00000000-0005-0000-0000-000078470000}"/>
    <cellStyle name="Normal 4 9 2 2 2 2 2" xfId="34564" xr:uid="{2FA1A2DF-3EEC-43AD-9836-F71D0BD4344A}"/>
    <cellStyle name="Normal 4 9 2 2 2 3" xfId="28616" xr:uid="{6763691E-581B-4179-9348-E8272D829C40}"/>
    <cellStyle name="Normal 4 9 2 2 3" xfId="15349" xr:uid="{00000000-0005-0000-0000-000079470000}"/>
    <cellStyle name="Normal 4 9 2 2 3 2" xfId="22581" xr:uid="{00000000-0005-0000-0000-00007A470000}"/>
    <cellStyle name="Normal 4 9 2 2 3 2 2" xfId="34565" xr:uid="{A571F303-5205-4818-8CF2-08260345722A}"/>
    <cellStyle name="Normal 4 9 2 2 3 3" xfId="28617" xr:uid="{20C1C066-00E9-4B3E-A6C1-0E1AACD59702}"/>
    <cellStyle name="Normal 4 9 2 2 4" xfId="22579" xr:uid="{00000000-0005-0000-0000-00007B470000}"/>
    <cellStyle name="Normal 4 9 2 2 4 2" xfId="34563" xr:uid="{E96D7370-24E8-4D35-9199-9196BDF03660}"/>
    <cellStyle name="Normal 4 9 2 2 5" xfId="28615" xr:uid="{87636187-3162-44BE-B165-522EBB8CDF8B}"/>
    <cellStyle name="Normal 4 9 2 3" xfId="15350" xr:uid="{00000000-0005-0000-0000-00007C470000}"/>
    <cellStyle name="Normal 4 9 2 3 2" xfId="22582" xr:uid="{00000000-0005-0000-0000-00007D470000}"/>
    <cellStyle name="Normal 4 9 2 3 2 2" xfId="34566" xr:uid="{E27B7C84-FE5D-4A5A-A787-E7D354B51AFC}"/>
    <cellStyle name="Normal 4 9 2 3 3" xfId="28618" xr:uid="{A425224B-1407-4012-8EDC-1BC745AF9FDE}"/>
    <cellStyle name="Normal 4 9 2 4" xfId="15351" xr:uid="{00000000-0005-0000-0000-00007E470000}"/>
    <cellStyle name="Normal 4 9 2 4 2" xfId="22583" xr:uid="{00000000-0005-0000-0000-00007F470000}"/>
    <cellStyle name="Normal 4 9 2 4 2 2" xfId="34567" xr:uid="{592E3007-5FE7-491B-98C0-739ADC82111C}"/>
    <cellStyle name="Normal 4 9 2 4 3" xfId="28619" xr:uid="{E1C073F7-6A3D-46D7-8914-B9633EC4427C}"/>
    <cellStyle name="Normal 4 9 2 5" xfId="15352" xr:uid="{00000000-0005-0000-0000-000080470000}"/>
    <cellStyle name="Normal 4 9 2 5 2" xfId="22584" xr:uid="{00000000-0005-0000-0000-000081470000}"/>
    <cellStyle name="Normal 4 9 2 5 2 2" xfId="34568" xr:uid="{CAB33B4E-62BC-49B9-9C4C-CD7E5FC100FD}"/>
    <cellStyle name="Normal 4 9 2 5 3" xfId="28620" xr:uid="{CE879E58-1A7D-4E8B-BCD3-48893D22730C}"/>
    <cellStyle name="Normal 4 9 2 6" xfId="15353" xr:uid="{00000000-0005-0000-0000-000082470000}"/>
    <cellStyle name="Normal 4 9 2 6 2" xfId="22585" xr:uid="{00000000-0005-0000-0000-000083470000}"/>
    <cellStyle name="Normal 4 9 2 6 2 2" xfId="34569" xr:uid="{25885E33-BBCC-4D79-BD09-05BB784E5F1D}"/>
    <cellStyle name="Normal 4 9 2 6 3" xfId="28621" xr:uid="{F44E75FD-4681-4316-B726-2566A06F4855}"/>
    <cellStyle name="Normal 4 9 2 7" xfId="15354" xr:uid="{00000000-0005-0000-0000-000084470000}"/>
    <cellStyle name="Normal 4 9 2 7 2" xfId="22586" xr:uid="{00000000-0005-0000-0000-000085470000}"/>
    <cellStyle name="Normal 4 9 2 7 2 2" xfId="34570" xr:uid="{CCFE8F6E-0703-4DBD-9CBA-3897FB311CBC}"/>
    <cellStyle name="Normal 4 9 2 7 3" xfId="28622" xr:uid="{5081E5C0-5D44-4FB8-904E-C252B31CAE96}"/>
    <cellStyle name="Normal 4 9 2 8" xfId="22578" xr:uid="{00000000-0005-0000-0000-000086470000}"/>
    <cellStyle name="Normal 4 9 2 8 2" xfId="34562" xr:uid="{94A87DE0-B3FA-4CFF-9C16-EB8809758845}"/>
    <cellStyle name="Normal 4 9 2 9" xfId="28614" xr:uid="{FA65A43B-CCB8-46D2-AD90-C5DD7C03E7B2}"/>
    <cellStyle name="Normal 4 9 3" xfId="15355" xr:uid="{00000000-0005-0000-0000-000087470000}"/>
    <cellStyle name="Normal 4 9 3 2" xfId="15356" xr:uid="{00000000-0005-0000-0000-000088470000}"/>
    <cellStyle name="Normal 4 9 3 2 2" xfId="22588" xr:uid="{00000000-0005-0000-0000-000089470000}"/>
    <cellStyle name="Normal 4 9 3 2 2 2" xfId="34572" xr:uid="{A56E6FD8-6643-4626-BA04-CC4B43EDB75A}"/>
    <cellStyle name="Normal 4 9 3 2 3" xfId="28624" xr:uid="{A69B076C-877F-4BE2-A6D9-7619AFDA7E13}"/>
    <cellStyle name="Normal 4 9 3 3" xfId="15357" xr:uid="{00000000-0005-0000-0000-00008A470000}"/>
    <cellStyle name="Normal 4 9 3 3 2" xfId="22589" xr:uid="{00000000-0005-0000-0000-00008B470000}"/>
    <cellStyle name="Normal 4 9 3 3 2 2" xfId="34573" xr:uid="{15092159-6419-49AA-B6C6-E8EBFBBA3EA8}"/>
    <cellStyle name="Normal 4 9 3 3 3" xfId="28625" xr:uid="{B8AECCEA-7A9E-4DB4-A6D5-CDF1D0DF31CB}"/>
    <cellStyle name="Normal 4 9 3 4" xfId="15358" xr:uid="{00000000-0005-0000-0000-00008C470000}"/>
    <cellStyle name="Normal 4 9 3 4 2" xfId="22590" xr:uid="{00000000-0005-0000-0000-00008D470000}"/>
    <cellStyle name="Normal 4 9 3 4 2 2" xfId="34574" xr:uid="{D7172026-46A0-43B6-83C0-E77589DFB585}"/>
    <cellStyle name="Normal 4 9 3 4 3" xfId="28626" xr:uid="{7CB8BBD5-D9B8-4237-87CF-3A3CD65AD7B2}"/>
    <cellStyle name="Normal 4 9 3 5" xfId="22587" xr:uid="{00000000-0005-0000-0000-00008E470000}"/>
    <cellStyle name="Normal 4 9 3 5 2" xfId="34571" xr:uid="{1CFB43BF-7A3D-4C57-9953-0B2BFBC9F3C1}"/>
    <cellStyle name="Normal 4 9 3 6" xfId="28623" xr:uid="{50E31D1C-5644-4DA2-A682-3A1E9700F19A}"/>
    <cellStyle name="Normal 4 9 4" xfId="15359" xr:uid="{00000000-0005-0000-0000-00008F470000}"/>
    <cellStyle name="Normal 4 9 4 2" xfId="15360" xr:uid="{00000000-0005-0000-0000-000090470000}"/>
    <cellStyle name="Normal 4 9 4 2 2" xfId="22592" xr:uid="{00000000-0005-0000-0000-000091470000}"/>
    <cellStyle name="Normal 4 9 4 2 2 2" xfId="34576" xr:uid="{866ABFD7-37B0-457B-AE41-03AEFBC42B72}"/>
    <cellStyle name="Normal 4 9 4 2 3" xfId="28628" xr:uid="{0515BE1E-72AE-4153-B168-4596B0FE639A}"/>
    <cellStyle name="Normal 4 9 4 3" xfId="15361" xr:uid="{00000000-0005-0000-0000-000092470000}"/>
    <cellStyle name="Normal 4 9 4 3 2" xfId="22593" xr:uid="{00000000-0005-0000-0000-000093470000}"/>
    <cellStyle name="Normal 4 9 4 3 2 2" xfId="34577" xr:uid="{60D0EE6E-FB1A-41A8-AF89-D7677F44BF09}"/>
    <cellStyle name="Normal 4 9 4 3 3" xfId="28629" xr:uid="{9370F512-5BE1-4ED5-AFD1-7D604B8F5ADA}"/>
    <cellStyle name="Normal 4 9 4 4" xfId="22591" xr:uid="{00000000-0005-0000-0000-000094470000}"/>
    <cellStyle name="Normal 4 9 4 4 2" xfId="34575" xr:uid="{33C169AA-74BE-4B13-9606-E9505B73430F}"/>
    <cellStyle name="Normal 4 9 4 5" xfId="28627" xr:uid="{86F779AE-382A-424D-85B3-3BDD2F29337D}"/>
    <cellStyle name="Normal 4 9 5" xfId="15362" xr:uid="{00000000-0005-0000-0000-000095470000}"/>
    <cellStyle name="Normal 4 9 5 2" xfId="22594" xr:uid="{00000000-0005-0000-0000-000096470000}"/>
    <cellStyle name="Normal 4 9 5 2 2" xfId="34578" xr:uid="{6F04C70D-756C-495A-BE77-EF7CCBCEDF53}"/>
    <cellStyle name="Normal 4 9 5 3" xfId="28630" xr:uid="{6BDA99DA-B8BD-41FF-80B8-253566C1E245}"/>
    <cellStyle name="Normal 4 9 6" xfId="15363" xr:uid="{00000000-0005-0000-0000-000097470000}"/>
    <cellStyle name="Normal 4 9 6 2" xfId="22595" xr:uid="{00000000-0005-0000-0000-000098470000}"/>
    <cellStyle name="Normal 4 9 6 2 2" xfId="34579" xr:uid="{F47ABD1F-2CDE-44A1-B9C4-2A217F883AF8}"/>
    <cellStyle name="Normal 4 9 6 3" xfId="28631" xr:uid="{32579C8E-3D99-444C-910E-13724B04ED79}"/>
    <cellStyle name="Normal 4 9 7" xfId="15364" xr:uid="{00000000-0005-0000-0000-000099470000}"/>
    <cellStyle name="Normal 4 9 7 2" xfId="22596" xr:uid="{00000000-0005-0000-0000-00009A470000}"/>
    <cellStyle name="Normal 4 9 7 2 2" xfId="34580" xr:uid="{43B6BE4C-6758-40D7-9CA0-9D20DCF96E34}"/>
    <cellStyle name="Normal 4 9 7 3" xfId="28632" xr:uid="{2C157355-ABB1-42DE-A5D6-7C7C461B9915}"/>
    <cellStyle name="Normal 4 9 8" xfId="15365" xr:uid="{00000000-0005-0000-0000-00009B470000}"/>
    <cellStyle name="Normal 4 9 8 2" xfId="22597" xr:uid="{00000000-0005-0000-0000-00009C470000}"/>
    <cellStyle name="Normal 4 9 8 2 2" xfId="34581" xr:uid="{FACF898A-D9A5-4BF0-995E-2B39E128EF46}"/>
    <cellStyle name="Normal 4 9 8 3" xfId="28633" xr:uid="{1D29B67C-044E-4A2B-9981-E213950A66A1}"/>
    <cellStyle name="Normal 4 9 9" xfId="15366" xr:uid="{00000000-0005-0000-0000-00009D470000}"/>
    <cellStyle name="Normal 4 9 9 2" xfId="22598" xr:uid="{00000000-0005-0000-0000-00009E470000}"/>
    <cellStyle name="Normal 4 9 9 2 2" xfId="34582" xr:uid="{B03271E8-4EAF-4F78-99E4-EC48EB84BDB2}"/>
    <cellStyle name="Normal 4 9 9 3" xfId="28634" xr:uid="{12CD25CD-507D-493D-A5F0-576866054516}"/>
    <cellStyle name="Normal 40" xfId="15367" xr:uid="{00000000-0005-0000-0000-00009F470000}"/>
    <cellStyle name="Normal 40 2" xfId="15368" xr:uid="{00000000-0005-0000-0000-0000A0470000}"/>
    <cellStyle name="Normal 40 2 2" xfId="15369" xr:uid="{00000000-0005-0000-0000-0000A1470000}"/>
    <cellStyle name="Normal 40 2 2 2" xfId="15370" xr:uid="{00000000-0005-0000-0000-0000A2470000}"/>
    <cellStyle name="Normal 40 2 2 3" xfId="15371" xr:uid="{00000000-0005-0000-0000-0000A3470000}"/>
    <cellStyle name="Normal 40 2 3" xfId="15372" xr:uid="{00000000-0005-0000-0000-0000A4470000}"/>
    <cellStyle name="Normal 40 2 4" xfId="15373" xr:uid="{00000000-0005-0000-0000-0000A5470000}"/>
    <cellStyle name="Normal 40 2 5" xfId="15374" xr:uid="{00000000-0005-0000-0000-0000A6470000}"/>
    <cellStyle name="Normal 40 2 6" xfId="22600" xr:uid="{00000000-0005-0000-0000-0000A7470000}"/>
    <cellStyle name="Normal 40 2 6 2" xfId="34584" xr:uid="{6685426F-6DFC-4480-8691-08B7BDAD4613}"/>
    <cellStyle name="Normal 40 2 7" xfId="28636" xr:uid="{A15E24FD-43F0-41D5-81D7-D962001FA349}"/>
    <cellStyle name="Normal 40 3" xfId="15375" xr:uid="{00000000-0005-0000-0000-0000A8470000}"/>
    <cellStyle name="Normal 40 4" xfId="15376" xr:uid="{00000000-0005-0000-0000-0000A9470000}"/>
    <cellStyle name="Normal 40 5" xfId="15377" xr:uid="{00000000-0005-0000-0000-0000AA470000}"/>
    <cellStyle name="Normal 40 6" xfId="22599" xr:uid="{00000000-0005-0000-0000-0000AB470000}"/>
    <cellStyle name="Normal 40 6 2" xfId="34583" xr:uid="{77740844-DBC1-4D10-A458-47A56DAF301F}"/>
    <cellStyle name="Normal 40 7" xfId="28635" xr:uid="{EEE9D2BE-B9CF-4FFD-975A-2DA42CEF688C}"/>
    <cellStyle name="Normal 400" xfId="15378" xr:uid="{00000000-0005-0000-0000-0000AC470000}"/>
    <cellStyle name="Normal 401" xfId="15379" xr:uid="{00000000-0005-0000-0000-0000AD470000}"/>
    <cellStyle name="Normal 401 2" xfId="15380" xr:uid="{00000000-0005-0000-0000-0000AE470000}"/>
    <cellStyle name="Normal 402" xfId="15381" xr:uid="{00000000-0005-0000-0000-0000AF470000}"/>
    <cellStyle name="Normal 402 2" xfId="15382" xr:uid="{00000000-0005-0000-0000-0000B0470000}"/>
    <cellStyle name="Normal 403" xfId="15383" xr:uid="{00000000-0005-0000-0000-0000B1470000}"/>
    <cellStyle name="Normal 403 2" xfId="15384" xr:uid="{00000000-0005-0000-0000-0000B2470000}"/>
    <cellStyle name="Normal 404" xfId="15385" xr:uid="{00000000-0005-0000-0000-0000B3470000}"/>
    <cellStyle name="Normal 404 2" xfId="15386" xr:uid="{00000000-0005-0000-0000-0000B4470000}"/>
    <cellStyle name="Normal 405" xfId="15387" xr:uid="{00000000-0005-0000-0000-0000B5470000}"/>
    <cellStyle name="Normal 405 2" xfId="15388" xr:uid="{00000000-0005-0000-0000-0000B6470000}"/>
    <cellStyle name="Normal 406" xfId="15389" xr:uid="{00000000-0005-0000-0000-0000B7470000}"/>
    <cellStyle name="Normal 406 2" xfId="15390" xr:uid="{00000000-0005-0000-0000-0000B8470000}"/>
    <cellStyle name="Normal 407" xfId="15391" xr:uid="{00000000-0005-0000-0000-0000B9470000}"/>
    <cellStyle name="Normal 407 2" xfId="15392" xr:uid="{00000000-0005-0000-0000-0000BA470000}"/>
    <cellStyle name="Normal 408" xfId="15393" xr:uid="{00000000-0005-0000-0000-0000BB470000}"/>
    <cellStyle name="Normal 408 2" xfId="15394" xr:uid="{00000000-0005-0000-0000-0000BC470000}"/>
    <cellStyle name="Normal 409" xfId="15395" xr:uid="{00000000-0005-0000-0000-0000BD470000}"/>
    <cellStyle name="Normal 409 2" xfId="15396" xr:uid="{00000000-0005-0000-0000-0000BE470000}"/>
    <cellStyle name="Normal 41" xfId="15397" xr:uid="{00000000-0005-0000-0000-0000BF470000}"/>
    <cellStyle name="Normal 41 2" xfId="15398" xr:uid="{00000000-0005-0000-0000-0000C0470000}"/>
    <cellStyle name="Normal 41 2 2" xfId="15399" xr:uid="{00000000-0005-0000-0000-0000C1470000}"/>
    <cellStyle name="Normal 41 2 2 2" xfId="15400" xr:uid="{00000000-0005-0000-0000-0000C2470000}"/>
    <cellStyle name="Normal 41 2 2 3" xfId="15401" xr:uid="{00000000-0005-0000-0000-0000C3470000}"/>
    <cellStyle name="Normal 41 2 3" xfId="15402" xr:uid="{00000000-0005-0000-0000-0000C4470000}"/>
    <cellStyle name="Normal 41 2 4" xfId="15403" xr:uid="{00000000-0005-0000-0000-0000C5470000}"/>
    <cellStyle name="Normal 41 2 5" xfId="15404" xr:uid="{00000000-0005-0000-0000-0000C6470000}"/>
    <cellStyle name="Normal 41 2 6" xfId="22602" xr:uid="{00000000-0005-0000-0000-0000C7470000}"/>
    <cellStyle name="Normal 41 2 6 2" xfId="34586" xr:uid="{D73BFACC-C545-445D-A447-4C6B8970177B}"/>
    <cellStyle name="Normal 41 2 7" xfId="28638" xr:uid="{01495F28-89FA-4074-A1ED-EAED93348DEB}"/>
    <cellStyle name="Normal 41 3" xfId="15405" xr:uid="{00000000-0005-0000-0000-0000C8470000}"/>
    <cellStyle name="Normal 41 3 2" xfId="15406" xr:uid="{00000000-0005-0000-0000-0000C9470000}"/>
    <cellStyle name="Normal 41 3 3" xfId="22603" xr:uid="{00000000-0005-0000-0000-0000CA470000}"/>
    <cellStyle name="Normal 41 3 3 2" xfId="34587" xr:uid="{90322A14-43DA-410D-A647-32C2530521AC}"/>
    <cellStyle name="Normal 41 3 4" xfId="28639" xr:uid="{23B17215-96D3-4966-A4CC-9E92306E4406}"/>
    <cellStyle name="Normal 41 4" xfId="15407" xr:uid="{00000000-0005-0000-0000-0000CB470000}"/>
    <cellStyle name="Normal 41 5" xfId="15408" xr:uid="{00000000-0005-0000-0000-0000CC470000}"/>
    <cellStyle name="Normal 41 6" xfId="22601" xr:uid="{00000000-0005-0000-0000-0000CD470000}"/>
    <cellStyle name="Normal 41 6 2" xfId="34585" xr:uid="{A84E1928-48C1-418F-98BB-F3D3F68FF9D3}"/>
    <cellStyle name="Normal 41 7" xfId="28637" xr:uid="{25B86669-59BF-4E4C-99FA-89D94D07A257}"/>
    <cellStyle name="Normal 410" xfId="15409" xr:uid="{00000000-0005-0000-0000-0000CE470000}"/>
    <cellStyle name="Normal 410 2" xfId="15410" xr:uid="{00000000-0005-0000-0000-0000CF470000}"/>
    <cellStyle name="Normal 411" xfId="15411" xr:uid="{00000000-0005-0000-0000-0000D0470000}"/>
    <cellStyle name="Normal 411 2" xfId="15412" xr:uid="{00000000-0005-0000-0000-0000D1470000}"/>
    <cellStyle name="Normal 412" xfId="15413" xr:uid="{00000000-0005-0000-0000-0000D2470000}"/>
    <cellStyle name="Normal 412 2" xfId="15414" xr:uid="{00000000-0005-0000-0000-0000D3470000}"/>
    <cellStyle name="Normal 413" xfId="15415" xr:uid="{00000000-0005-0000-0000-0000D4470000}"/>
    <cellStyle name="Normal 413 2" xfId="15416" xr:uid="{00000000-0005-0000-0000-0000D5470000}"/>
    <cellStyle name="Normal 414" xfId="15417" xr:uid="{00000000-0005-0000-0000-0000D6470000}"/>
    <cellStyle name="Normal 414 2" xfId="15418" xr:uid="{00000000-0005-0000-0000-0000D7470000}"/>
    <cellStyle name="Normal 415" xfId="15419" xr:uid="{00000000-0005-0000-0000-0000D8470000}"/>
    <cellStyle name="Normal 415 2" xfId="15420" xr:uid="{00000000-0005-0000-0000-0000D9470000}"/>
    <cellStyle name="Normal 416" xfId="15421" xr:uid="{00000000-0005-0000-0000-0000DA470000}"/>
    <cellStyle name="Normal 416 2" xfId="15422" xr:uid="{00000000-0005-0000-0000-0000DB470000}"/>
    <cellStyle name="Normal 417" xfId="15423" xr:uid="{00000000-0005-0000-0000-0000DC470000}"/>
    <cellStyle name="Normal 417 2" xfId="15424" xr:uid="{00000000-0005-0000-0000-0000DD470000}"/>
    <cellStyle name="Normal 418" xfId="15425" xr:uid="{00000000-0005-0000-0000-0000DE470000}"/>
    <cellStyle name="Normal 418 2" xfId="15426" xr:uid="{00000000-0005-0000-0000-0000DF470000}"/>
    <cellStyle name="Normal 419" xfId="15427" xr:uid="{00000000-0005-0000-0000-0000E0470000}"/>
    <cellStyle name="Normal 419 2" xfId="15428" xr:uid="{00000000-0005-0000-0000-0000E1470000}"/>
    <cellStyle name="Normal 42" xfId="15429" xr:uid="{00000000-0005-0000-0000-0000E2470000}"/>
    <cellStyle name="Normal 42 2" xfId="15430" xr:uid="{00000000-0005-0000-0000-0000E3470000}"/>
    <cellStyle name="Normal 42 2 2" xfId="15431" xr:uid="{00000000-0005-0000-0000-0000E4470000}"/>
    <cellStyle name="Normal 42 2 2 2" xfId="15432" xr:uid="{00000000-0005-0000-0000-0000E5470000}"/>
    <cellStyle name="Normal 42 2 2 3" xfId="15433" xr:uid="{00000000-0005-0000-0000-0000E6470000}"/>
    <cellStyle name="Normal 42 2 3" xfId="15434" xr:uid="{00000000-0005-0000-0000-0000E7470000}"/>
    <cellStyle name="Normal 42 2 4" xfId="15435" xr:uid="{00000000-0005-0000-0000-0000E8470000}"/>
    <cellStyle name="Normal 42 2 5" xfId="15436" xr:uid="{00000000-0005-0000-0000-0000E9470000}"/>
    <cellStyle name="Normal 42 2 6" xfId="22605" xr:uid="{00000000-0005-0000-0000-0000EA470000}"/>
    <cellStyle name="Normal 42 2 6 2" xfId="34589" xr:uid="{5A7185EE-25D0-4195-B22E-286120215BD2}"/>
    <cellStyle name="Normal 42 2 7" xfId="28641" xr:uid="{8FA3D269-B48A-4660-A271-20BD6A5B6219}"/>
    <cellStyle name="Normal 42 3" xfId="15437" xr:uid="{00000000-0005-0000-0000-0000EB470000}"/>
    <cellStyle name="Normal 42 3 2" xfId="15438" xr:uid="{00000000-0005-0000-0000-0000EC470000}"/>
    <cellStyle name="Normal 42 3 3" xfId="22606" xr:uid="{00000000-0005-0000-0000-0000ED470000}"/>
    <cellStyle name="Normal 42 3 3 2" xfId="34590" xr:uid="{10A0CF06-373B-4C00-BC61-844873BFAFF9}"/>
    <cellStyle name="Normal 42 3 4" xfId="28642" xr:uid="{6BA739AE-E497-4CEE-80C6-AE74055A127C}"/>
    <cellStyle name="Normal 42 4" xfId="15439" xr:uid="{00000000-0005-0000-0000-0000EE470000}"/>
    <cellStyle name="Normal 42 5" xfId="15440" xr:uid="{00000000-0005-0000-0000-0000EF470000}"/>
    <cellStyle name="Normal 42 6" xfId="22604" xr:uid="{00000000-0005-0000-0000-0000F0470000}"/>
    <cellStyle name="Normal 42 6 2" xfId="34588" xr:uid="{34AC6334-9C4F-463C-AF06-D93D59DFA0C9}"/>
    <cellStyle name="Normal 42 7" xfId="28640" xr:uid="{0EAFCB05-FBF1-4788-A00A-10140F230828}"/>
    <cellStyle name="Normal 420" xfId="15441" xr:uid="{00000000-0005-0000-0000-0000F1470000}"/>
    <cellStyle name="Normal 420 2" xfId="15442" xr:uid="{00000000-0005-0000-0000-0000F2470000}"/>
    <cellStyle name="Normal 421" xfId="15443" xr:uid="{00000000-0005-0000-0000-0000F3470000}"/>
    <cellStyle name="Normal 422" xfId="15444" xr:uid="{00000000-0005-0000-0000-0000F4470000}"/>
    <cellStyle name="Normal 423" xfId="15445" xr:uid="{00000000-0005-0000-0000-0000F5470000}"/>
    <cellStyle name="Normal 424" xfId="15446" xr:uid="{00000000-0005-0000-0000-0000F6470000}"/>
    <cellStyle name="Normal 425" xfId="15447" xr:uid="{00000000-0005-0000-0000-0000F7470000}"/>
    <cellStyle name="Normal 426" xfId="15448" xr:uid="{00000000-0005-0000-0000-0000F8470000}"/>
    <cellStyle name="Normal 427" xfId="15449" xr:uid="{00000000-0005-0000-0000-0000F9470000}"/>
    <cellStyle name="Normal 428" xfId="15450" xr:uid="{00000000-0005-0000-0000-0000FA470000}"/>
    <cellStyle name="Normal 429" xfId="15451" xr:uid="{00000000-0005-0000-0000-0000FB470000}"/>
    <cellStyle name="Normal 43" xfId="15452" xr:uid="{00000000-0005-0000-0000-0000FC470000}"/>
    <cellStyle name="Normal 43 2" xfId="15453" xr:uid="{00000000-0005-0000-0000-0000FD470000}"/>
    <cellStyle name="Normal 43 2 2" xfId="15454" xr:uid="{00000000-0005-0000-0000-0000FE470000}"/>
    <cellStyle name="Normal 43 2 2 2" xfId="15455" xr:uid="{00000000-0005-0000-0000-0000FF470000}"/>
    <cellStyle name="Normal 43 2 2 3" xfId="15456" xr:uid="{00000000-0005-0000-0000-000000480000}"/>
    <cellStyle name="Normal 43 2 3" xfId="15457" xr:uid="{00000000-0005-0000-0000-000001480000}"/>
    <cellStyle name="Normal 43 2 4" xfId="15458" xr:uid="{00000000-0005-0000-0000-000002480000}"/>
    <cellStyle name="Normal 43 2 5" xfId="15459" xr:uid="{00000000-0005-0000-0000-000003480000}"/>
    <cellStyle name="Normal 43 2 6" xfId="22608" xr:uid="{00000000-0005-0000-0000-000004480000}"/>
    <cellStyle name="Normal 43 2 6 2" xfId="34592" xr:uid="{5ED1D899-528D-485A-8C0A-457D8F690AF2}"/>
    <cellStyle name="Normal 43 2 7" xfId="28644" xr:uid="{F09943EC-4ED4-46A7-BFE0-D55720A94139}"/>
    <cellStyle name="Normal 43 3" xfId="15460" xr:uid="{00000000-0005-0000-0000-000005480000}"/>
    <cellStyle name="Normal 43 4" xfId="15461" xr:uid="{00000000-0005-0000-0000-000006480000}"/>
    <cellStyle name="Normal 43 5" xfId="15462" xr:uid="{00000000-0005-0000-0000-000007480000}"/>
    <cellStyle name="Normal 43 6" xfId="22607" xr:uid="{00000000-0005-0000-0000-000008480000}"/>
    <cellStyle name="Normal 43 6 2" xfId="34591" xr:uid="{6405B7B5-3E87-466E-90D3-9588E4CCCFF9}"/>
    <cellStyle name="Normal 43 7" xfId="28643" xr:uid="{B86B8122-D11D-4D15-BFDE-912FF72AC50B}"/>
    <cellStyle name="Normal 430" xfId="15463" xr:uid="{00000000-0005-0000-0000-000009480000}"/>
    <cellStyle name="Normal 431" xfId="15464" xr:uid="{00000000-0005-0000-0000-00000A480000}"/>
    <cellStyle name="Normal 431 2" xfId="15465" xr:uid="{00000000-0005-0000-0000-00000B480000}"/>
    <cellStyle name="Normal 432" xfId="15466" xr:uid="{00000000-0005-0000-0000-00000C480000}"/>
    <cellStyle name="Normal 432 2" xfId="15467" xr:uid="{00000000-0005-0000-0000-00000D480000}"/>
    <cellStyle name="Normal 433" xfId="15468" xr:uid="{00000000-0005-0000-0000-00000E480000}"/>
    <cellStyle name="Normal 433 2" xfId="15469" xr:uid="{00000000-0005-0000-0000-00000F480000}"/>
    <cellStyle name="Normal 434" xfId="15470" xr:uid="{00000000-0005-0000-0000-000010480000}"/>
    <cellStyle name="Normal 435" xfId="15471" xr:uid="{00000000-0005-0000-0000-000011480000}"/>
    <cellStyle name="Normal 436" xfId="15472" xr:uid="{00000000-0005-0000-0000-000012480000}"/>
    <cellStyle name="Normal 437" xfId="15473" xr:uid="{00000000-0005-0000-0000-000013480000}"/>
    <cellStyle name="Normal 438" xfId="15474" xr:uid="{00000000-0005-0000-0000-000014480000}"/>
    <cellStyle name="Normal 439" xfId="15475" xr:uid="{00000000-0005-0000-0000-000015480000}"/>
    <cellStyle name="Normal 44" xfId="15476" xr:uid="{00000000-0005-0000-0000-000016480000}"/>
    <cellStyle name="Normal 44 2" xfId="15477" xr:uid="{00000000-0005-0000-0000-000017480000}"/>
    <cellStyle name="Normal 44 2 2" xfId="15478" xr:uid="{00000000-0005-0000-0000-000018480000}"/>
    <cellStyle name="Normal 44 2 2 2" xfId="15479" xr:uid="{00000000-0005-0000-0000-000019480000}"/>
    <cellStyle name="Normal 44 2 2 3" xfId="15480" xr:uid="{00000000-0005-0000-0000-00001A480000}"/>
    <cellStyle name="Normal 44 2 3" xfId="15481" xr:uid="{00000000-0005-0000-0000-00001B480000}"/>
    <cellStyle name="Normal 44 2 4" xfId="15482" xr:uid="{00000000-0005-0000-0000-00001C480000}"/>
    <cellStyle name="Normal 44 3" xfId="15483" xr:uid="{00000000-0005-0000-0000-00001D480000}"/>
    <cellStyle name="Normal 44 3 2" xfId="22610" xr:uid="{00000000-0005-0000-0000-00001E480000}"/>
    <cellStyle name="Normal 44 3 2 2" xfId="34594" xr:uid="{AE8047DD-8DDB-4EC3-9745-EE7C2ECC3136}"/>
    <cellStyle name="Normal 44 3 3" xfId="28646" xr:uid="{734796FB-602D-40BA-B228-EE3E0C6F60CE}"/>
    <cellStyle name="Normal 44 4" xfId="15484" xr:uid="{00000000-0005-0000-0000-00001F480000}"/>
    <cellStyle name="Normal 44 5" xfId="15485" xr:uid="{00000000-0005-0000-0000-000020480000}"/>
    <cellStyle name="Normal 44 6" xfId="22609" xr:uid="{00000000-0005-0000-0000-000021480000}"/>
    <cellStyle name="Normal 44 6 2" xfId="34593" xr:uid="{2F3C0A17-1004-47F3-AF06-5C9206C28C67}"/>
    <cellStyle name="Normal 44 7" xfId="28645" xr:uid="{81992110-48A7-42A0-9061-D2048CF994AC}"/>
    <cellStyle name="Normal 440" xfId="15486" xr:uid="{00000000-0005-0000-0000-000022480000}"/>
    <cellStyle name="Normal 441" xfId="15487" xr:uid="{00000000-0005-0000-0000-000023480000}"/>
    <cellStyle name="Normal 442" xfId="15488" xr:uid="{00000000-0005-0000-0000-000024480000}"/>
    <cellStyle name="Normal 443" xfId="15489" xr:uid="{00000000-0005-0000-0000-000025480000}"/>
    <cellStyle name="Normal 444" xfId="15490" xr:uid="{00000000-0005-0000-0000-000026480000}"/>
    <cellStyle name="Normal 445" xfId="15491" xr:uid="{00000000-0005-0000-0000-000027480000}"/>
    <cellStyle name="Normal 446" xfId="15492" xr:uid="{00000000-0005-0000-0000-000028480000}"/>
    <cellStyle name="Normal 447" xfId="15493" xr:uid="{00000000-0005-0000-0000-000029480000}"/>
    <cellStyle name="Normal 448" xfId="15494" xr:uid="{00000000-0005-0000-0000-00002A480000}"/>
    <cellStyle name="Normal 449" xfId="15495" xr:uid="{00000000-0005-0000-0000-00002B480000}"/>
    <cellStyle name="Normal 45" xfId="15496" xr:uid="{00000000-0005-0000-0000-00002C480000}"/>
    <cellStyle name="Normal 45 2" xfId="15497" xr:uid="{00000000-0005-0000-0000-00002D480000}"/>
    <cellStyle name="Normal 45 3" xfId="15498" xr:uid="{00000000-0005-0000-0000-00002E480000}"/>
    <cellStyle name="Normal 45 3 2" xfId="22612" xr:uid="{00000000-0005-0000-0000-00002F480000}"/>
    <cellStyle name="Normal 45 3 2 2" xfId="34596" xr:uid="{C5B5D985-90DD-4115-8190-85D3E253A319}"/>
    <cellStyle name="Normal 45 3 3" xfId="28648" xr:uid="{654B948E-9FA0-4FC3-AB7B-E09F97CDF88D}"/>
    <cellStyle name="Normal 45 4" xfId="15499" xr:uid="{00000000-0005-0000-0000-000030480000}"/>
    <cellStyle name="Normal 45 5" xfId="15500" xr:uid="{00000000-0005-0000-0000-000031480000}"/>
    <cellStyle name="Normal 45 6" xfId="22611" xr:uid="{00000000-0005-0000-0000-000032480000}"/>
    <cellStyle name="Normal 45 6 2" xfId="34595" xr:uid="{868B8F39-C05E-40A9-86ED-8A5EC6A9BD9B}"/>
    <cellStyle name="Normal 45 7" xfId="28647" xr:uid="{36F7E18C-C12F-4245-9FA2-229B4A602ED0}"/>
    <cellStyle name="Normal 450" xfId="15501" xr:uid="{00000000-0005-0000-0000-000033480000}"/>
    <cellStyle name="Normal 451" xfId="15502" xr:uid="{00000000-0005-0000-0000-000034480000}"/>
    <cellStyle name="Normal 452" xfId="15503" xr:uid="{00000000-0005-0000-0000-000035480000}"/>
    <cellStyle name="Normal 452 2" xfId="22613" xr:uid="{00000000-0005-0000-0000-000036480000}"/>
    <cellStyle name="Normal 452 2 2" xfId="34597" xr:uid="{E1958445-3E01-4213-8424-4D2E792C3819}"/>
    <cellStyle name="Normal 452 3" xfId="28649" xr:uid="{2934F76B-02ED-4DAC-A62E-1188D392A9CD}"/>
    <cellStyle name="Normal 453" xfId="15504" xr:uid="{00000000-0005-0000-0000-000037480000}"/>
    <cellStyle name="Normal 453 2" xfId="22614" xr:uid="{00000000-0005-0000-0000-000038480000}"/>
    <cellStyle name="Normal 453 2 2" xfId="34598" xr:uid="{4C923CEF-4A2C-4033-AD12-D4A04287BAED}"/>
    <cellStyle name="Normal 453 3" xfId="28650" xr:uid="{7C2BC0BE-5CE8-4423-AA8A-D071D3E8F3BB}"/>
    <cellStyle name="Normal 454" xfId="15505" xr:uid="{00000000-0005-0000-0000-000039480000}"/>
    <cellStyle name="Normal 454 2" xfId="22615" xr:uid="{00000000-0005-0000-0000-00003A480000}"/>
    <cellStyle name="Normal 454 2 2" xfId="34599" xr:uid="{1E1AE65E-FA68-4015-8949-A21EBE9FB0AE}"/>
    <cellStyle name="Normal 454 3" xfId="28651" xr:uid="{8597DC62-0D97-41AC-90CA-4C38FF4FF163}"/>
    <cellStyle name="Normal 455" xfId="15506" xr:uid="{00000000-0005-0000-0000-00003B480000}"/>
    <cellStyle name="Normal 455 2" xfId="22616" xr:uid="{00000000-0005-0000-0000-00003C480000}"/>
    <cellStyle name="Normal 455 2 2" xfId="34600" xr:uid="{57FA76A4-41A5-441D-9204-8EDF34CFB98D}"/>
    <cellStyle name="Normal 455 3" xfId="28652" xr:uid="{7D5E66C5-8235-4BA3-9B14-BB76F60A2CD8}"/>
    <cellStyle name="Normal 456" xfId="15507" xr:uid="{00000000-0005-0000-0000-00003D480000}"/>
    <cellStyle name="Normal 456 2" xfId="22617" xr:uid="{00000000-0005-0000-0000-00003E480000}"/>
    <cellStyle name="Normal 456 2 2" xfId="34601" xr:uid="{41D2AB66-5DB2-4748-9BE3-E84E0293ED5C}"/>
    <cellStyle name="Normal 456 3" xfId="28653" xr:uid="{81FEB03F-8FF9-4FC0-8AFF-7FA031FC5B15}"/>
    <cellStyle name="Normal 457" xfId="15508" xr:uid="{00000000-0005-0000-0000-00003F480000}"/>
    <cellStyle name="Normal 457 2" xfId="22618" xr:uid="{00000000-0005-0000-0000-000040480000}"/>
    <cellStyle name="Normal 457 2 2" xfId="34602" xr:uid="{340603A8-2F4D-4489-9ACD-DD8ADE9C8BDA}"/>
    <cellStyle name="Normal 457 3" xfId="28654" xr:uid="{DA70048C-AF65-4669-844E-FB7624D47C9D}"/>
    <cellStyle name="Normal 458" xfId="15509" xr:uid="{00000000-0005-0000-0000-000041480000}"/>
    <cellStyle name="Normal 458 2" xfId="22619" xr:uid="{00000000-0005-0000-0000-000042480000}"/>
    <cellStyle name="Normal 458 2 2" xfId="34603" xr:uid="{F6DC5870-5B4C-4F5B-A9D9-BE2FBD1B00B3}"/>
    <cellStyle name="Normal 458 3" xfId="28655" xr:uid="{87E3740A-5E69-4016-80D5-52DBE68BFF5B}"/>
    <cellStyle name="Normal 459" xfId="15510" xr:uid="{00000000-0005-0000-0000-000043480000}"/>
    <cellStyle name="Normal 459 2" xfId="22620" xr:uid="{00000000-0005-0000-0000-000044480000}"/>
    <cellStyle name="Normal 459 2 2" xfId="34604" xr:uid="{7BB5C4DD-B9B1-40A0-A399-F3D308F098D9}"/>
    <cellStyle name="Normal 459 3" xfId="28656" xr:uid="{DCB8AC56-585D-499F-9E7D-360F732ACF45}"/>
    <cellStyle name="Normal 46" xfId="15511" xr:uid="{00000000-0005-0000-0000-000045480000}"/>
    <cellStyle name="Normal 46 2" xfId="15512" xr:uid="{00000000-0005-0000-0000-000046480000}"/>
    <cellStyle name="Normal 46 3" xfId="15513" xr:uid="{00000000-0005-0000-0000-000047480000}"/>
    <cellStyle name="Normal 46 3 2" xfId="22622" xr:uid="{00000000-0005-0000-0000-000048480000}"/>
    <cellStyle name="Normal 46 3 2 2" xfId="34606" xr:uid="{EA8D8339-0E2C-4CC0-A1FC-588486965192}"/>
    <cellStyle name="Normal 46 3 3" xfId="28658" xr:uid="{BB9FA633-9607-481C-A6EC-3703D14F5CAB}"/>
    <cellStyle name="Normal 46 4" xfId="15514" xr:uid="{00000000-0005-0000-0000-000049480000}"/>
    <cellStyle name="Normal 46 5" xfId="15515" xr:uid="{00000000-0005-0000-0000-00004A480000}"/>
    <cellStyle name="Normal 46 6" xfId="22621" xr:uid="{00000000-0005-0000-0000-00004B480000}"/>
    <cellStyle name="Normal 46 6 2" xfId="34605" xr:uid="{3D179BB3-BCD6-4192-9948-964EF2FEE6DF}"/>
    <cellStyle name="Normal 46 7" xfId="28657" xr:uid="{7493A5A5-2358-44FC-9BA0-27E78BC1171C}"/>
    <cellStyle name="Normal 460" xfId="15516" xr:uid="{00000000-0005-0000-0000-00004C480000}"/>
    <cellStyle name="Normal 460 2" xfId="22623" xr:uid="{00000000-0005-0000-0000-00004D480000}"/>
    <cellStyle name="Normal 460 2 2" xfId="34607" xr:uid="{067AFF83-C4E8-4754-9939-99CB87110116}"/>
    <cellStyle name="Normal 460 3" xfId="28659" xr:uid="{BA53BBCF-C7C8-4A4C-9B88-84C7E3C93ED7}"/>
    <cellStyle name="Normal 461" xfId="15517" xr:uid="{00000000-0005-0000-0000-00004E480000}"/>
    <cellStyle name="Normal 461 2" xfId="22624" xr:uid="{00000000-0005-0000-0000-00004F480000}"/>
    <cellStyle name="Normal 461 2 2" xfId="34608" xr:uid="{E8E5C5C7-3E71-491D-8DC3-64AC3CBC2715}"/>
    <cellStyle name="Normal 461 3" xfId="28660" xr:uid="{376F86F3-5B07-4A13-BE66-6C906FBF7872}"/>
    <cellStyle name="Normal 462" xfId="15518" xr:uid="{00000000-0005-0000-0000-000050480000}"/>
    <cellStyle name="Normal 462 2" xfId="22625" xr:uid="{00000000-0005-0000-0000-000051480000}"/>
    <cellStyle name="Normal 462 2 2" xfId="34609" xr:uid="{0EFD5285-DFCD-4E7F-8387-903B8AF59E56}"/>
    <cellStyle name="Normal 462 3" xfId="28661" xr:uid="{085FBA1B-9D8D-40E2-ADBC-93949DC2E941}"/>
    <cellStyle name="Normal 463" xfId="15519" xr:uid="{00000000-0005-0000-0000-000052480000}"/>
    <cellStyle name="Normal 463 2" xfId="22626" xr:uid="{00000000-0005-0000-0000-000053480000}"/>
    <cellStyle name="Normal 463 2 2" xfId="34610" xr:uid="{D9C151ED-784A-4268-9523-FA9DBAAC48F6}"/>
    <cellStyle name="Normal 463 3" xfId="28662" xr:uid="{9F91E577-40ED-40E2-B7BA-5F33568500A3}"/>
    <cellStyle name="Normal 464" xfId="15520" xr:uid="{00000000-0005-0000-0000-000054480000}"/>
    <cellStyle name="Normal 464 2" xfId="22627" xr:uid="{00000000-0005-0000-0000-000055480000}"/>
    <cellStyle name="Normal 464 2 2" xfId="34611" xr:uid="{8C00C5FF-2A78-4243-B345-003480B85571}"/>
    <cellStyle name="Normal 464 3" xfId="28663" xr:uid="{7E79AA0F-9C8F-4312-9683-4A2CE05B1F24}"/>
    <cellStyle name="Normal 465" xfId="15521" xr:uid="{00000000-0005-0000-0000-000056480000}"/>
    <cellStyle name="Normal 465 2" xfId="22628" xr:uid="{00000000-0005-0000-0000-000057480000}"/>
    <cellStyle name="Normal 465 2 2" xfId="34612" xr:uid="{FD414A00-9903-4E16-81E9-B578D1EFBD58}"/>
    <cellStyle name="Normal 465 3" xfId="28664" xr:uid="{332483F4-E99B-4DE7-9D7E-F63C2DA054E8}"/>
    <cellStyle name="Normal 466" xfId="15522" xr:uid="{00000000-0005-0000-0000-000058480000}"/>
    <cellStyle name="Normal 466 2" xfId="22629" xr:uid="{00000000-0005-0000-0000-000059480000}"/>
    <cellStyle name="Normal 466 2 2" xfId="34613" xr:uid="{15677DC9-0EAB-46C0-A99D-E66AEF33E79E}"/>
    <cellStyle name="Normal 466 3" xfId="28665" xr:uid="{375A7CC2-5EB5-4FB7-B708-31A8C1E521EA}"/>
    <cellStyle name="Normal 467" xfId="15523" xr:uid="{00000000-0005-0000-0000-00005A480000}"/>
    <cellStyle name="Normal 467 2" xfId="22630" xr:uid="{00000000-0005-0000-0000-00005B480000}"/>
    <cellStyle name="Normal 467 2 2" xfId="34614" xr:uid="{3EE6E125-DB8A-43D5-AB27-8BBAAD0151F2}"/>
    <cellStyle name="Normal 467 3" xfId="28666" xr:uid="{5525BF50-9D70-4C95-9435-AE0F54270C99}"/>
    <cellStyle name="Normal 468" xfId="15524" xr:uid="{00000000-0005-0000-0000-00005C480000}"/>
    <cellStyle name="Normal 468 2" xfId="22631" xr:uid="{00000000-0005-0000-0000-00005D480000}"/>
    <cellStyle name="Normal 468 2 2" xfId="34615" xr:uid="{5908D10D-6C3D-448E-BF80-E5C519A75F9C}"/>
    <cellStyle name="Normal 468 3" xfId="28667" xr:uid="{4B1B1F7C-90EE-47A1-8B1C-B183A102F2DA}"/>
    <cellStyle name="Normal 469" xfId="15525" xr:uid="{00000000-0005-0000-0000-00005E480000}"/>
    <cellStyle name="Normal 469 2" xfId="22632" xr:uid="{00000000-0005-0000-0000-00005F480000}"/>
    <cellStyle name="Normal 469 2 2" xfId="34616" xr:uid="{6551DC78-465C-4A09-8C20-F33803E90DED}"/>
    <cellStyle name="Normal 469 3" xfId="28668" xr:uid="{880C5A1C-290F-496B-9E59-FEDDACD47BB7}"/>
    <cellStyle name="Normal 47" xfId="15526" xr:uid="{00000000-0005-0000-0000-000060480000}"/>
    <cellStyle name="Normal 47 2" xfId="15527" xr:uid="{00000000-0005-0000-0000-000061480000}"/>
    <cellStyle name="Normal 47 3" xfId="15528" xr:uid="{00000000-0005-0000-0000-000062480000}"/>
    <cellStyle name="Normal 47 3 2" xfId="22634" xr:uid="{00000000-0005-0000-0000-000063480000}"/>
    <cellStyle name="Normal 47 3 2 2" xfId="34618" xr:uid="{9642CECA-D264-4AB9-987A-EE4A066D12F3}"/>
    <cellStyle name="Normal 47 3 3" xfId="28670" xr:uid="{2A3A29F2-653C-45C7-9DD6-6E494DE6A8A8}"/>
    <cellStyle name="Normal 47 4" xfId="15529" xr:uid="{00000000-0005-0000-0000-000064480000}"/>
    <cellStyle name="Normal 47 5" xfId="22633" xr:uid="{00000000-0005-0000-0000-000065480000}"/>
    <cellStyle name="Normal 47 5 2" xfId="34617" xr:uid="{ADBAFA30-23C2-42A1-8EA6-7CD265BEF909}"/>
    <cellStyle name="Normal 47 6" xfId="28669" xr:uid="{D3C9EB0F-922D-48E5-92D3-D8BD5496BFEB}"/>
    <cellStyle name="Normal 470" xfId="15530" xr:uid="{00000000-0005-0000-0000-000066480000}"/>
    <cellStyle name="Normal 470 2" xfId="22635" xr:uid="{00000000-0005-0000-0000-000067480000}"/>
    <cellStyle name="Normal 470 2 2" xfId="34619" xr:uid="{FED73CD9-3DF3-47B5-BBE8-61AF689D8477}"/>
    <cellStyle name="Normal 470 3" xfId="28671" xr:uid="{EEBB13FE-3932-4ABA-99FA-4026419E2F3C}"/>
    <cellStyle name="Normal 471" xfId="15531" xr:uid="{00000000-0005-0000-0000-000068480000}"/>
    <cellStyle name="Normal 471 2" xfId="22636" xr:uid="{00000000-0005-0000-0000-000069480000}"/>
    <cellStyle name="Normal 471 2 2" xfId="34620" xr:uid="{1AE7EA28-AAB0-4B7B-B533-32201D0E02DB}"/>
    <cellStyle name="Normal 471 3" xfId="28672" xr:uid="{92BB5950-C126-4D08-BD5D-CBD07C6A56B3}"/>
    <cellStyle name="Normal 472" xfId="15532" xr:uid="{00000000-0005-0000-0000-00006A480000}"/>
    <cellStyle name="Normal 472 2" xfId="22637" xr:uid="{00000000-0005-0000-0000-00006B480000}"/>
    <cellStyle name="Normal 472 2 2" xfId="34621" xr:uid="{DFED0414-17C7-4CD3-AE7D-DF06B476662E}"/>
    <cellStyle name="Normal 472 3" xfId="28673" xr:uid="{9728389D-A011-40B8-862A-47FDEB780712}"/>
    <cellStyle name="Normal 473" xfId="15533" xr:uid="{00000000-0005-0000-0000-00006C480000}"/>
    <cellStyle name="Normal 473 2" xfId="22638" xr:uid="{00000000-0005-0000-0000-00006D480000}"/>
    <cellStyle name="Normal 473 2 2" xfId="34622" xr:uid="{322BE266-24A2-4CAD-BF03-1276EE8B2F78}"/>
    <cellStyle name="Normal 473 3" xfId="28674" xr:uid="{6BC1E8A3-82A0-4A83-A4A6-EEBF0671E577}"/>
    <cellStyle name="Normal 474" xfId="15534" xr:uid="{00000000-0005-0000-0000-00006E480000}"/>
    <cellStyle name="Normal 474 2" xfId="22639" xr:uid="{00000000-0005-0000-0000-00006F480000}"/>
    <cellStyle name="Normal 474 2 2" xfId="34623" xr:uid="{839A1709-2E46-4751-89BD-4BD44716A12E}"/>
    <cellStyle name="Normal 474 3" xfId="28675" xr:uid="{9B9B2F76-587B-42D5-B576-C88F49A668E5}"/>
    <cellStyle name="Normal 475" xfId="15535" xr:uid="{00000000-0005-0000-0000-000070480000}"/>
    <cellStyle name="Normal 475 2" xfId="22640" xr:uid="{00000000-0005-0000-0000-000071480000}"/>
    <cellStyle name="Normal 475 2 2" xfId="34624" xr:uid="{0A60DFD3-EAF4-4B64-BB66-AC93C05E15BF}"/>
    <cellStyle name="Normal 475 3" xfId="28676" xr:uid="{89C11B07-48AD-4FD4-BDA2-9877A913F5E5}"/>
    <cellStyle name="Normal 476" xfId="15536" xr:uid="{00000000-0005-0000-0000-000072480000}"/>
    <cellStyle name="Normal 476 2" xfId="22641" xr:uid="{00000000-0005-0000-0000-000073480000}"/>
    <cellStyle name="Normal 476 2 2" xfId="34625" xr:uid="{8021B870-5521-471E-8BC5-78431730CE43}"/>
    <cellStyle name="Normal 476 3" xfId="28677" xr:uid="{F8C35EEC-7BC9-4D3A-B9DB-13BFF9248ADC}"/>
    <cellStyle name="Normal 477" xfId="15537" xr:uid="{00000000-0005-0000-0000-000074480000}"/>
    <cellStyle name="Normal 477 2" xfId="22642" xr:uid="{00000000-0005-0000-0000-000075480000}"/>
    <cellStyle name="Normal 477 2 2" xfId="34626" xr:uid="{C41D23B7-683C-42BE-B358-C11BB0417597}"/>
    <cellStyle name="Normal 477 3" xfId="28678" xr:uid="{B30A6F20-587F-45E4-89C0-5B246E3A1968}"/>
    <cellStyle name="Normal 478" xfId="15538" xr:uid="{00000000-0005-0000-0000-000076480000}"/>
    <cellStyle name="Normal 478 2" xfId="22643" xr:uid="{00000000-0005-0000-0000-000077480000}"/>
    <cellStyle name="Normal 478 2 2" xfId="34627" xr:uid="{09F4771D-7CFA-4DAB-9089-A12088892218}"/>
    <cellStyle name="Normal 478 3" xfId="28679" xr:uid="{D0AC6F23-E18D-4005-9F61-3FBB87A3AA86}"/>
    <cellStyle name="Normal 479" xfId="15539" xr:uid="{00000000-0005-0000-0000-000078480000}"/>
    <cellStyle name="Normal 479 2" xfId="22644" xr:uid="{00000000-0005-0000-0000-000079480000}"/>
    <cellStyle name="Normal 479 2 2" xfId="34628" xr:uid="{8B09E2F0-74D3-40FF-B109-17529673FD27}"/>
    <cellStyle name="Normal 479 3" xfId="28680" xr:uid="{0C235387-A8CB-436F-9A0E-B3691D96251C}"/>
    <cellStyle name="Normal 48" xfId="15540" xr:uid="{00000000-0005-0000-0000-00007A480000}"/>
    <cellStyle name="Normal 48 2" xfId="22645" xr:uid="{00000000-0005-0000-0000-00007B480000}"/>
    <cellStyle name="Normal 48 2 2" xfId="34629" xr:uid="{FC578FCC-E7AF-4837-ACD6-457BD8F83323}"/>
    <cellStyle name="Normal 48 3" xfId="28681" xr:uid="{38552BBC-5FB5-4B40-8194-910A9023EB2D}"/>
    <cellStyle name="Normal 480" xfId="15541" xr:uid="{00000000-0005-0000-0000-00007C480000}"/>
    <cellStyle name="Normal 480 2" xfId="22646" xr:uid="{00000000-0005-0000-0000-00007D480000}"/>
    <cellStyle name="Normal 480 2 2" xfId="34630" xr:uid="{B9152E44-03C3-42F9-A0E3-9AFAB7788A54}"/>
    <cellStyle name="Normal 480 3" xfId="28682" xr:uid="{25DA14F3-588F-4674-AEE8-A0D9D8BA1EC9}"/>
    <cellStyle name="Normal 481" xfId="15542" xr:uid="{00000000-0005-0000-0000-00007E480000}"/>
    <cellStyle name="Normal 481 2" xfId="22647" xr:uid="{00000000-0005-0000-0000-00007F480000}"/>
    <cellStyle name="Normal 481 2 2" xfId="34631" xr:uid="{5F828ADD-771A-4748-9258-7D260E09FC92}"/>
    <cellStyle name="Normal 481 3" xfId="28683" xr:uid="{E06F4289-91F1-48F5-8461-0EB38E7A52C8}"/>
    <cellStyle name="Normal 482" xfId="15543" xr:uid="{00000000-0005-0000-0000-000080480000}"/>
    <cellStyle name="Normal 482 2" xfId="22648" xr:uid="{00000000-0005-0000-0000-000081480000}"/>
    <cellStyle name="Normal 482 2 2" xfId="34632" xr:uid="{60A025E1-D645-4AF9-B766-814964482764}"/>
    <cellStyle name="Normal 482 3" xfId="28684" xr:uid="{C14DCA65-C9F7-4083-A221-63F200F5AC51}"/>
    <cellStyle name="Normal 483" xfId="15544" xr:uid="{00000000-0005-0000-0000-000082480000}"/>
    <cellStyle name="Normal 483 2" xfId="22649" xr:uid="{00000000-0005-0000-0000-000083480000}"/>
    <cellStyle name="Normal 483 2 2" xfId="34633" xr:uid="{A5AE8FA8-1732-457F-8B87-508E9A549162}"/>
    <cellStyle name="Normal 483 3" xfId="28685" xr:uid="{663D2728-6B15-45B7-B769-9E3944005304}"/>
    <cellStyle name="Normal 484" xfId="15545" xr:uid="{00000000-0005-0000-0000-000084480000}"/>
    <cellStyle name="Normal 484 2" xfId="22650" xr:uid="{00000000-0005-0000-0000-000085480000}"/>
    <cellStyle name="Normal 484 2 2" xfId="34634" xr:uid="{ABB8ACA1-C800-4359-8AE9-343A90A4B065}"/>
    <cellStyle name="Normal 484 3" xfId="28686" xr:uid="{915D54E1-F2A4-43E6-8EE4-9675A517CF68}"/>
    <cellStyle name="Normal 485" xfId="15546" xr:uid="{00000000-0005-0000-0000-000086480000}"/>
    <cellStyle name="Normal 485 2" xfId="22651" xr:uid="{00000000-0005-0000-0000-000087480000}"/>
    <cellStyle name="Normal 485 2 2" xfId="34635" xr:uid="{3562DAB2-3EEA-41B2-9E6D-BB920F0A211E}"/>
    <cellStyle name="Normal 485 3" xfId="28687" xr:uid="{F0E5B263-5AD4-4742-9185-400E11FB2373}"/>
    <cellStyle name="Normal 486" xfId="15547" xr:uid="{00000000-0005-0000-0000-000088480000}"/>
    <cellStyle name="Normal 486 2" xfId="22652" xr:uid="{00000000-0005-0000-0000-000089480000}"/>
    <cellStyle name="Normal 486 2 2" xfId="34636" xr:uid="{3A01106B-A56E-4493-94AA-5AB72B9F73F9}"/>
    <cellStyle name="Normal 486 3" xfId="28688" xr:uid="{B1461A46-E5D8-4EA4-922E-AF4DFA445023}"/>
    <cellStyle name="Normal 487" xfId="15548" xr:uid="{00000000-0005-0000-0000-00008A480000}"/>
    <cellStyle name="Normal 487 2" xfId="22653" xr:uid="{00000000-0005-0000-0000-00008B480000}"/>
    <cellStyle name="Normal 487 2 2" xfId="34637" xr:uid="{7DE8287D-5FFD-4991-A55B-C6660D60AB82}"/>
    <cellStyle name="Normal 487 3" xfId="28689" xr:uid="{692C477C-BD58-4A47-ADFB-AE5BF1D0FC47}"/>
    <cellStyle name="Normal 488" xfId="15549" xr:uid="{00000000-0005-0000-0000-00008C480000}"/>
    <cellStyle name="Normal 488 2" xfId="22654" xr:uid="{00000000-0005-0000-0000-00008D480000}"/>
    <cellStyle name="Normal 488 2 2" xfId="34638" xr:uid="{5DE8F61E-A23A-46EE-9405-B1A8E5FE595D}"/>
    <cellStyle name="Normal 488 3" xfId="28690" xr:uid="{DE07FEC4-5155-4A73-8D37-118F5E0F0642}"/>
    <cellStyle name="Normal 489" xfId="15550" xr:uid="{00000000-0005-0000-0000-00008E480000}"/>
    <cellStyle name="Normal 489 2" xfId="22655" xr:uid="{00000000-0005-0000-0000-00008F480000}"/>
    <cellStyle name="Normal 489 2 2" xfId="34639" xr:uid="{14967445-8A40-4D44-8BA6-542A92B27B95}"/>
    <cellStyle name="Normal 489 3" xfId="28691" xr:uid="{7D2428B4-CD39-4DD8-B7D0-D8637ADA66EE}"/>
    <cellStyle name="Normal 49" xfId="15551" xr:uid="{00000000-0005-0000-0000-000090480000}"/>
    <cellStyle name="Normal 49 2" xfId="22656" xr:uid="{00000000-0005-0000-0000-000091480000}"/>
    <cellStyle name="Normal 49 2 2" xfId="34640" xr:uid="{9E131603-3D43-458E-82FB-07EB5AFDCA4D}"/>
    <cellStyle name="Normal 49 3" xfId="28692" xr:uid="{26924F7C-0067-45A5-B52E-263FA58D04A7}"/>
    <cellStyle name="Normal 490" xfId="15552" xr:uid="{00000000-0005-0000-0000-000092480000}"/>
    <cellStyle name="Normal 490 2" xfId="22657" xr:uid="{00000000-0005-0000-0000-000093480000}"/>
    <cellStyle name="Normal 490 2 2" xfId="34641" xr:uid="{10816937-2AAF-41C8-9600-E9321DC25084}"/>
    <cellStyle name="Normal 490 3" xfId="28693" xr:uid="{61EC93E5-4714-43FD-930D-4432E22DFC7D}"/>
    <cellStyle name="Normal 491" xfId="15553" xr:uid="{00000000-0005-0000-0000-000094480000}"/>
    <cellStyle name="Normal 491 2" xfId="22658" xr:uid="{00000000-0005-0000-0000-000095480000}"/>
    <cellStyle name="Normal 491 2 2" xfId="34642" xr:uid="{75488095-D7D6-409A-85F4-95473D29928C}"/>
    <cellStyle name="Normal 491 3" xfId="28694" xr:uid="{FA1DDA11-ACB0-4E97-943A-E6586830DF43}"/>
    <cellStyle name="Normal 492" xfId="15554" xr:uid="{00000000-0005-0000-0000-000096480000}"/>
    <cellStyle name="Normal 492 2" xfId="22659" xr:uid="{00000000-0005-0000-0000-000097480000}"/>
    <cellStyle name="Normal 492 2 2" xfId="34643" xr:uid="{D2C5266D-B5BB-4197-8D26-15E21E1CDBFA}"/>
    <cellStyle name="Normal 492 3" xfId="28695" xr:uid="{1BC076C7-9A57-43E5-BBB7-21F9B62ED34B}"/>
    <cellStyle name="Normal 493" xfId="15555" xr:uid="{00000000-0005-0000-0000-000098480000}"/>
    <cellStyle name="Normal 493 2" xfId="22660" xr:uid="{00000000-0005-0000-0000-000099480000}"/>
    <cellStyle name="Normal 493 2 2" xfId="34644" xr:uid="{EB09AD6E-6A87-4DFA-B4D2-AF3854A242DD}"/>
    <cellStyle name="Normal 493 3" xfId="28696" xr:uid="{55E87347-FADB-446B-8598-78F7D44EB257}"/>
    <cellStyle name="Normal 494" xfId="15556" xr:uid="{00000000-0005-0000-0000-00009A480000}"/>
    <cellStyle name="Normal 494 2" xfId="22661" xr:uid="{00000000-0005-0000-0000-00009B480000}"/>
    <cellStyle name="Normal 494 2 2" xfId="34645" xr:uid="{ABA32343-9AC2-4B16-B2BC-D77504A55973}"/>
    <cellStyle name="Normal 494 3" xfId="28697" xr:uid="{428E17AA-4CF8-40A6-B648-F75FF3A1CC2D}"/>
    <cellStyle name="Normal 495" xfId="15557" xr:uid="{00000000-0005-0000-0000-00009C480000}"/>
    <cellStyle name="Normal 495 2" xfId="22662" xr:uid="{00000000-0005-0000-0000-00009D480000}"/>
    <cellStyle name="Normal 495 2 2" xfId="34646" xr:uid="{733FFD27-80AA-4E2B-8056-B81705BFCEF0}"/>
    <cellStyle name="Normal 495 3" xfId="28698" xr:uid="{53BCDF82-7738-4643-B886-F6AF10EE2096}"/>
    <cellStyle name="Normal 496" xfId="15558" xr:uid="{00000000-0005-0000-0000-00009E480000}"/>
    <cellStyle name="Normal 496 2" xfId="22663" xr:uid="{00000000-0005-0000-0000-00009F480000}"/>
    <cellStyle name="Normal 496 2 2" xfId="34647" xr:uid="{4CEDA028-9B8A-4179-8612-C86C61DE1B50}"/>
    <cellStyle name="Normal 496 3" xfId="28699" xr:uid="{2723F967-EC7D-4AD6-B087-E61F1196EFE2}"/>
    <cellStyle name="Normal 497" xfId="15559" xr:uid="{00000000-0005-0000-0000-0000A0480000}"/>
    <cellStyle name="Normal 497 2" xfId="22664" xr:uid="{00000000-0005-0000-0000-0000A1480000}"/>
    <cellStyle name="Normal 497 2 2" xfId="34648" xr:uid="{4CE6A285-290C-4EE3-9B91-2C25432D2E81}"/>
    <cellStyle name="Normal 497 3" xfId="28700" xr:uid="{1BC8614E-C094-4897-AC72-F613D30E4254}"/>
    <cellStyle name="Normal 498" xfId="15560" xr:uid="{00000000-0005-0000-0000-0000A2480000}"/>
    <cellStyle name="Normal 498 2" xfId="22665" xr:uid="{00000000-0005-0000-0000-0000A3480000}"/>
    <cellStyle name="Normal 498 2 2" xfId="34649" xr:uid="{40EA210C-8D42-49BC-AE9D-80EF818A9083}"/>
    <cellStyle name="Normal 498 3" xfId="28701" xr:uid="{D264204F-0934-4918-B8F0-A969E73481F1}"/>
    <cellStyle name="Normal 499" xfId="15561" xr:uid="{00000000-0005-0000-0000-0000A4480000}"/>
    <cellStyle name="Normal 499 2" xfId="22666" xr:uid="{00000000-0005-0000-0000-0000A5480000}"/>
    <cellStyle name="Normal 499 2 2" xfId="34650" xr:uid="{9F692F30-5EA5-43B7-BE3F-329FF3C41A2C}"/>
    <cellStyle name="Normal 499 3" xfId="28702" xr:uid="{ED02B0AF-66E3-437E-99F4-E7A76DB62FE0}"/>
    <cellStyle name="Normal 5" xfId="15562" xr:uid="{00000000-0005-0000-0000-0000A6480000}"/>
    <cellStyle name="Normal 5 10" xfId="15563" xr:uid="{00000000-0005-0000-0000-0000A7480000}"/>
    <cellStyle name="Normal 5 10 10" xfId="15564" xr:uid="{00000000-0005-0000-0000-0000A8480000}"/>
    <cellStyle name="Normal 5 10 11" xfId="22668" xr:uid="{00000000-0005-0000-0000-0000A9480000}"/>
    <cellStyle name="Normal 5 10 11 2" xfId="34652" xr:uid="{ED6C2246-16CD-4574-B63B-5AA6D877B42D}"/>
    <cellStyle name="Normal 5 10 12" xfId="28704" xr:uid="{88E3F87D-41B4-4814-AA66-2545E3334869}"/>
    <cellStyle name="Normal 5 10 2" xfId="15565" xr:uid="{00000000-0005-0000-0000-0000AA480000}"/>
    <cellStyle name="Normal 5 10 2 2" xfId="15566" xr:uid="{00000000-0005-0000-0000-0000AB480000}"/>
    <cellStyle name="Normal 5 10 2 2 2" xfId="15567" xr:uid="{00000000-0005-0000-0000-0000AC480000}"/>
    <cellStyle name="Normal 5 10 2 2 2 2" xfId="22671" xr:uid="{00000000-0005-0000-0000-0000AD480000}"/>
    <cellStyle name="Normal 5 10 2 2 2 2 2" xfId="34655" xr:uid="{0B361785-F9E2-49A4-A67F-C3F529280E68}"/>
    <cellStyle name="Normal 5 10 2 2 2 3" xfId="28707" xr:uid="{C8915725-ED54-4819-86A1-E96E7BCC89C0}"/>
    <cellStyle name="Normal 5 10 2 2 3" xfId="15568" xr:uid="{00000000-0005-0000-0000-0000AE480000}"/>
    <cellStyle name="Normal 5 10 2 2 3 2" xfId="22672" xr:uid="{00000000-0005-0000-0000-0000AF480000}"/>
    <cellStyle name="Normal 5 10 2 2 3 2 2" xfId="34656" xr:uid="{724218D2-53E8-4D7E-9123-84CA8D9705CD}"/>
    <cellStyle name="Normal 5 10 2 2 3 3" xfId="28708" xr:uid="{43AECEBD-13E0-4FD9-BBD3-83DEB3D51430}"/>
    <cellStyle name="Normal 5 10 2 2 4" xfId="22670" xr:uid="{00000000-0005-0000-0000-0000B0480000}"/>
    <cellStyle name="Normal 5 10 2 2 4 2" xfId="34654" xr:uid="{75E49568-3052-4CC7-845B-4C1B2CA22B50}"/>
    <cellStyle name="Normal 5 10 2 2 5" xfId="28706" xr:uid="{4D32B9EF-E417-4327-A47C-804333E917F7}"/>
    <cellStyle name="Normal 5 10 2 3" xfId="15569" xr:uid="{00000000-0005-0000-0000-0000B1480000}"/>
    <cellStyle name="Normal 5 10 2 3 2" xfId="22673" xr:uid="{00000000-0005-0000-0000-0000B2480000}"/>
    <cellStyle name="Normal 5 10 2 3 2 2" xfId="34657" xr:uid="{530B565F-BB83-40D8-941C-6CCE1EDE13C5}"/>
    <cellStyle name="Normal 5 10 2 3 3" xfId="28709" xr:uid="{1B4648A0-9A03-4FA5-A0E9-FE02CAAAAC8B}"/>
    <cellStyle name="Normal 5 10 2 4" xfId="15570" xr:uid="{00000000-0005-0000-0000-0000B3480000}"/>
    <cellStyle name="Normal 5 10 2 4 2" xfId="22674" xr:uid="{00000000-0005-0000-0000-0000B4480000}"/>
    <cellStyle name="Normal 5 10 2 4 2 2" xfId="34658" xr:uid="{D37440F5-D30E-4D1A-AE83-3D497B83C3A2}"/>
    <cellStyle name="Normal 5 10 2 4 3" xfId="28710" xr:uid="{FB2F6DFC-02CD-4486-9F7C-DB3CCCE18D98}"/>
    <cellStyle name="Normal 5 10 2 5" xfId="15571" xr:uid="{00000000-0005-0000-0000-0000B5480000}"/>
    <cellStyle name="Normal 5 10 2 5 2" xfId="22675" xr:uid="{00000000-0005-0000-0000-0000B6480000}"/>
    <cellStyle name="Normal 5 10 2 5 2 2" xfId="34659" xr:uid="{07B10262-6632-46A9-A040-87DEEA13E2CF}"/>
    <cellStyle name="Normal 5 10 2 5 3" xfId="28711" xr:uid="{41900BE1-9ADE-4F1B-95FB-8CDF6F349476}"/>
    <cellStyle name="Normal 5 10 2 6" xfId="15572" xr:uid="{00000000-0005-0000-0000-0000B7480000}"/>
    <cellStyle name="Normal 5 10 2 6 2" xfId="22676" xr:uid="{00000000-0005-0000-0000-0000B8480000}"/>
    <cellStyle name="Normal 5 10 2 6 2 2" xfId="34660" xr:uid="{CE8CFC50-6998-436D-B940-268C3A5D3AC9}"/>
    <cellStyle name="Normal 5 10 2 6 3" xfId="28712" xr:uid="{975AB08B-D9B2-49C4-A23A-28E2DA54EDDD}"/>
    <cellStyle name="Normal 5 10 2 7" xfId="15573" xr:uid="{00000000-0005-0000-0000-0000B9480000}"/>
    <cellStyle name="Normal 5 10 2 7 2" xfId="22677" xr:uid="{00000000-0005-0000-0000-0000BA480000}"/>
    <cellStyle name="Normal 5 10 2 7 2 2" xfId="34661" xr:uid="{8A636FC5-A819-4B8B-96AC-583F8C84F3BF}"/>
    <cellStyle name="Normal 5 10 2 7 3" xfId="28713" xr:uid="{C02F7269-4AB0-4498-A685-67CAD3729D4C}"/>
    <cellStyle name="Normal 5 10 2 8" xfId="22669" xr:uid="{00000000-0005-0000-0000-0000BB480000}"/>
    <cellStyle name="Normal 5 10 2 8 2" xfId="34653" xr:uid="{F81A2661-83A1-4A57-9EC7-D5801E39E1AB}"/>
    <cellStyle name="Normal 5 10 2 9" xfId="28705" xr:uid="{417BA449-3719-4F15-B076-7AB5B376EA1A}"/>
    <cellStyle name="Normal 5 10 3" xfId="15574" xr:uid="{00000000-0005-0000-0000-0000BC480000}"/>
    <cellStyle name="Normal 5 10 3 2" xfId="15575" xr:uid="{00000000-0005-0000-0000-0000BD480000}"/>
    <cellStyle name="Normal 5 10 3 2 2" xfId="22679" xr:uid="{00000000-0005-0000-0000-0000BE480000}"/>
    <cellStyle name="Normal 5 10 3 2 2 2" xfId="34663" xr:uid="{B562FF75-6A5B-4325-A268-61B9A525D946}"/>
    <cellStyle name="Normal 5 10 3 2 3" xfId="28715" xr:uid="{C4CD5EE7-2492-4022-987A-85539D912561}"/>
    <cellStyle name="Normal 5 10 3 3" xfId="22678" xr:uid="{00000000-0005-0000-0000-0000BF480000}"/>
    <cellStyle name="Normal 5 10 3 3 2" xfId="34662" xr:uid="{5256BE08-024F-4301-A5D6-A1C194B9C916}"/>
    <cellStyle name="Normal 5 10 3 4" xfId="28714" xr:uid="{20E14D8C-DFCF-4082-A9B3-A49EF835DB88}"/>
    <cellStyle name="Normal 5 10 4" xfId="15576" xr:uid="{00000000-0005-0000-0000-0000C0480000}"/>
    <cellStyle name="Normal 5 10 4 2" xfId="15577" xr:uid="{00000000-0005-0000-0000-0000C1480000}"/>
    <cellStyle name="Normal 5 10 4 2 2" xfId="22681" xr:uid="{00000000-0005-0000-0000-0000C2480000}"/>
    <cellStyle name="Normal 5 10 4 2 2 2" xfId="34665" xr:uid="{3E0742D1-BCE9-44C8-A749-503FBF5ECD52}"/>
    <cellStyle name="Normal 5 10 4 2 3" xfId="28717" xr:uid="{5D596E44-F7A0-4D3D-B0B7-130801D197C7}"/>
    <cellStyle name="Normal 5 10 4 3" xfId="22680" xr:uid="{00000000-0005-0000-0000-0000C3480000}"/>
    <cellStyle name="Normal 5 10 4 3 2" xfId="34664" xr:uid="{09EE6A67-860B-49EA-A6B0-5E8954A37584}"/>
    <cellStyle name="Normal 5 10 4 4" xfId="28716" xr:uid="{77DBDB42-CB89-40CB-B50E-2E83F6FF394D}"/>
    <cellStyle name="Normal 5 10 5" xfId="15578" xr:uid="{00000000-0005-0000-0000-0000C4480000}"/>
    <cellStyle name="Normal 5 10 5 2" xfId="22682" xr:uid="{00000000-0005-0000-0000-0000C5480000}"/>
    <cellStyle name="Normal 5 10 5 2 2" xfId="34666" xr:uid="{FFF38DF7-9F43-4B84-AF9F-DFE3AF8B6903}"/>
    <cellStyle name="Normal 5 10 5 3" xfId="28718" xr:uid="{A8FE7FDF-C55D-4B47-88A6-2247F4F36693}"/>
    <cellStyle name="Normal 5 10 6" xfId="15579" xr:uid="{00000000-0005-0000-0000-0000C6480000}"/>
    <cellStyle name="Normal 5 10 6 2" xfId="22683" xr:uid="{00000000-0005-0000-0000-0000C7480000}"/>
    <cellStyle name="Normal 5 10 6 2 2" xfId="34667" xr:uid="{C61E91B5-7A62-4B5F-A2A8-2D1524D66B45}"/>
    <cellStyle name="Normal 5 10 6 3" xfId="28719" xr:uid="{4C734F20-F48B-4CFC-93FF-E91B066A0CD2}"/>
    <cellStyle name="Normal 5 10 7" xfId="15580" xr:uid="{00000000-0005-0000-0000-0000C8480000}"/>
    <cellStyle name="Normal 5 10 7 2" xfId="22684" xr:uid="{00000000-0005-0000-0000-0000C9480000}"/>
    <cellStyle name="Normal 5 10 7 2 2" xfId="34668" xr:uid="{ABD0FBF5-AC06-4670-99C6-74CE3C7B5AE8}"/>
    <cellStyle name="Normal 5 10 7 3" xfId="28720" xr:uid="{80FF7470-65F5-4C47-94D6-4B6AE08AFF80}"/>
    <cellStyle name="Normal 5 10 8" xfId="15581" xr:uid="{00000000-0005-0000-0000-0000CA480000}"/>
    <cellStyle name="Normal 5 10 8 2" xfId="22685" xr:uid="{00000000-0005-0000-0000-0000CB480000}"/>
    <cellStyle name="Normal 5 10 8 2 2" xfId="34669" xr:uid="{EC13835E-519F-4A68-8E83-EF64AED7442D}"/>
    <cellStyle name="Normal 5 10 8 3" xfId="28721" xr:uid="{C9F0FFA6-EAC0-4955-8C36-11D963A46C86}"/>
    <cellStyle name="Normal 5 10 9" xfId="15582" xr:uid="{00000000-0005-0000-0000-0000CC480000}"/>
    <cellStyle name="Normal 5 10 9 2" xfId="22686" xr:uid="{00000000-0005-0000-0000-0000CD480000}"/>
    <cellStyle name="Normal 5 10 9 2 2" xfId="34670" xr:uid="{7109ED61-FC62-4417-9826-CD686757DC25}"/>
    <cellStyle name="Normal 5 10 9 3" xfId="28722" xr:uid="{C19BEFF0-7E0B-460B-8A1C-652637EC4F86}"/>
    <cellStyle name="Normal 5 11" xfId="15583" xr:uid="{00000000-0005-0000-0000-0000CE480000}"/>
    <cellStyle name="Normal 5 11 10" xfId="28723" xr:uid="{97169576-C20A-4220-A4DD-F3B836B1710C}"/>
    <cellStyle name="Normal 5 11 2" xfId="15584" xr:uid="{00000000-0005-0000-0000-0000CF480000}"/>
    <cellStyle name="Normal 5 11 2 2" xfId="15585" xr:uid="{00000000-0005-0000-0000-0000D0480000}"/>
    <cellStyle name="Normal 5 11 2 2 2" xfId="22689" xr:uid="{00000000-0005-0000-0000-0000D1480000}"/>
    <cellStyle name="Normal 5 11 2 2 2 2" xfId="34673" xr:uid="{60470F65-143D-4423-9252-17D554CAB3CD}"/>
    <cellStyle name="Normal 5 11 2 2 3" xfId="28725" xr:uid="{E0F10DBB-B6CA-45F6-85DF-EAFC87590174}"/>
    <cellStyle name="Normal 5 11 2 3" xfId="15586" xr:uid="{00000000-0005-0000-0000-0000D2480000}"/>
    <cellStyle name="Normal 5 11 2 3 2" xfId="22690" xr:uid="{00000000-0005-0000-0000-0000D3480000}"/>
    <cellStyle name="Normal 5 11 2 3 2 2" xfId="34674" xr:uid="{6CD7B039-F0D4-40B5-B8A8-DDCA60E86F9A}"/>
    <cellStyle name="Normal 5 11 2 3 3" xfId="28726" xr:uid="{5F9E8F48-E706-4BA4-AEDA-60005D91CDAE}"/>
    <cellStyle name="Normal 5 11 2 4" xfId="15587" xr:uid="{00000000-0005-0000-0000-0000D4480000}"/>
    <cellStyle name="Normal 5 11 2 4 2" xfId="22691" xr:uid="{00000000-0005-0000-0000-0000D5480000}"/>
    <cellStyle name="Normal 5 11 2 4 2 2" xfId="34675" xr:uid="{F2364BCB-313E-403B-88F7-EAC51EEA6EF5}"/>
    <cellStyle name="Normal 5 11 2 4 3" xfId="28727" xr:uid="{740566A1-FBF2-4F93-B1BE-211375C78C96}"/>
    <cellStyle name="Normal 5 11 2 5" xfId="15588" xr:uid="{00000000-0005-0000-0000-0000D6480000}"/>
    <cellStyle name="Normal 5 11 2 5 2" xfId="22692" xr:uid="{00000000-0005-0000-0000-0000D7480000}"/>
    <cellStyle name="Normal 5 11 2 5 2 2" xfId="34676" xr:uid="{AE6149B0-03C8-4291-B6E0-BA82DB74C26C}"/>
    <cellStyle name="Normal 5 11 2 5 3" xfId="28728" xr:uid="{4B162826-7F58-4E9E-9AFB-5C2D89CB31DE}"/>
    <cellStyle name="Normal 5 11 2 6" xfId="15589" xr:uid="{00000000-0005-0000-0000-0000D8480000}"/>
    <cellStyle name="Normal 5 11 2 6 2" xfId="22693" xr:uid="{00000000-0005-0000-0000-0000D9480000}"/>
    <cellStyle name="Normal 5 11 2 6 2 2" xfId="34677" xr:uid="{F8CB7ED4-D441-450A-8873-F46297CEC98F}"/>
    <cellStyle name="Normal 5 11 2 6 3" xfId="28729" xr:uid="{75DD8438-A63C-409A-9190-96B2427DF0C4}"/>
    <cellStyle name="Normal 5 11 2 7" xfId="22688" xr:uid="{00000000-0005-0000-0000-0000DA480000}"/>
    <cellStyle name="Normal 5 11 2 7 2" xfId="34672" xr:uid="{EFAABF62-B248-41F2-A2C5-190907F3E59A}"/>
    <cellStyle name="Normal 5 11 2 8" xfId="28724" xr:uid="{B2F44465-E082-465D-8D52-DF89AE417A4F}"/>
    <cellStyle name="Normal 5 11 3" xfId="15590" xr:uid="{00000000-0005-0000-0000-0000DB480000}"/>
    <cellStyle name="Normal 5 11 3 2" xfId="15591" xr:uid="{00000000-0005-0000-0000-0000DC480000}"/>
    <cellStyle name="Normal 5 11 3 2 2" xfId="22695" xr:uid="{00000000-0005-0000-0000-0000DD480000}"/>
    <cellStyle name="Normal 5 11 3 2 2 2" xfId="34679" xr:uid="{AA853FDA-C9DA-4277-864D-041821CEA1B1}"/>
    <cellStyle name="Normal 5 11 3 2 3" xfId="28731" xr:uid="{F7EE5B1A-DABC-4668-8B4C-5B17670E2684}"/>
    <cellStyle name="Normal 5 11 3 3" xfId="22694" xr:uid="{00000000-0005-0000-0000-0000DE480000}"/>
    <cellStyle name="Normal 5 11 3 3 2" xfId="34678" xr:uid="{C6B35A08-B2B7-4321-87F4-79C79C184728}"/>
    <cellStyle name="Normal 5 11 3 4" xfId="28730" xr:uid="{1BBAC633-76C0-41BB-8542-BFAAEF0C6D0E}"/>
    <cellStyle name="Normal 5 11 4" xfId="15592" xr:uid="{00000000-0005-0000-0000-0000DF480000}"/>
    <cellStyle name="Normal 5 11 4 2" xfId="15593" xr:uid="{00000000-0005-0000-0000-0000E0480000}"/>
    <cellStyle name="Normal 5 11 4 2 2" xfId="22697" xr:uid="{00000000-0005-0000-0000-0000E1480000}"/>
    <cellStyle name="Normal 5 11 4 2 2 2" xfId="34681" xr:uid="{2C714910-39FD-4480-86EC-3AEF3C92E19F}"/>
    <cellStyle name="Normal 5 11 4 2 3" xfId="28733" xr:uid="{45379794-C2E5-4D59-B239-B643B433521F}"/>
    <cellStyle name="Normal 5 11 4 3" xfId="22696" xr:uid="{00000000-0005-0000-0000-0000E2480000}"/>
    <cellStyle name="Normal 5 11 4 3 2" xfId="34680" xr:uid="{B12E20AB-58D7-4322-B2E3-9A8E06D3E64A}"/>
    <cellStyle name="Normal 5 11 4 4" xfId="28732" xr:uid="{BA828A86-C899-479C-82B7-B71F361AF6F4}"/>
    <cellStyle name="Normal 5 11 5" xfId="15594" xr:uid="{00000000-0005-0000-0000-0000E3480000}"/>
    <cellStyle name="Normal 5 11 5 2" xfId="22698" xr:uid="{00000000-0005-0000-0000-0000E4480000}"/>
    <cellStyle name="Normal 5 11 5 2 2" xfId="34682" xr:uid="{2F78A7B0-1AD6-4D1E-A838-581FDA9D540B}"/>
    <cellStyle name="Normal 5 11 5 3" xfId="28734" xr:uid="{472D9943-EA05-4FEA-80BE-94C77CDDFA30}"/>
    <cellStyle name="Normal 5 11 6" xfId="15595" xr:uid="{00000000-0005-0000-0000-0000E5480000}"/>
    <cellStyle name="Normal 5 11 6 2" xfId="22699" xr:uid="{00000000-0005-0000-0000-0000E6480000}"/>
    <cellStyle name="Normal 5 11 6 2 2" xfId="34683" xr:uid="{628581AD-D30D-4841-A467-1BDDAD5FFE9A}"/>
    <cellStyle name="Normal 5 11 6 3" xfId="28735" xr:uid="{E8C312C4-F510-402B-A7D1-191C5BBA6B6A}"/>
    <cellStyle name="Normal 5 11 7" xfId="15596" xr:uid="{00000000-0005-0000-0000-0000E7480000}"/>
    <cellStyle name="Normal 5 11 7 2" xfId="22700" xr:uid="{00000000-0005-0000-0000-0000E8480000}"/>
    <cellStyle name="Normal 5 11 7 2 2" xfId="34684" xr:uid="{381C4BD7-AE24-45D5-9F5A-C00C3D1FC223}"/>
    <cellStyle name="Normal 5 11 7 3" xfId="28736" xr:uid="{A3532A9D-5F12-4B03-A618-47BB1FC7F489}"/>
    <cellStyle name="Normal 5 11 8" xfId="15597" xr:uid="{00000000-0005-0000-0000-0000E9480000}"/>
    <cellStyle name="Normal 5 11 9" xfId="22687" xr:uid="{00000000-0005-0000-0000-0000EA480000}"/>
    <cellStyle name="Normal 5 11 9 2" xfId="34671" xr:uid="{0AA360A1-3680-4E5B-A110-DCCD5B6DB397}"/>
    <cellStyle name="Normal 5 12" xfId="15598" xr:uid="{00000000-0005-0000-0000-0000EB480000}"/>
    <cellStyle name="Normal 5 12 2" xfId="15599" xr:uid="{00000000-0005-0000-0000-0000EC480000}"/>
    <cellStyle name="Normal 5 12 2 2" xfId="15600" xr:uid="{00000000-0005-0000-0000-0000ED480000}"/>
    <cellStyle name="Normal 5 12 2 2 2" xfId="22703" xr:uid="{00000000-0005-0000-0000-0000EE480000}"/>
    <cellStyle name="Normal 5 12 2 2 2 2" xfId="34687" xr:uid="{2BF1C55C-2235-45F7-AF88-D630AFE8E59B}"/>
    <cellStyle name="Normal 5 12 2 2 3" xfId="28739" xr:uid="{B42EDAFE-1C6B-4648-ACA9-A46181842ABB}"/>
    <cellStyle name="Normal 5 12 2 3" xfId="15601" xr:uid="{00000000-0005-0000-0000-0000EF480000}"/>
    <cellStyle name="Normal 5 12 2 3 2" xfId="22704" xr:uid="{00000000-0005-0000-0000-0000F0480000}"/>
    <cellStyle name="Normal 5 12 2 3 2 2" xfId="34688" xr:uid="{3B0F2DD8-4EC0-4A95-A02C-6F04FE90DCE9}"/>
    <cellStyle name="Normal 5 12 2 3 3" xfId="28740" xr:uid="{B14ACF0B-4403-4DE1-9469-C52EB6245B14}"/>
    <cellStyle name="Normal 5 12 2 4" xfId="15602" xr:uid="{00000000-0005-0000-0000-0000F1480000}"/>
    <cellStyle name="Normal 5 12 2 4 2" xfId="22705" xr:uid="{00000000-0005-0000-0000-0000F2480000}"/>
    <cellStyle name="Normal 5 12 2 4 2 2" xfId="34689" xr:uid="{E6F17520-B8CD-478E-9A9C-F5C8B06E1993}"/>
    <cellStyle name="Normal 5 12 2 4 3" xfId="28741" xr:uid="{44B8381B-6128-4D6F-B863-4B8E7FE8E674}"/>
    <cellStyle name="Normal 5 12 2 5" xfId="15603" xr:uid="{00000000-0005-0000-0000-0000F3480000}"/>
    <cellStyle name="Normal 5 12 2 5 2" xfId="22706" xr:uid="{00000000-0005-0000-0000-0000F4480000}"/>
    <cellStyle name="Normal 5 12 2 5 2 2" xfId="34690" xr:uid="{9DA37C85-9187-4FC9-A737-7F5533E3730A}"/>
    <cellStyle name="Normal 5 12 2 5 3" xfId="28742" xr:uid="{9A2C7937-8855-45FB-A469-8D0C453B71CA}"/>
    <cellStyle name="Normal 5 12 2 6" xfId="15604" xr:uid="{00000000-0005-0000-0000-0000F5480000}"/>
    <cellStyle name="Normal 5 12 2 6 2" xfId="22707" xr:uid="{00000000-0005-0000-0000-0000F6480000}"/>
    <cellStyle name="Normal 5 12 2 6 2 2" xfId="34691" xr:uid="{BADA60B1-5423-4204-BA40-D37C32AC7296}"/>
    <cellStyle name="Normal 5 12 2 6 3" xfId="28743" xr:uid="{436FACDE-97AB-46C9-8803-AA4954E6DCF3}"/>
    <cellStyle name="Normal 5 12 2 7" xfId="22702" xr:uid="{00000000-0005-0000-0000-0000F7480000}"/>
    <cellStyle name="Normal 5 12 2 7 2" xfId="34686" xr:uid="{60F0482B-ECEF-4B62-A1E3-A8FD56171041}"/>
    <cellStyle name="Normal 5 12 2 8" xfId="28738" xr:uid="{6913E194-0D4C-407C-81B5-54DD4D702DE1}"/>
    <cellStyle name="Normal 5 12 3" xfId="15605" xr:uid="{00000000-0005-0000-0000-0000F8480000}"/>
    <cellStyle name="Normal 5 12 3 2" xfId="22708" xr:uid="{00000000-0005-0000-0000-0000F9480000}"/>
    <cellStyle name="Normal 5 12 3 2 2" xfId="34692" xr:uid="{A4DCA740-C721-47F2-B913-FABB2BE77FB9}"/>
    <cellStyle name="Normal 5 12 3 3" xfId="28744" xr:uid="{C20A9FB2-D95B-44C6-B9CC-4AECF4276E5F}"/>
    <cellStyle name="Normal 5 12 4" xfId="15606" xr:uid="{00000000-0005-0000-0000-0000FA480000}"/>
    <cellStyle name="Normal 5 12 4 2" xfId="22709" xr:uid="{00000000-0005-0000-0000-0000FB480000}"/>
    <cellStyle name="Normal 5 12 4 2 2" xfId="34693" xr:uid="{426F3E98-1230-4428-951B-0E9B9B147331}"/>
    <cellStyle name="Normal 5 12 4 3" xfId="28745" xr:uid="{67CEE49E-558C-4C3F-BC04-24C62B40F44E}"/>
    <cellStyle name="Normal 5 12 5" xfId="15607" xr:uid="{00000000-0005-0000-0000-0000FC480000}"/>
    <cellStyle name="Normal 5 12 5 2" xfId="22710" xr:uid="{00000000-0005-0000-0000-0000FD480000}"/>
    <cellStyle name="Normal 5 12 5 2 2" xfId="34694" xr:uid="{BBD58013-9DA1-45C8-BC6C-59CF77A434C6}"/>
    <cellStyle name="Normal 5 12 5 3" xfId="28746" xr:uid="{646B855E-824F-4D04-B531-2D99AC9CA181}"/>
    <cellStyle name="Normal 5 12 6" xfId="22701" xr:uid="{00000000-0005-0000-0000-0000FE480000}"/>
    <cellStyle name="Normal 5 12 6 2" xfId="34685" xr:uid="{78E50995-6784-4E85-870B-7A1D54EABB24}"/>
    <cellStyle name="Normal 5 12 7" xfId="28737" xr:uid="{330D5E0A-7A77-47A2-A7B9-E9026D40D477}"/>
    <cellStyle name="Normal 5 13" xfId="15608" xr:uid="{00000000-0005-0000-0000-0000FF480000}"/>
    <cellStyle name="Normal 5 13 2" xfId="15609" xr:uid="{00000000-0005-0000-0000-000000490000}"/>
    <cellStyle name="Normal 5 13 2 2" xfId="15610" xr:uid="{00000000-0005-0000-0000-000001490000}"/>
    <cellStyle name="Normal 5 13 2 2 2" xfId="22713" xr:uid="{00000000-0005-0000-0000-000002490000}"/>
    <cellStyle name="Normal 5 13 2 2 2 2" xfId="34697" xr:uid="{444D2922-EB6F-4A13-BA41-4F68AC14F887}"/>
    <cellStyle name="Normal 5 13 2 2 3" xfId="28749" xr:uid="{31C1CA70-B2BE-4815-A6EC-3190C776669B}"/>
    <cellStyle name="Normal 5 13 2 3" xfId="22712" xr:uid="{00000000-0005-0000-0000-000003490000}"/>
    <cellStyle name="Normal 5 13 2 3 2" xfId="34696" xr:uid="{09004385-7953-403D-A491-7510B8913D5C}"/>
    <cellStyle name="Normal 5 13 2 4" xfId="28748" xr:uid="{3287C191-A81E-416A-8130-1FB0FC5659AA}"/>
    <cellStyle name="Normal 5 13 3" xfId="15611" xr:uid="{00000000-0005-0000-0000-000004490000}"/>
    <cellStyle name="Normal 5 13 3 2" xfId="22714" xr:uid="{00000000-0005-0000-0000-000005490000}"/>
    <cellStyle name="Normal 5 13 3 2 2" xfId="34698" xr:uid="{0626A396-5A22-4B73-9348-7F40091F4B47}"/>
    <cellStyle name="Normal 5 13 3 3" xfId="28750" xr:uid="{E1632919-32B3-43F1-AF72-C576437D9AEE}"/>
    <cellStyle name="Normal 5 13 4" xfId="15612" xr:uid="{00000000-0005-0000-0000-000006490000}"/>
    <cellStyle name="Normal 5 13 4 2" xfId="22715" xr:uid="{00000000-0005-0000-0000-000007490000}"/>
    <cellStyle name="Normal 5 13 4 2 2" xfId="34699" xr:uid="{BED4EA53-75E5-41BF-830A-6F9328CD62F1}"/>
    <cellStyle name="Normal 5 13 4 3" xfId="28751" xr:uid="{E0EEE1FC-A1D0-45D3-87A8-DB8E312B0F56}"/>
    <cellStyle name="Normal 5 13 5" xfId="15613" xr:uid="{00000000-0005-0000-0000-000008490000}"/>
    <cellStyle name="Normal 5 13 5 2" xfId="22716" xr:uid="{00000000-0005-0000-0000-000009490000}"/>
    <cellStyle name="Normal 5 13 5 2 2" xfId="34700" xr:uid="{9769627D-8C02-44FD-A7FB-3420FAE2E507}"/>
    <cellStyle name="Normal 5 13 5 3" xfId="28752" xr:uid="{8F91F304-F5CA-440C-9BC5-A87E988B7E4B}"/>
    <cellStyle name="Normal 5 13 6" xfId="22711" xr:uid="{00000000-0005-0000-0000-00000A490000}"/>
    <cellStyle name="Normal 5 13 6 2" xfId="34695" xr:uid="{0DCDFD4E-9750-45A2-A959-B67567816F61}"/>
    <cellStyle name="Normal 5 13 7" xfId="28747" xr:uid="{5529285D-41D8-4ECC-95D5-AD8AA6E7B2AC}"/>
    <cellStyle name="Normal 5 14" xfId="15614" xr:uid="{00000000-0005-0000-0000-00000B490000}"/>
    <cellStyle name="Normal 5 14 2" xfId="15615" xr:uid="{00000000-0005-0000-0000-00000C490000}"/>
    <cellStyle name="Normal 5 14 2 2" xfId="15616" xr:uid="{00000000-0005-0000-0000-00000D490000}"/>
    <cellStyle name="Normal 5 14 2 2 2" xfId="22719" xr:uid="{00000000-0005-0000-0000-00000E490000}"/>
    <cellStyle name="Normal 5 14 2 2 2 2" xfId="34703" xr:uid="{84CF6CFD-5468-4236-81CA-EB19B4B39C39}"/>
    <cellStyle name="Normal 5 14 2 2 3" xfId="28755" xr:uid="{E4B175B4-E755-4D48-8300-FA5F0B4499F2}"/>
    <cellStyle name="Normal 5 14 2 3" xfId="22718" xr:uid="{00000000-0005-0000-0000-00000F490000}"/>
    <cellStyle name="Normal 5 14 2 3 2" xfId="34702" xr:uid="{CF3CB53C-2890-427A-9920-C938FD62D833}"/>
    <cellStyle name="Normal 5 14 2 4" xfId="28754" xr:uid="{BF4E0CA7-695B-46AB-9388-3796D5849E37}"/>
    <cellStyle name="Normal 5 14 3" xfId="15617" xr:uid="{00000000-0005-0000-0000-000010490000}"/>
    <cellStyle name="Normal 5 14 3 2" xfId="22720" xr:uid="{00000000-0005-0000-0000-000011490000}"/>
    <cellStyle name="Normal 5 14 3 2 2" xfId="34704" xr:uid="{71B44C20-19FF-4A32-9E9D-066209C868B1}"/>
    <cellStyle name="Normal 5 14 3 3" xfId="28756" xr:uid="{65CBCECF-F8B8-4A07-A18F-C6CDFE827E80}"/>
    <cellStyle name="Normal 5 14 4" xfId="15618" xr:uid="{00000000-0005-0000-0000-000012490000}"/>
    <cellStyle name="Normal 5 14 4 2" xfId="22721" xr:uid="{00000000-0005-0000-0000-000013490000}"/>
    <cellStyle name="Normal 5 14 4 2 2" xfId="34705" xr:uid="{8E1F778A-21EA-43A2-AF27-43DAF3997DBF}"/>
    <cellStyle name="Normal 5 14 4 3" xfId="28757" xr:uid="{B6FC3B36-1213-4A6C-8207-C21962EFFF38}"/>
    <cellStyle name="Normal 5 14 5" xfId="15619" xr:uid="{00000000-0005-0000-0000-000014490000}"/>
    <cellStyle name="Normal 5 14 5 2" xfId="22722" xr:uid="{00000000-0005-0000-0000-000015490000}"/>
    <cellStyle name="Normal 5 14 5 2 2" xfId="34706" xr:uid="{86D3CB77-0920-4F36-A230-A681168532C8}"/>
    <cellStyle name="Normal 5 14 5 3" xfId="28758" xr:uid="{9BA47C35-08C4-48B4-B1C0-2424670C8682}"/>
    <cellStyle name="Normal 5 14 6" xfId="22717" xr:uid="{00000000-0005-0000-0000-000016490000}"/>
    <cellStyle name="Normal 5 14 6 2" xfId="34701" xr:uid="{33567A9B-C51E-42C2-8A09-9156DE7069E9}"/>
    <cellStyle name="Normal 5 14 7" xfId="28753" xr:uid="{A38BEB2E-9ED1-40C9-94AD-AD4109B47EFE}"/>
    <cellStyle name="Normal 5 15" xfId="15620" xr:uid="{00000000-0005-0000-0000-000017490000}"/>
    <cellStyle name="Normal 5 15 2" xfId="15621" xr:uid="{00000000-0005-0000-0000-000018490000}"/>
    <cellStyle name="Normal 5 15 2 2" xfId="15622" xr:uid="{00000000-0005-0000-0000-000019490000}"/>
    <cellStyle name="Normal 5 15 2 2 2" xfId="22725" xr:uid="{00000000-0005-0000-0000-00001A490000}"/>
    <cellStyle name="Normal 5 15 2 2 2 2" xfId="34709" xr:uid="{86F00617-345C-4A70-ABD5-A8082BB4B36E}"/>
    <cellStyle name="Normal 5 15 2 2 3" xfId="28761" xr:uid="{3C82ADE2-F0FC-4FE4-8141-7FF321513AD5}"/>
    <cellStyle name="Normal 5 15 2 3" xfId="22724" xr:uid="{00000000-0005-0000-0000-00001B490000}"/>
    <cellStyle name="Normal 5 15 2 3 2" xfId="34708" xr:uid="{7F80FED4-E084-486E-A3D1-F59A89D0C896}"/>
    <cellStyle name="Normal 5 15 2 4" xfId="28760" xr:uid="{B2337A6A-2B93-4CE8-AE89-BDBBA85E0624}"/>
    <cellStyle name="Normal 5 15 3" xfId="15623" xr:uid="{00000000-0005-0000-0000-00001C490000}"/>
    <cellStyle name="Normal 5 15 3 2" xfId="22726" xr:uid="{00000000-0005-0000-0000-00001D490000}"/>
    <cellStyle name="Normal 5 15 3 2 2" xfId="34710" xr:uid="{999B436A-93D6-4CF8-BD45-6217317959B3}"/>
    <cellStyle name="Normal 5 15 3 3" xfId="28762" xr:uid="{095FA04E-C9CA-4E4D-8A91-3B0DE24787C7}"/>
    <cellStyle name="Normal 5 15 4" xfId="15624" xr:uid="{00000000-0005-0000-0000-00001E490000}"/>
    <cellStyle name="Normal 5 15 4 2" xfId="22727" xr:uid="{00000000-0005-0000-0000-00001F490000}"/>
    <cellStyle name="Normal 5 15 4 2 2" xfId="34711" xr:uid="{0806B3FF-0EE2-44C3-B83A-75817FD9A5DF}"/>
    <cellStyle name="Normal 5 15 4 3" xfId="28763" xr:uid="{45C68082-8894-4A03-89C3-1A1984939099}"/>
    <cellStyle name="Normal 5 15 5" xfId="15625" xr:uid="{00000000-0005-0000-0000-000020490000}"/>
    <cellStyle name="Normal 5 15 5 2" xfId="22728" xr:uid="{00000000-0005-0000-0000-000021490000}"/>
    <cellStyle name="Normal 5 15 5 2 2" xfId="34712" xr:uid="{936AF941-E5EA-4360-84C2-BFF358622D0C}"/>
    <cellStyle name="Normal 5 15 5 3" xfId="28764" xr:uid="{92B30C0E-E778-4653-9B11-C88693F3E19C}"/>
    <cellStyle name="Normal 5 15 6" xfId="22723" xr:uid="{00000000-0005-0000-0000-000022490000}"/>
    <cellStyle name="Normal 5 15 6 2" xfId="34707" xr:uid="{59493334-1F1F-47B2-BA02-7D2D0B34533F}"/>
    <cellStyle name="Normal 5 15 7" xfId="28759" xr:uid="{949D460B-8086-4A36-83D7-BACE5E6A3640}"/>
    <cellStyle name="Normal 5 16" xfId="15626" xr:uid="{00000000-0005-0000-0000-000023490000}"/>
    <cellStyle name="Normal 5 16 2" xfId="15627" xr:uid="{00000000-0005-0000-0000-000024490000}"/>
    <cellStyle name="Normal 5 16 2 2" xfId="15628" xr:uid="{00000000-0005-0000-0000-000025490000}"/>
    <cellStyle name="Normal 5 16 2 2 2" xfId="22731" xr:uid="{00000000-0005-0000-0000-000026490000}"/>
    <cellStyle name="Normal 5 16 2 2 2 2" xfId="34715" xr:uid="{2240BF21-CFB8-4B98-A7EB-62F3CE3284FE}"/>
    <cellStyle name="Normal 5 16 2 2 3" xfId="28767" xr:uid="{5A1AC60C-2719-401B-858A-4598725178A8}"/>
    <cellStyle name="Normal 5 16 2 3" xfId="22730" xr:uid="{00000000-0005-0000-0000-000027490000}"/>
    <cellStyle name="Normal 5 16 2 3 2" xfId="34714" xr:uid="{5AC550FA-4A7E-4E5C-9E39-39CE63A9F0D8}"/>
    <cellStyle name="Normal 5 16 2 4" xfId="28766" xr:uid="{EEB74983-BF5E-4B0C-B6EC-2D5096E31FAA}"/>
    <cellStyle name="Normal 5 16 3" xfId="15629" xr:uid="{00000000-0005-0000-0000-000028490000}"/>
    <cellStyle name="Normal 5 16 3 2" xfId="22732" xr:uid="{00000000-0005-0000-0000-000029490000}"/>
    <cellStyle name="Normal 5 16 3 2 2" xfId="34716" xr:uid="{2A87FFC0-3640-40D4-850D-10534DF7205B}"/>
    <cellStyle name="Normal 5 16 3 3" xfId="28768" xr:uid="{BA9AFD1B-DDC7-48C1-A799-31318F022972}"/>
    <cellStyle name="Normal 5 16 4" xfId="15630" xr:uid="{00000000-0005-0000-0000-00002A490000}"/>
    <cellStyle name="Normal 5 16 4 2" xfId="22733" xr:uid="{00000000-0005-0000-0000-00002B490000}"/>
    <cellStyle name="Normal 5 16 4 2 2" xfId="34717" xr:uid="{B1984CAD-6A17-48D4-A324-0B6BAED0D7E0}"/>
    <cellStyle name="Normal 5 16 4 3" xfId="28769" xr:uid="{4DE695BE-FF70-4E1A-8C67-CE7BAAFA00A1}"/>
    <cellStyle name="Normal 5 16 5" xfId="15631" xr:uid="{00000000-0005-0000-0000-00002C490000}"/>
    <cellStyle name="Normal 5 16 5 2" xfId="22734" xr:uid="{00000000-0005-0000-0000-00002D490000}"/>
    <cellStyle name="Normal 5 16 5 2 2" xfId="34718" xr:uid="{9F4D800A-F165-4686-B574-7EFB7A2C93F8}"/>
    <cellStyle name="Normal 5 16 5 3" xfId="28770" xr:uid="{618469BA-224D-414E-9B1D-9643F633B217}"/>
    <cellStyle name="Normal 5 16 6" xfId="22729" xr:uid="{00000000-0005-0000-0000-00002E490000}"/>
    <cellStyle name="Normal 5 16 6 2" xfId="34713" xr:uid="{6A46FF02-9FEB-411F-AFAE-EB54BB7976C2}"/>
    <cellStyle name="Normal 5 16 7" xfId="28765" xr:uid="{94A9D397-6A80-4C42-AC10-AD22919756EF}"/>
    <cellStyle name="Normal 5 17" xfId="15632" xr:uid="{00000000-0005-0000-0000-00002F490000}"/>
    <cellStyle name="Normal 5 17 2" xfId="15633" xr:uid="{00000000-0005-0000-0000-000030490000}"/>
    <cellStyle name="Normal 5 17 2 2" xfId="15634" xr:uid="{00000000-0005-0000-0000-000031490000}"/>
    <cellStyle name="Normal 5 17 2 2 2" xfId="22737" xr:uid="{00000000-0005-0000-0000-000032490000}"/>
    <cellStyle name="Normal 5 17 2 2 2 2" xfId="34721" xr:uid="{B3A53869-EF27-4E04-B28C-704054AE69D3}"/>
    <cellStyle name="Normal 5 17 2 2 3" xfId="28773" xr:uid="{8EF33F5A-E122-4682-AD61-878ADCCF7FC4}"/>
    <cellStyle name="Normal 5 17 2 3" xfId="22736" xr:uid="{00000000-0005-0000-0000-000033490000}"/>
    <cellStyle name="Normal 5 17 2 3 2" xfId="34720" xr:uid="{8DE728F1-09E8-4C2B-93BA-F88224516239}"/>
    <cellStyle name="Normal 5 17 2 4" xfId="28772" xr:uid="{17112EC0-9093-497A-AD28-FAB4A5A04400}"/>
    <cellStyle name="Normal 5 17 3" xfId="15635" xr:uid="{00000000-0005-0000-0000-000034490000}"/>
    <cellStyle name="Normal 5 17 3 2" xfId="22738" xr:uid="{00000000-0005-0000-0000-000035490000}"/>
    <cellStyle name="Normal 5 17 3 2 2" xfId="34722" xr:uid="{C91DB4C0-34CC-4596-BB46-D0B25AD33224}"/>
    <cellStyle name="Normal 5 17 3 3" xfId="28774" xr:uid="{27D3AF4C-33F0-4482-8B97-EE96910D1664}"/>
    <cellStyle name="Normal 5 17 4" xfId="15636" xr:uid="{00000000-0005-0000-0000-000036490000}"/>
    <cellStyle name="Normal 5 17 4 2" xfId="22739" xr:uid="{00000000-0005-0000-0000-000037490000}"/>
    <cellStyle name="Normal 5 17 4 2 2" xfId="34723" xr:uid="{F078F09D-C76C-4FED-B846-A084B3B77C48}"/>
    <cellStyle name="Normal 5 17 4 3" xfId="28775" xr:uid="{408F8B00-04AB-4077-A530-FB376AF2C82E}"/>
    <cellStyle name="Normal 5 17 5" xfId="15637" xr:uid="{00000000-0005-0000-0000-000038490000}"/>
    <cellStyle name="Normal 5 17 5 2" xfId="22740" xr:uid="{00000000-0005-0000-0000-000039490000}"/>
    <cellStyle name="Normal 5 17 5 2 2" xfId="34724" xr:uid="{72042F7A-79D1-4D47-B236-0283F7FBA738}"/>
    <cellStyle name="Normal 5 17 5 3" xfId="28776" xr:uid="{35AB0D15-BBE1-4C76-936B-8819DF79E83C}"/>
    <cellStyle name="Normal 5 17 6" xfId="22735" xr:uid="{00000000-0005-0000-0000-00003A490000}"/>
    <cellStyle name="Normal 5 17 6 2" xfId="34719" xr:uid="{EA57827E-7474-4A6E-B8FB-B9861F246FDE}"/>
    <cellStyle name="Normal 5 17 7" xfId="28771" xr:uid="{2DAC23C5-C968-46A0-99A3-071DF95B9D2C}"/>
    <cellStyle name="Normal 5 18" xfId="15638" xr:uid="{00000000-0005-0000-0000-00003B490000}"/>
    <cellStyle name="Normal 5 18 2" xfId="15639" xr:uid="{00000000-0005-0000-0000-00003C490000}"/>
    <cellStyle name="Normal 5 18 2 2" xfId="22742" xr:uid="{00000000-0005-0000-0000-00003D490000}"/>
    <cellStyle name="Normal 5 18 2 2 2" xfId="34726" xr:uid="{EBB114F5-8ED1-43A8-B6BE-E4F570563D1C}"/>
    <cellStyle name="Normal 5 18 2 3" xfId="28778" xr:uid="{97ADB433-15B8-4056-AD34-BD17AF1C526F}"/>
    <cellStyle name="Normal 5 18 3" xfId="15640" xr:uid="{00000000-0005-0000-0000-00003E490000}"/>
    <cellStyle name="Normal 5 18 3 2" xfId="22743" xr:uid="{00000000-0005-0000-0000-00003F490000}"/>
    <cellStyle name="Normal 5 18 3 2 2" xfId="34727" xr:uid="{CD934F31-42D4-4C90-8C20-EFA547C57DB5}"/>
    <cellStyle name="Normal 5 18 3 3" xfId="28779" xr:uid="{52FB3A7D-AC1B-4DBF-9FC6-ADA43AC3D735}"/>
    <cellStyle name="Normal 5 18 4" xfId="15641" xr:uid="{00000000-0005-0000-0000-000040490000}"/>
    <cellStyle name="Normal 5 18 4 2" xfId="22744" xr:uid="{00000000-0005-0000-0000-000041490000}"/>
    <cellStyle name="Normal 5 18 4 2 2" xfId="34728" xr:uid="{B8923A43-9C0C-4149-98C0-6A27E78D734C}"/>
    <cellStyle name="Normal 5 18 4 3" xfId="28780" xr:uid="{E11439BE-D007-4C28-9ECA-A7907D0B8BF0}"/>
    <cellStyle name="Normal 5 18 5" xfId="15642" xr:uid="{00000000-0005-0000-0000-000042490000}"/>
    <cellStyle name="Normal 5 18 5 2" xfId="22745" xr:uid="{00000000-0005-0000-0000-000043490000}"/>
    <cellStyle name="Normal 5 18 5 2 2" xfId="34729" xr:uid="{4E0D273E-C691-4E4F-827C-7911EB507C89}"/>
    <cellStyle name="Normal 5 18 5 3" xfId="28781" xr:uid="{D9A03FF0-FBA6-4678-A966-E8A9D9FDF422}"/>
    <cellStyle name="Normal 5 18 6" xfId="15643" xr:uid="{00000000-0005-0000-0000-000044490000}"/>
    <cellStyle name="Normal 5 18 6 2" xfId="22746" xr:uid="{00000000-0005-0000-0000-000045490000}"/>
    <cellStyle name="Normal 5 18 6 2 2" xfId="34730" xr:uid="{089EA5B3-389D-470F-A7EB-340CC91735D3}"/>
    <cellStyle name="Normal 5 18 6 3" xfId="28782" xr:uid="{6D756BB6-E1DA-42F4-89A4-9A45968447A5}"/>
    <cellStyle name="Normal 5 18 7" xfId="22741" xr:uid="{00000000-0005-0000-0000-000046490000}"/>
    <cellStyle name="Normal 5 18 7 2" xfId="34725" xr:uid="{E07D0608-9581-4880-BAB9-6C320778BC29}"/>
    <cellStyle name="Normal 5 18 8" xfId="28777" xr:uid="{A00BE836-61D8-4BF9-A0D1-5EA26AD1A742}"/>
    <cellStyle name="Normal 5 19" xfId="15644" xr:uid="{00000000-0005-0000-0000-000047490000}"/>
    <cellStyle name="Normal 5 19 2" xfId="15645" xr:uid="{00000000-0005-0000-0000-000048490000}"/>
    <cellStyle name="Normal 5 19 2 2" xfId="15646" xr:uid="{00000000-0005-0000-0000-000049490000}"/>
    <cellStyle name="Normal 5 19 2 2 2" xfId="15647" xr:uid="{00000000-0005-0000-0000-00004A490000}"/>
    <cellStyle name="Normal 5 19 2 2 2 2" xfId="22750" xr:uid="{00000000-0005-0000-0000-00004B490000}"/>
    <cellStyle name="Normal 5 19 2 2 2 2 2" xfId="34734" xr:uid="{212B461C-9ED7-427B-A858-E38655FBB536}"/>
    <cellStyle name="Normal 5 19 2 2 2 3" xfId="28786" xr:uid="{19C1572F-A555-49A6-80B8-98C33A86C0FF}"/>
    <cellStyle name="Normal 5 19 2 2 3" xfId="22749" xr:uid="{00000000-0005-0000-0000-00004C490000}"/>
    <cellStyle name="Normal 5 19 2 2 3 2" xfId="34733" xr:uid="{6FC8980B-6E01-4DCB-A004-CAD1E2724FE7}"/>
    <cellStyle name="Normal 5 19 2 2 4" xfId="28785" xr:uid="{EB5D0EE5-8A09-4B6D-A22A-605E1AF76764}"/>
    <cellStyle name="Normal 5 19 2 3" xfId="15648" xr:uid="{00000000-0005-0000-0000-00004D490000}"/>
    <cellStyle name="Normal 5 19 2 3 2" xfId="22751" xr:uid="{00000000-0005-0000-0000-00004E490000}"/>
    <cellStyle name="Normal 5 19 2 3 2 2" xfId="34735" xr:uid="{F07BB853-8372-455F-BB0E-077331DAC31E}"/>
    <cellStyle name="Normal 5 19 2 3 3" xfId="28787" xr:uid="{50050683-E748-47F0-816A-3E3F75AD4978}"/>
    <cellStyle name="Normal 5 19 2 4" xfId="15649" xr:uid="{00000000-0005-0000-0000-00004F490000}"/>
    <cellStyle name="Normal 5 19 2 4 2" xfId="22752" xr:uid="{00000000-0005-0000-0000-000050490000}"/>
    <cellStyle name="Normal 5 19 2 4 2 2" xfId="34736" xr:uid="{5B907A9A-6077-403E-9F9D-688CDA803970}"/>
    <cellStyle name="Normal 5 19 2 4 3" xfId="28788" xr:uid="{DEA07E22-4FAA-499A-B5A4-37A7CC228A00}"/>
    <cellStyle name="Normal 5 19 2 5" xfId="22748" xr:uid="{00000000-0005-0000-0000-000051490000}"/>
    <cellStyle name="Normal 5 19 2 5 2" xfId="34732" xr:uid="{417AD310-6F71-447F-A8F5-BE8C305858B2}"/>
    <cellStyle name="Normal 5 19 2 6" xfId="28784" xr:uid="{1F59F9DA-824A-409A-B9DF-9110BB50C11B}"/>
    <cellStyle name="Normal 5 19 3" xfId="15650" xr:uid="{00000000-0005-0000-0000-000052490000}"/>
    <cellStyle name="Normal 5 19 3 2" xfId="15651" xr:uid="{00000000-0005-0000-0000-000053490000}"/>
    <cellStyle name="Normal 5 19 3 2 2" xfId="22754" xr:uid="{00000000-0005-0000-0000-000054490000}"/>
    <cellStyle name="Normal 5 19 3 2 2 2" xfId="34738" xr:uid="{8C639DE9-9544-4692-9B93-4F9561A5BF67}"/>
    <cellStyle name="Normal 5 19 3 2 3" xfId="28790" xr:uid="{8DDBB89E-F709-4854-931F-2C4346755860}"/>
    <cellStyle name="Normal 5 19 3 3" xfId="22753" xr:uid="{00000000-0005-0000-0000-000055490000}"/>
    <cellStyle name="Normal 5 19 3 3 2" xfId="34737" xr:uid="{20AF5271-3475-47E7-8CA2-E294CCAB6166}"/>
    <cellStyle name="Normal 5 19 3 4" xfId="28789" xr:uid="{D0F9E671-19E2-41FF-A23C-0D41D8FE8363}"/>
    <cellStyle name="Normal 5 19 4" xfId="15652" xr:uid="{00000000-0005-0000-0000-000056490000}"/>
    <cellStyle name="Normal 5 19 4 2" xfId="22755" xr:uid="{00000000-0005-0000-0000-000057490000}"/>
    <cellStyle name="Normal 5 19 4 2 2" xfId="34739" xr:uid="{2F053120-B097-4E46-9977-2A4F98CA8E8D}"/>
    <cellStyle name="Normal 5 19 4 3" xfId="28791" xr:uid="{A5A84FED-2C8F-448E-A400-77CCD23D58C6}"/>
    <cellStyle name="Normal 5 19 5" xfId="15653" xr:uid="{00000000-0005-0000-0000-000058490000}"/>
    <cellStyle name="Normal 5 19 5 2" xfId="22756" xr:uid="{00000000-0005-0000-0000-000059490000}"/>
    <cellStyle name="Normal 5 19 5 2 2" xfId="34740" xr:uid="{118CC7A5-FC41-4F7B-A5EB-EECD06BCB758}"/>
    <cellStyle name="Normal 5 19 5 3" xfId="28792" xr:uid="{075193B5-0382-422B-8766-880FA5C01B26}"/>
    <cellStyle name="Normal 5 19 6" xfId="22747" xr:uid="{00000000-0005-0000-0000-00005A490000}"/>
    <cellStyle name="Normal 5 19 6 2" xfId="34731" xr:uid="{B0ACA606-A4DD-4D70-822E-70A0A2E5C05E}"/>
    <cellStyle name="Normal 5 19 7" xfId="28783" xr:uid="{FE262945-4D6C-4ABC-A224-75672DC37AB6}"/>
    <cellStyle name="Normal 5 2" xfId="15654" xr:uid="{00000000-0005-0000-0000-00005B490000}"/>
    <cellStyle name="Normal 5 2 10" xfId="15655" xr:uid="{00000000-0005-0000-0000-00005C490000}"/>
    <cellStyle name="Normal 5 2 10 2" xfId="15656" xr:uid="{00000000-0005-0000-0000-00005D490000}"/>
    <cellStyle name="Normal 5 2 10 3" xfId="22758" xr:uid="{00000000-0005-0000-0000-00005E490000}"/>
    <cellStyle name="Normal 5 2 10 3 2" xfId="34742" xr:uid="{9B5DFE4D-2550-46C2-8BA8-40EE0998C129}"/>
    <cellStyle name="Normal 5 2 10 4" xfId="28794" xr:uid="{1664A51C-B06C-4FD9-875C-C70932821285}"/>
    <cellStyle name="Normal 5 2 11" xfId="15657" xr:uid="{00000000-0005-0000-0000-00005F490000}"/>
    <cellStyle name="Normal 5 2 11 2" xfId="22759" xr:uid="{00000000-0005-0000-0000-000060490000}"/>
    <cellStyle name="Normal 5 2 11 2 2" xfId="34743" xr:uid="{2FD338E7-5FD6-4852-911D-4DEAA8AEA190}"/>
    <cellStyle name="Normal 5 2 11 3" xfId="28795" xr:uid="{DD46FD26-B7E7-4527-8773-8579B0ACF630}"/>
    <cellStyle name="Normal 5 2 12" xfId="22757" xr:uid="{00000000-0005-0000-0000-000061490000}"/>
    <cellStyle name="Normal 5 2 12 2" xfId="34741" xr:uid="{612591AF-1B1C-40E0-94A0-72A456ABF3F7}"/>
    <cellStyle name="Normal 5 2 13" xfId="28793" xr:uid="{E194E146-0E07-4B74-A0B7-D29A875E747F}"/>
    <cellStyle name="Normal 5 2 2" xfId="15658" xr:uid="{00000000-0005-0000-0000-000062490000}"/>
    <cellStyle name="Normal 5 2 2 10" xfId="22760" xr:uid="{00000000-0005-0000-0000-000063490000}"/>
    <cellStyle name="Normal 5 2 2 10 2" xfId="34744" xr:uid="{FC3F6DAD-39F5-40CA-8C36-8B2472340546}"/>
    <cellStyle name="Normal 5 2 2 11" xfId="28796" xr:uid="{A76E6AC8-C912-4DF2-9A2B-4D23884AEE0F}"/>
    <cellStyle name="Normal 5 2 2 2" xfId="15659" xr:uid="{00000000-0005-0000-0000-000064490000}"/>
    <cellStyle name="Normal 5 2 2 2 2" xfId="15660" xr:uid="{00000000-0005-0000-0000-000065490000}"/>
    <cellStyle name="Normal 5 2 2 2 2 2" xfId="15661" xr:uid="{00000000-0005-0000-0000-000066490000}"/>
    <cellStyle name="Normal 5 2 2 2 2 2 2" xfId="22763" xr:uid="{00000000-0005-0000-0000-000067490000}"/>
    <cellStyle name="Normal 5 2 2 2 2 2 2 2" xfId="34747" xr:uid="{19EA5EFA-5512-4F38-9373-9CD573D8833B}"/>
    <cellStyle name="Normal 5 2 2 2 2 2 3" xfId="28799" xr:uid="{45E35E4B-D798-4803-89A6-9E58B9E19D1B}"/>
    <cellStyle name="Normal 5 2 2 2 2 3" xfId="15662" xr:uid="{00000000-0005-0000-0000-000068490000}"/>
    <cellStyle name="Normal 5 2 2 2 2 3 2" xfId="22764" xr:uid="{00000000-0005-0000-0000-000069490000}"/>
    <cellStyle name="Normal 5 2 2 2 2 3 2 2" xfId="34748" xr:uid="{1DA9AF41-B687-489E-92B4-27D9957D62EA}"/>
    <cellStyle name="Normal 5 2 2 2 2 3 3" xfId="28800" xr:uid="{2AB061EE-2EEF-4F39-A779-CB452160582E}"/>
    <cellStyle name="Normal 5 2 2 2 2 4" xfId="15663" xr:uid="{00000000-0005-0000-0000-00006A490000}"/>
    <cellStyle name="Normal 5 2 2 2 2 5" xfId="15664" xr:uid="{00000000-0005-0000-0000-00006B490000}"/>
    <cellStyle name="Normal 5 2 2 2 2 6" xfId="22762" xr:uid="{00000000-0005-0000-0000-00006C490000}"/>
    <cellStyle name="Normal 5 2 2 2 2 6 2" xfId="34746" xr:uid="{2B65C5F7-B767-48DD-8484-BE1A68B42D9D}"/>
    <cellStyle name="Normal 5 2 2 2 2 7" xfId="28798" xr:uid="{6816E418-7701-4F06-B469-0F368FE2E8A2}"/>
    <cellStyle name="Normal 5 2 2 2 3" xfId="15665" xr:uid="{00000000-0005-0000-0000-00006D490000}"/>
    <cellStyle name="Normal 5 2 2 2 3 2" xfId="15666" xr:uid="{00000000-0005-0000-0000-00006E490000}"/>
    <cellStyle name="Normal 5 2 2 2 3 2 2" xfId="22766" xr:uid="{00000000-0005-0000-0000-00006F490000}"/>
    <cellStyle name="Normal 5 2 2 2 3 2 2 2" xfId="34750" xr:uid="{B632EF3D-E8CE-45BD-807A-50C5AEB552F1}"/>
    <cellStyle name="Normal 5 2 2 2 3 2 3" xfId="28802" xr:uid="{70A614B7-C93D-4D70-A091-FCF525E8EA56}"/>
    <cellStyle name="Normal 5 2 2 2 3 3" xfId="22765" xr:uid="{00000000-0005-0000-0000-000070490000}"/>
    <cellStyle name="Normal 5 2 2 2 3 3 2" xfId="34749" xr:uid="{491E877A-B563-49E8-97FB-E2EE27D5C931}"/>
    <cellStyle name="Normal 5 2 2 2 3 4" xfId="28801" xr:uid="{DBE7CC57-9565-447F-9303-45AF0DE5C673}"/>
    <cellStyle name="Normal 5 2 2 2 4" xfId="15667" xr:uid="{00000000-0005-0000-0000-000071490000}"/>
    <cellStyle name="Normal 5 2 2 2 4 2" xfId="22767" xr:uid="{00000000-0005-0000-0000-000072490000}"/>
    <cellStyle name="Normal 5 2 2 2 4 2 2" xfId="34751" xr:uid="{7332B4CE-918F-4D1F-93BE-B8C9B83FE275}"/>
    <cellStyle name="Normal 5 2 2 2 4 3" xfId="28803" xr:uid="{E419ECA7-4F8A-4EB1-B16C-B8D49A2CAF2E}"/>
    <cellStyle name="Normal 5 2 2 2 5" xfId="15668" xr:uid="{00000000-0005-0000-0000-000073490000}"/>
    <cellStyle name="Normal 5 2 2 2 6" xfId="15669" xr:uid="{00000000-0005-0000-0000-000074490000}"/>
    <cellStyle name="Normal 5 2 2 2 7" xfId="22761" xr:uid="{00000000-0005-0000-0000-000075490000}"/>
    <cellStyle name="Normal 5 2 2 2 7 2" xfId="34745" xr:uid="{0003FE6A-7138-4BE5-84AC-2BF185D1D696}"/>
    <cellStyle name="Normal 5 2 2 2 8" xfId="28797" xr:uid="{56690C0E-D284-4D6A-A885-D86A0D830369}"/>
    <cellStyle name="Normal 5 2 2 3" xfId="15670" xr:uid="{00000000-0005-0000-0000-000076490000}"/>
    <cellStyle name="Normal 5 2 2 3 2" xfId="15671" xr:uid="{00000000-0005-0000-0000-000077490000}"/>
    <cellStyle name="Normal 5 2 2 3 2 2" xfId="15672" xr:uid="{00000000-0005-0000-0000-000078490000}"/>
    <cellStyle name="Normal 5 2 2 3 2 2 2" xfId="22770" xr:uid="{00000000-0005-0000-0000-000079490000}"/>
    <cellStyle name="Normal 5 2 2 3 2 2 2 2" xfId="34754" xr:uid="{A828454B-A787-4411-A13E-DA51AA52FEA7}"/>
    <cellStyle name="Normal 5 2 2 3 2 2 3" xfId="28806" xr:uid="{828F0488-A001-402D-9BC7-60A89403291D}"/>
    <cellStyle name="Normal 5 2 2 3 2 3" xfId="22769" xr:uid="{00000000-0005-0000-0000-00007A490000}"/>
    <cellStyle name="Normal 5 2 2 3 2 3 2" xfId="34753" xr:uid="{9DF95297-238C-4738-954D-63910C1587C9}"/>
    <cellStyle name="Normal 5 2 2 3 2 4" xfId="28805" xr:uid="{C2A77D65-F7BB-4843-8E90-694DFF2289A3}"/>
    <cellStyle name="Normal 5 2 2 3 3" xfId="15673" xr:uid="{00000000-0005-0000-0000-00007B490000}"/>
    <cellStyle name="Normal 5 2 2 3 3 2" xfId="22771" xr:uid="{00000000-0005-0000-0000-00007C490000}"/>
    <cellStyle name="Normal 5 2 2 3 3 2 2" xfId="34755" xr:uid="{25F0CB56-274D-42F5-A7F3-C74DCB8EE191}"/>
    <cellStyle name="Normal 5 2 2 3 3 3" xfId="28807" xr:uid="{FD2B36C6-6861-423E-943A-3260FC2B8CDD}"/>
    <cellStyle name="Normal 5 2 2 3 4" xfId="15674" xr:uid="{00000000-0005-0000-0000-00007D490000}"/>
    <cellStyle name="Normal 5 2 2 3 5" xfId="15675" xr:uid="{00000000-0005-0000-0000-00007E490000}"/>
    <cellStyle name="Normal 5 2 2 3 6" xfId="22768" xr:uid="{00000000-0005-0000-0000-00007F490000}"/>
    <cellStyle name="Normal 5 2 2 3 6 2" xfId="34752" xr:uid="{70567DA7-ABF7-44B4-A46A-0FB8FE608225}"/>
    <cellStyle name="Normal 5 2 2 3 7" xfId="28804" xr:uid="{8448C194-6EDC-40D6-95AA-E8F7689BC41A}"/>
    <cellStyle name="Normal 5 2 2 4" xfId="15676" xr:uid="{00000000-0005-0000-0000-000080490000}"/>
    <cellStyle name="Normal 5 2 2 4 2" xfId="15677" xr:uid="{00000000-0005-0000-0000-000081490000}"/>
    <cellStyle name="Normal 5 2 2 4 2 2" xfId="22773" xr:uid="{00000000-0005-0000-0000-000082490000}"/>
    <cellStyle name="Normal 5 2 2 4 2 2 2" xfId="34757" xr:uid="{A3B428FF-B08F-4343-8D3B-1E98BED5C7AA}"/>
    <cellStyle name="Normal 5 2 2 4 2 3" xfId="28809" xr:uid="{9E79DCC1-10BA-4E47-B6B6-2C3F23A2F17C}"/>
    <cellStyle name="Normal 5 2 2 4 3" xfId="22772" xr:uid="{00000000-0005-0000-0000-000083490000}"/>
    <cellStyle name="Normal 5 2 2 4 3 2" xfId="34756" xr:uid="{BFDDB3AA-895D-4505-891B-743FA73BD88D}"/>
    <cellStyle name="Normal 5 2 2 4 4" xfId="28808" xr:uid="{4AD35708-CAD2-43E8-8D74-F609F7302CF7}"/>
    <cellStyle name="Normal 5 2 2 5" xfId="15678" xr:uid="{00000000-0005-0000-0000-000084490000}"/>
    <cellStyle name="Normal 5 2 2 5 2" xfId="22774" xr:uid="{00000000-0005-0000-0000-000085490000}"/>
    <cellStyle name="Normal 5 2 2 5 2 2" xfId="34758" xr:uid="{E0854A4F-7658-455C-A0E2-CB6F638DB938}"/>
    <cellStyle name="Normal 5 2 2 5 3" xfId="28810" xr:uid="{2611ADCC-7692-40BF-A16D-D70109BE0188}"/>
    <cellStyle name="Normal 5 2 2 6" xfId="15679" xr:uid="{00000000-0005-0000-0000-000086490000}"/>
    <cellStyle name="Normal 5 2 2 6 2" xfId="15680" xr:uid="{00000000-0005-0000-0000-000087490000}"/>
    <cellStyle name="Normal 5 2 2 6 3" xfId="22775" xr:uid="{00000000-0005-0000-0000-000088490000}"/>
    <cellStyle name="Normal 5 2 2 6 3 2" xfId="34759" xr:uid="{B23F19CB-F7E3-4BA3-A77B-CF892E21AFB4}"/>
    <cellStyle name="Normal 5 2 2 6 4" xfId="28811" xr:uid="{17D0D2E7-56B1-4B98-9D1A-568D9A22AAEF}"/>
    <cellStyle name="Normal 5 2 2 7" xfId="15681" xr:uid="{00000000-0005-0000-0000-000089490000}"/>
    <cellStyle name="Normal 5 2 2 7 2" xfId="15682" xr:uid="{00000000-0005-0000-0000-00008A490000}"/>
    <cellStyle name="Normal 5 2 2 7 3" xfId="15683" xr:uid="{00000000-0005-0000-0000-00008B490000}"/>
    <cellStyle name="Normal 5 2 2 7 4" xfId="15684" xr:uid="{00000000-0005-0000-0000-00008C490000}"/>
    <cellStyle name="Normal 5 2 2 7 5" xfId="22776" xr:uid="{00000000-0005-0000-0000-00008D490000}"/>
    <cellStyle name="Normal 5 2 2 7 5 2" xfId="34760" xr:uid="{A90F431D-8360-4C8B-B8D5-751F6430DD27}"/>
    <cellStyle name="Normal 5 2 2 7 6" xfId="28812" xr:uid="{B08C74E8-011F-4CEA-AF65-A210DD7B4D1D}"/>
    <cellStyle name="Normal 5 2 2 8" xfId="15685" xr:uid="{00000000-0005-0000-0000-00008E490000}"/>
    <cellStyle name="Normal 5 2 2 8 2" xfId="15686" xr:uid="{00000000-0005-0000-0000-00008F490000}"/>
    <cellStyle name="Normal 5 2 2 8 3" xfId="22777" xr:uid="{00000000-0005-0000-0000-000090490000}"/>
    <cellStyle name="Normal 5 2 2 8 3 2" xfId="34761" xr:uid="{557E8C01-9AF1-4F21-BB6D-AEFBFC12594B}"/>
    <cellStyle name="Normal 5 2 2 8 4" xfId="28813" xr:uid="{8028805A-3894-4F6A-86DD-D0E3A7718BF3}"/>
    <cellStyle name="Normal 5 2 2 9" xfId="15687" xr:uid="{00000000-0005-0000-0000-000091490000}"/>
    <cellStyle name="Normal 5 2 3" xfId="15688" xr:uid="{00000000-0005-0000-0000-000092490000}"/>
    <cellStyle name="Normal 5 2 3 2" xfId="15689" xr:uid="{00000000-0005-0000-0000-000093490000}"/>
    <cellStyle name="Normal 5 2 3 2 2" xfId="15690" xr:uid="{00000000-0005-0000-0000-000094490000}"/>
    <cellStyle name="Normal 5 2 3 2 2 2" xfId="22780" xr:uid="{00000000-0005-0000-0000-000095490000}"/>
    <cellStyle name="Normal 5 2 3 2 2 2 2" xfId="34764" xr:uid="{4E0B51C3-0034-4A6F-90F5-61A0E83B9979}"/>
    <cellStyle name="Normal 5 2 3 2 2 3" xfId="28816" xr:uid="{7EF98B40-7025-4F3B-A8FF-33F3A54E5F83}"/>
    <cellStyle name="Normal 5 2 3 2 3" xfId="15691" xr:uid="{00000000-0005-0000-0000-000096490000}"/>
    <cellStyle name="Normal 5 2 3 2 3 2" xfId="22781" xr:uid="{00000000-0005-0000-0000-000097490000}"/>
    <cellStyle name="Normal 5 2 3 2 3 2 2" xfId="34765" xr:uid="{9750FF93-2286-4835-A59A-C544A2B6C207}"/>
    <cellStyle name="Normal 5 2 3 2 3 3" xfId="28817" xr:uid="{7C0CC8A5-8723-4870-AE34-2097F1E49960}"/>
    <cellStyle name="Normal 5 2 3 2 4" xfId="15692" xr:uid="{00000000-0005-0000-0000-000098490000}"/>
    <cellStyle name="Normal 5 2 3 2 5" xfId="15693" xr:uid="{00000000-0005-0000-0000-000099490000}"/>
    <cellStyle name="Normal 5 2 3 2 6" xfId="22779" xr:uid="{00000000-0005-0000-0000-00009A490000}"/>
    <cellStyle name="Normal 5 2 3 2 6 2" xfId="34763" xr:uid="{9465D0CB-8965-46B1-A8EB-CF449B6FC61F}"/>
    <cellStyle name="Normal 5 2 3 2 7" xfId="28815" xr:uid="{102133AC-30DD-428F-9590-B966CAE9E55B}"/>
    <cellStyle name="Normal 5 2 3 3" xfId="15694" xr:uid="{00000000-0005-0000-0000-00009B490000}"/>
    <cellStyle name="Normal 5 2 3 3 2" xfId="15695" xr:uid="{00000000-0005-0000-0000-00009C490000}"/>
    <cellStyle name="Normal 5 2 3 3 2 2" xfId="22783" xr:uid="{00000000-0005-0000-0000-00009D490000}"/>
    <cellStyle name="Normal 5 2 3 3 2 2 2" xfId="34767" xr:uid="{B4AC8775-D160-4100-BC0E-2B1ED5638940}"/>
    <cellStyle name="Normal 5 2 3 3 2 3" xfId="28819" xr:uid="{402A85D3-FCEF-4902-8DE4-4AC2C5528DC8}"/>
    <cellStyle name="Normal 5 2 3 3 3" xfId="15696" xr:uid="{00000000-0005-0000-0000-00009E490000}"/>
    <cellStyle name="Normal 5 2 3 3 3 2" xfId="22784" xr:uid="{00000000-0005-0000-0000-00009F490000}"/>
    <cellStyle name="Normal 5 2 3 3 3 2 2" xfId="34768" xr:uid="{BF3B41F6-4414-44C7-8596-4C2888C98EB7}"/>
    <cellStyle name="Normal 5 2 3 3 3 3" xfId="28820" xr:uid="{53A456AF-AE1F-4957-AC5F-7A084F1C8FF3}"/>
    <cellStyle name="Normal 5 2 3 3 4" xfId="22782" xr:uid="{00000000-0005-0000-0000-0000A0490000}"/>
    <cellStyle name="Normal 5 2 3 3 4 2" xfId="34766" xr:uid="{C39E02D1-7EFF-4167-B129-8D2AAA4B2F1D}"/>
    <cellStyle name="Normal 5 2 3 3 5" xfId="28818" xr:uid="{A245FE22-CE79-421A-845E-57AAF19E2178}"/>
    <cellStyle name="Normal 5 2 3 4" xfId="15697" xr:uid="{00000000-0005-0000-0000-0000A1490000}"/>
    <cellStyle name="Normal 5 2 3 4 2" xfId="15698" xr:uid="{00000000-0005-0000-0000-0000A2490000}"/>
    <cellStyle name="Normal 5 2 3 4 2 2" xfId="22786" xr:uid="{00000000-0005-0000-0000-0000A3490000}"/>
    <cellStyle name="Normal 5 2 3 4 2 2 2" xfId="34770" xr:uid="{0D8B563F-79D6-4821-B9A2-B05902BE82A8}"/>
    <cellStyle name="Normal 5 2 3 4 2 3" xfId="28822" xr:uid="{090EB310-C16A-4B3C-A166-897013AFE046}"/>
    <cellStyle name="Normal 5 2 3 4 3" xfId="22785" xr:uid="{00000000-0005-0000-0000-0000A4490000}"/>
    <cellStyle name="Normal 5 2 3 4 3 2" xfId="34769" xr:uid="{DFDBA13A-B3F4-42C1-A41A-59600F16CCE4}"/>
    <cellStyle name="Normal 5 2 3 4 4" xfId="28821" xr:uid="{9F28C288-ECED-4312-ADE5-83750676689C}"/>
    <cellStyle name="Normal 5 2 3 5" xfId="15699" xr:uid="{00000000-0005-0000-0000-0000A5490000}"/>
    <cellStyle name="Normal 5 2 3 5 2" xfId="15700" xr:uid="{00000000-0005-0000-0000-0000A6490000}"/>
    <cellStyle name="Normal 5 2 3 5 3" xfId="22787" xr:uid="{00000000-0005-0000-0000-0000A7490000}"/>
    <cellStyle name="Normal 5 2 3 5 3 2" xfId="34771" xr:uid="{32A661C3-855B-40C2-B9B6-B8780B5896E9}"/>
    <cellStyle name="Normal 5 2 3 5 4" xfId="28823" xr:uid="{B215D79A-0E14-4DF9-B1F8-37E95E3FDAA8}"/>
    <cellStyle name="Normal 5 2 3 6" xfId="15701" xr:uid="{00000000-0005-0000-0000-0000A8490000}"/>
    <cellStyle name="Normal 5 2 3 6 2" xfId="15702" xr:uid="{00000000-0005-0000-0000-0000A9490000}"/>
    <cellStyle name="Normal 5 2 3 6 3" xfId="22788" xr:uid="{00000000-0005-0000-0000-0000AA490000}"/>
    <cellStyle name="Normal 5 2 3 6 3 2" xfId="34772" xr:uid="{ED340E8C-8C7A-4867-9A0D-AB8E5B3F1F47}"/>
    <cellStyle name="Normal 5 2 3 6 4" xfId="28824" xr:uid="{A94895CC-A2EA-4752-8EC4-B9AF5FB09E26}"/>
    <cellStyle name="Normal 5 2 3 7" xfId="22778" xr:uid="{00000000-0005-0000-0000-0000AB490000}"/>
    <cellStyle name="Normal 5 2 3 7 2" xfId="34762" xr:uid="{EC78125B-898A-4B1B-9EB4-FEEC6A809088}"/>
    <cellStyle name="Normal 5 2 3 8" xfId="28814" xr:uid="{ED4E4221-6C94-4A9B-B359-EEEA0901DEC7}"/>
    <cellStyle name="Normal 5 2 4" xfId="15703" xr:uid="{00000000-0005-0000-0000-0000AC490000}"/>
    <cellStyle name="Normal 5 2 4 2" xfId="15704" xr:uid="{00000000-0005-0000-0000-0000AD490000}"/>
    <cellStyle name="Normal 5 2 4 2 2" xfId="15705" xr:uid="{00000000-0005-0000-0000-0000AE490000}"/>
    <cellStyle name="Normal 5 2 4 2 2 2" xfId="22791" xr:uid="{00000000-0005-0000-0000-0000AF490000}"/>
    <cellStyle name="Normal 5 2 4 2 2 2 2" xfId="34775" xr:uid="{F6397BD7-BC1A-4526-BCC5-673B8071C27A}"/>
    <cellStyle name="Normal 5 2 4 2 2 3" xfId="28827" xr:uid="{77D716DE-0B47-483E-9CFD-18EB89956679}"/>
    <cellStyle name="Normal 5 2 4 2 3" xfId="15706" xr:uid="{00000000-0005-0000-0000-0000B0490000}"/>
    <cellStyle name="Normal 5 2 4 2 3 2" xfId="22792" xr:uid="{00000000-0005-0000-0000-0000B1490000}"/>
    <cellStyle name="Normal 5 2 4 2 3 2 2" xfId="34776" xr:uid="{133895C2-1971-41EB-AD71-3D05E72B958F}"/>
    <cellStyle name="Normal 5 2 4 2 3 3" xfId="28828" xr:uid="{C39A8458-DF8B-48AE-A044-E982FA33CDFA}"/>
    <cellStyle name="Normal 5 2 4 2 4" xfId="22790" xr:uid="{00000000-0005-0000-0000-0000B2490000}"/>
    <cellStyle name="Normal 5 2 4 2 4 2" xfId="34774" xr:uid="{5506DA87-9728-4A93-97A3-3568ED617B27}"/>
    <cellStyle name="Normal 5 2 4 2 5" xfId="28826" xr:uid="{2C2699BE-C734-4A71-8B78-48DFFA35841F}"/>
    <cellStyle name="Normal 5 2 4 3" xfId="15707" xr:uid="{00000000-0005-0000-0000-0000B3490000}"/>
    <cellStyle name="Normal 5 2 4 3 2" xfId="22793" xr:uid="{00000000-0005-0000-0000-0000B4490000}"/>
    <cellStyle name="Normal 5 2 4 3 2 2" xfId="34777" xr:uid="{4CA9C2EB-6015-4FA7-8A62-4D175375FC12}"/>
    <cellStyle name="Normal 5 2 4 3 3" xfId="28829" xr:uid="{2422B3B8-60B6-49CE-994D-2A58606FFB50}"/>
    <cellStyle name="Normal 5 2 4 4" xfId="15708" xr:uid="{00000000-0005-0000-0000-0000B5490000}"/>
    <cellStyle name="Normal 5 2 4 4 2" xfId="15709" xr:uid="{00000000-0005-0000-0000-0000B6490000}"/>
    <cellStyle name="Normal 5 2 4 4 3" xfId="22794" xr:uid="{00000000-0005-0000-0000-0000B7490000}"/>
    <cellStyle name="Normal 5 2 4 4 3 2" xfId="34778" xr:uid="{88836423-6654-4988-A352-5B8B4813C9F8}"/>
    <cellStyle name="Normal 5 2 4 4 4" xfId="28830" xr:uid="{D9C5004C-260E-4868-BC9B-9FAE1A1FD1E8}"/>
    <cellStyle name="Normal 5 2 4 5" xfId="15710" xr:uid="{00000000-0005-0000-0000-0000B8490000}"/>
    <cellStyle name="Normal 5 2 4 5 2" xfId="15711" xr:uid="{00000000-0005-0000-0000-0000B9490000}"/>
    <cellStyle name="Normal 5 2 4 5 3" xfId="22795" xr:uid="{00000000-0005-0000-0000-0000BA490000}"/>
    <cellStyle name="Normal 5 2 4 5 3 2" xfId="34779" xr:uid="{B087EE72-552C-4A77-9096-EFBB31217FA4}"/>
    <cellStyle name="Normal 5 2 4 5 4" xfId="28831" xr:uid="{24CA1189-AC2C-44FA-8821-1B9F9FE9358C}"/>
    <cellStyle name="Normal 5 2 4 6" xfId="22789" xr:uid="{00000000-0005-0000-0000-0000BB490000}"/>
    <cellStyle name="Normal 5 2 4 6 2" xfId="34773" xr:uid="{4EA22CB0-424A-476B-9600-5B68A8FB5BC1}"/>
    <cellStyle name="Normal 5 2 4 7" xfId="28825" xr:uid="{251035F6-5C81-4B2A-8974-2E7B328F5761}"/>
    <cellStyle name="Normal 5 2 5" xfId="15712" xr:uid="{00000000-0005-0000-0000-0000BC490000}"/>
    <cellStyle name="Normal 5 2 5 2" xfId="15713" xr:uid="{00000000-0005-0000-0000-0000BD490000}"/>
    <cellStyle name="Normal 5 2 5 2 2" xfId="15714" xr:uid="{00000000-0005-0000-0000-0000BE490000}"/>
    <cellStyle name="Normal 5 2 5 2 2 2" xfId="15715" xr:uid="{00000000-0005-0000-0000-0000BF490000}"/>
    <cellStyle name="Normal 5 2 5 2 2 2 2" xfId="15716" xr:uid="{00000000-0005-0000-0000-0000C0490000}"/>
    <cellStyle name="Normal 5 2 5 2 2 2 3" xfId="22799" xr:uid="{00000000-0005-0000-0000-0000C1490000}"/>
    <cellStyle name="Normal 5 2 5 2 2 2 3 2" xfId="34783" xr:uid="{EA97C980-0D4A-476D-B416-210BB9877362}"/>
    <cellStyle name="Normal 5 2 5 2 2 2 4" xfId="28835" xr:uid="{09A357B8-D4F2-4C38-B022-122DF3C57A6D}"/>
    <cellStyle name="Normal 5 2 5 2 2 3" xfId="15717" xr:uid="{00000000-0005-0000-0000-0000C2490000}"/>
    <cellStyle name="Normal 5 2 5 2 2 4" xfId="15718" xr:uid="{00000000-0005-0000-0000-0000C3490000}"/>
    <cellStyle name="Normal 5 2 5 2 2 5" xfId="22798" xr:uid="{00000000-0005-0000-0000-0000C4490000}"/>
    <cellStyle name="Normal 5 2 5 2 2 5 2" xfId="34782" xr:uid="{C8D5DFB8-1614-40DE-AB8B-6B0CB7D7B432}"/>
    <cellStyle name="Normal 5 2 5 2 2 6" xfId="28834" xr:uid="{99BD8CEE-72D2-4637-ACA1-8100C56DBDD0}"/>
    <cellStyle name="Normal 5 2 5 2 3" xfId="15719" xr:uid="{00000000-0005-0000-0000-0000C5490000}"/>
    <cellStyle name="Normal 5 2 5 2 3 2" xfId="15720" xr:uid="{00000000-0005-0000-0000-0000C6490000}"/>
    <cellStyle name="Normal 5 2 5 2 3 3" xfId="22800" xr:uid="{00000000-0005-0000-0000-0000C7490000}"/>
    <cellStyle name="Normal 5 2 5 2 3 3 2" xfId="34784" xr:uid="{CA6CA17A-7527-4927-841F-400DBE0603FE}"/>
    <cellStyle name="Normal 5 2 5 2 3 4" xfId="28836" xr:uid="{A5086019-332E-43AE-A256-D06D78037297}"/>
    <cellStyle name="Normal 5 2 5 2 4" xfId="15721" xr:uid="{00000000-0005-0000-0000-0000C8490000}"/>
    <cellStyle name="Normal 5 2 5 2 4 2" xfId="15722" xr:uid="{00000000-0005-0000-0000-0000C9490000}"/>
    <cellStyle name="Normal 5 2 5 2 4 3" xfId="22801" xr:uid="{00000000-0005-0000-0000-0000CA490000}"/>
    <cellStyle name="Normal 5 2 5 2 4 3 2" xfId="34785" xr:uid="{147F9992-2327-45B7-8CF3-8B1B133CA1C1}"/>
    <cellStyle name="Normal 5 2 5 2 4 4" xfId="28837" xr:uid="{46586879-5511-4391-ADD9-18EE42355FA5}"/>
    <cellStyle name="Normal 5 2 5 2 5" xfId="15723" xr:uid="{00000000-0005-0000-0000-0000CB490000}"/>
    <cellStyle name="Normal 5 2 5 2 6" xfId="22797" xr:uid="{00000000-0005-0000-0000-0000CC490000}"/>
    <cellStyle name="Normal 5 2 5 2 6 2" xfId="34781" xr:uid="{9EC999C4-598D-440A-AE5F-D3B3BE30C197}"/>
    <cellStyle name="Normal 5 2 5 2 7" xfId="28833" xr:uid="{02392532-7332-4682-B22C-6EF0775015FD}"/>
    <cellStyle name="Normal 5 2 5 3" xfId="15724" xr:uid="{00000000-0005-0000-0000-0000CD490000}"/>
    <cellStyle name="Normal 5 2 5 3 2" xfId="15725" xr:uid="{00000000-0005-0000-0000-0000CE490000}"/>
    <cellStyle name="Normal 5 2 5 3 2 2" xfId="22803" xr:uid="{00000000-0005-0000-0000-0000CF490000}"/>
    <cellStyle name="Normal 5 2 5 3 2 2 2" xfId="34787" xr:uid="{17D2BEE5-09A0-4E00-88B5-A2BAA0C5610F}"/>
    <cellStyle name="Normal 5 2 5 3 2 3" xfId="28839" xr:uid="{886B9DDE-CEE2-4478-A79B-7E3063873B38}"/>
    <cellStyle name="Normal 5 2 5 3 3" xfId="22802" xr:uid="{00000000-0005-0000-0000-0000D0490000}"/>
    <cellStyle name="Normal 5 2 5 3 3 2" xfId="34786" xr:uid="{32800802-588B-4EA0-B77F-5E1EAB010019}"/>
    <cellStyle name="Normal 5 2 5 3 4" xfId="28838" xr:uid="{91FE6DFE-D6D7-4FF0-9D29-EE833FF713DB}"/>
    <cellStyle name="Normal 5 2 5 4" xfId="15726" xr:uid="{00000000-0005-0000-0000-0000D1490000}"/>
    <cellStyle name="Normal 5 2 5 4 2" xfId="15727" xr:uid="{00000000-0005-0000-0000-0000D2490000}"/>
    <cellStyle name="Normal 5 2 5 4 3" xfId="22804" xr:uid="{00000000-0005-0000-0000-0000D3490000}"/>
    <cellStyle name="Normal 5 2 5 4 3 2" xfId="34788" xr:uid="{37C6E7C1-3D10-4F4E-AA60-9A2C5CF28D94}"/>
    <cellStyle name="Normal 5 2 5 4 4" xfId="28840" xr:uid="{86D202EF-5555-4094-A18E-A31D8F71F9CF}"/>
    <cellStyle name="Normal 5 2 5 5" xfId="15728" xr:uid="{00000000-0005-0000-0000-0000D4490000}"/>
    <cellStyle name="Normal 5 2 5 5 2" xfId="15729" xr:uid="{00000000-0005-0000-0000-0000D5490000}"/>
    <cellStyle name="Normal 5 2 5 5 3" xfId="22805" xr:uid="{00000000-0005-0000-0000-0000D6490000}"/>
    <cellStyle name="Normal 5 2 5 5 3 2" xfId="34789" xr:uid="{D32662CD-8586-49E4-B0EB-DB793BA25935}"/>
    <cellStyle name="Normal 5 2 5 5 4" xfId="28841" xr:uid="{00B6126C-42A5-436C-B132-9F651CD60AA1}"/>
    <cellStyle name="Normal 5 2 5 6" xfId="15730" xr:uid="{00000000-0005-0000-0000-0000D7490000}"/>
    <cellStyle name="Normal 5 2 5 7" xfId="15731" xr:uid="{00000000-0005-0000-0000-0000D8490000}"/>
    <cellStyle name="Normal 5 2 5 8" xfId="22796" xr:uid="{00000000-0005-0000-0000-0000D9490000}"/>
    <cellStyle name="Normal 5 2 5 8 2" xfId="34780" xr:uid="{482E1686-21BB-4FA5-8C59-A42CC4F6E48C}"/>
    <cellStyle name="Normal 5 2 5 9" xfId="28832" xr:uid="{F8D584F3-5994-407C-BA55-B0398DE4FE27}"/>
    <cellStyle name="Normal 5 2 6" xfId="15732" xr:uid="{00000000-0005-0000-0000-0000DA490000}"/>
    <cellStyle name="Normal 5 2 6 2" xfId="15733" xr:uid="{00000000-0005-0000-0000-0000DB490000}"/>
    <cellStyle name="Normal 5 2 6 3" xfId="22806" xr:uid="{00000000-0005-0000-0000-0000DC490000}"/>
    <cellStyle name="Normal 5 2 6 3 2" xfId="34790" xr:uid="{2421DE8A-2F58-427D-B9C6-0F1C371C9512}"/>
    <cellStyle name="Normal 5 2 6 4" xfId="28842" xr:uid="{85F2316A-808F-4A4B-B677-AF18EFD7D4AA}"/>
    <cellStyle name="Normal 5 2 7" xfId="15734" xr:uid="{00000000-0005-0000-0000-0000DD490000}"/>
    <cellStyle name="Normal 5 2 7 2" xfId="22807" xr:uid="{00000000-0005-0000-0000-0000DE490000}"/>
    <cellStyle name="Normal 5 2 7 2 2" xfId="34791" xr:uid="{07D81291-09A4-43EF-8471-9A5370F9C5C7}"/>
    <cellStyle name="Normal 5 2 7 3" xfId="28843" xr:uid="{B755FBBF-B795-47FD-9D86-52EAA910DF3C}"/>
    <cellStyle name="Normal 5 2 8" xfId="15735" xr:uid="{00000000-0005-0000-0000-0000DF490000}"/>
    <cellStyle name="Normal 5 2 8 2" xfId="15736" xr:uid="{00000000-0005-0000-0000-0000E0490000}"/>
    <cellStyle name="Normal 5 2 8 3" xfId="22808" xr:uid="{00000000-0005-0000-0000-0000E1490000}"/>
    <cellStyle name="Normal 5 2 8 3 2" xfId="34792" xr:uid="{11CB53E1-6DC6-47F0-BA9E-69AA1EF941BA}"/>
    <cellStyle name="Normal 5 2 8 4" xfId="28844" xr:uid="{145B5110-207B-472B-86DA-3E23C17A7666}"/>
    <cellStyle name="Normal 5 2 9" xfId="15737" xr:uid="{00000000-0005-0000-0000-0000E2490000}"/>
    <cellStyle name="Normal 5 2 9 2" xfId="15738" xr:uid="{00000000-0005-0000-0000-0000E3490000}"/>
    <cellStyle name="Normal 5 2 9 3" xfId="22809" xr:uid="{00000000-0005-0000-0000-0000E4490000}"/>
    <cellStyle name="Normal 5 2 9 3 2" xfId="34793" xr:uid="{E87BA7EA-4F8A-4E7D-857D-F8A8DA6E67CD}"/>
    <cellStyle name="Normal 5 2 9 4" xfId="28845" xr:uid="{8258C590-A6A3-4D01-A793-A5429DCA0CE1}"/>
    <cellStyle name="Normal 5 20" xfId="15739" xr:uid="{00000000-0005-0000-0000-0000E5490000}"/>
    <cellStyle name="Normal 5 20 2" xfId="15740" xr:uid="{00000000-0005-0000-0000-0000E6490000}"/>
    <cellStyle name="Normal 5 20 2 2" xfId="22811" xr:uid="{00000000-0005-0000-0000-0000E7490000}"/>
    <cellStyle name="Normal 5 20 2 2 2" xfId="34795" xr:uid="{F81800CB-6A6B-42DE-9D35-74B298C114F8}"/>
    <cellStyle name="Normal 5 20 2 3" xfId="28847" xr:uid="{7CDD303F-736A-48A1-B32D-A3E14AD707E6}"/>
    <cellStyle name="Normal 5 20 3" xfId="15741" xr:uid="{00000000-0005-0000-0000-0000E8490000}"/>
    <cellStyle name="Normal 5 20 3 2" xfId="22812" xr:uid="{00000000-0005-0000-0000-0000E9490000}"/>
    <cellStyle name="Normal 5 20 3 2 2" xfId="34796" xr:uid="{1F07E2F0-B975-4EC8-B175-736C53FC792F}"/>
    <cellStyle name="Normal 5 20 3 3" xfId="28848" xr:uid="{20CBB1FF-18CC-4E76-BAED-200A1DDEEF61}"/>
    <cellStyle name="Normal 5 20 4" xfId="22810" xr:uid="{00000000-0005-0000-0000-0000EA490000}"/>
    <cellStyle name="Normal 5 20 4 2" xfId="34794" xr:uid="{FB89D8FE-C570-4D53-9399-FB9610B05922}"/>
    <cellStyle name="Normal 5 20 5" xfId="28846" xr:uid="{0C95D6FD-A9BB-49AD-9625-713E41E742EA}"/>
    <cellStyle name="Normal 5 21" xfId="15742" xr:uid="{00000000-0005-0000-0000-0000EB490000}"/>
    <cellStyle name="Normal 5 21 2" xfId="15743" xr:uid="{00000000-0005-0000-0000-0000EC490000}"/>
    <cellStyle name="Normal 5 21 2 2" xfId="22814" xr:uid="{00000000-0005-0000-0000-0000ED490000}"/>
    <cellStyle name="Normal 5 21 2 2 2" xfId="34798" xr:uid="{F7B0EA36-95E4-4DDC-9720-5E67D3B8BC6E}"/>
    <cellStyle name="Normal 5 21 2 3" xfId="28850" xr:uid="{18F23886-811C-409D-ADA2-8F27F02F5241}"/>
    <cellStyle name="Normal 5 21 3" xfId="15744" xr:uid="{00000000-0005-0000-0000-0000EE490000}"/>
    <cellStyle name="Normal 5 21 3 2" xfId="22815" xr:uid="{00000000-0005-0000-0000-0000EF490000}"/>
    <cellStyle name="Normal 5 21 3 2 2" xfId="34799" xr:uid="{6E11DBBF-F989-46E4-AED5-F4AC6C357F15}"/>
    <cellStyle name="Normal 5 21 3 3" xfId="28851" xr:uid="{AA32FDE7-4919-4F87-B873-F8CD481BC899}"/>
    <cellStyle name="Normal 5 21 4" xfId="22813" xr:uid="{00000000-0005-0000-0000-0000F0490000}"/>
    <cellStyle name="Normal 5 21 4 2" xfId="34797" xr:uid="{38FF4041-DA61-4D77-AD04-67C9BE59C08D}"/>
    <cellStyle name="Normal 5 21 5" xfId="28849" xr:uid="{FF0F13AD-4BF0-49A8-A83C-2F5BF025A7DF}"/>
    <cellStyle name="Normal 5 22" xfId="15745" xr:uid="{00000000-0005-0000-0000-0000F1490000}"/>
    <cellStyle name="Normal 5 22 2" xfId="15746" xr:uid="{00000000-0005-0000-0000-0000F2490000}"/>
    <cellStyle name="Normal 5 22 2 2" xfId="22817" xr:uid="{00000000-0005-0000-0000-0000F3490000}"/>
    <cellStyle name="Normal 5 22 2 2 2" xfId="34801" xr:uid="{87393725-1CCF-477C-A989-3AAD1A644886}"/>
    <cellStyle name="Normal 5 22 2 3" xfId="28853" xr:uid="{FD565D60-395D-4EF7-A618-34558621D376}"/>
    <cellStyle name="Normal 5 22 3" xfId="15747" xr:uid="{00000000-0005-0000-0000-0000F4490000}"/>
    <cellStyle name="Normal 5 22 3 2" xfId="22818" xr:uid="{00000000-0005-0000-0000-0000F5490000}"/>
    <cellStyle name="Normal 5 22 3 2 2" xfId="34802" xr:uid="{86B1A476-6FA8-4322-957B-72D00F6EBEDC}"/>
    <cellStyle name="Normal 5 22 3 3" xfId="28854" xr:uid="{2FC345AC-0A21-4309-BD1F-CC77EB7DB16E}"/>
    <cellStyle name="Normal 5 22 4" xfId="22816" xr:uid="{00000000-0005-0000-0000-0000F6490000}"/>
    <cellStyle name="Normal 5 22 4 2" xfId="34800" xr:uid="{BDFC3748-E669-4FC1-8F21-C25EA12D7D55}"/>
    <cellStyle name="Normal 5 22 5" xfId="28852" xr:uid="{FBE64341-6199-4F69-800F-C2A181E96AA4}"/>
    <cellStyle name="Normal 5 23" xfId="15748" xr:uid="{00000000-0005-0000-0000-0000F7490000}"/>
    <cellStyle name="Normal 5 23 2" xfId="15749" xr:uid="{00000000-0005-0000-0000-0000F8490000}"/>
    <cellStyle name="Normal 5 23 2 2" xfId="22820" xr:uid="{00000000-0005-0000-0000-0000F9490000}"/>
    <cellStyle name="Normal 5 23 2 2 2" xfId="34804" xr:uid="{7814EB98-F0CA-4C64-BC6D-14B2E4D9093F}"/>
    <cellStyle name="Normal 5 23 2 3" xfId="28856" xr:uid="{3A74B1FB-6FF1-4FB3-ACD4-5A8EE44E1C5E}"/>
    <cellStyle name="Normal 5 23 3" xfId="22819" xr:uid="{00000000-0005-0000-0000-0000FA490000}"/>
    <cellStyle name="Normal 5 23 3 2" xfId="34803" xr:uid="{AC07931E-886D-4483-A610-D5F76F31DB47}"/>
    <cellStyle name="Normal 5 23 4" xfId="28855" xr:uid="{FF051402-8B1D-4EC0-9EE6-337469DBBCBB}"/>
    <cellStyle name="Normal 5 24" xfId="15750" xr:uid="{00000000-0005-0000-0000-0000FB490000}"/>
    <cellStyle name="Normal 5 24 2" xfId="15751" xr:uid="{00000000-0005-0000-0000-0000FC490000}"/>
    <cellStyle name="Normal 5 24 2 2" xfId="22822" xr:uid="{00000000-0005-0000-0000-0000FD490000}"/>
    <cellStyle name="Normal 5 24 2 2 2" xfId="34806" xr:uid="{92E0D535-917B-4B87-A936-469EC1F5189F}"/>
    <cellStyle name="Normal 5 24 2 3" xfId="28858" xr:uid="{7E1C82CC-647D-4A0E-BBB6-47BBD48B17E5}"/>
    <cellStyle name="Normal 5 24 3" xfId="22821" xr:uid="{00000000-0005-0000-0000-0000FE490000}"/>
    <cellStyle name="Normal 5 24 3 2" xfId="34805" xr:uid="{9E00C454-58E7-461D-90A1-3F8569CA6A81}"/>
    <cellStyle name="Normal 5 24 4" xfId="28857" xr:uid="{7B631249-7772-4756-8F05-06D77197BD0E}"/>
    <cellStyle name="Normal 5 25" xfId="15752" xr:uid="{00000000-0005-0000-0000-0000FF490000}"/>
    <cellStyle name="Normal 5 25 2" xfId="22823" xr:uid="{00000000-0005-0000-0000-0000004A0000}"/>
    <cellStyle name="Normal 5 25 2 2" xfId="34807" xr:uid="{656EE236-866C-4C9A-B6CB-934C5C350C42}"/>
    <cellStyle name="Normal 5 25 3" xfId="28859" xr:uid="{0F0DA472-DB3B-4784-815C-99E5DF3008E4}"/>
    <cellStyle name="Normal 5 26" xfId="15753" xr:uid="{00000000-0005-0000-0000-0000014A0000}"/>
    <cellStyle name="Normal 5 26 2" xfId="22824" xr:uid="{00000000-0005-0000-0000-0000024A0000}"/>
    <cellStyle name="Normal 5 26 2 2" xfId="34808" xr:uid="{9FA05055-5E02-4A48-A9D1-DD6B33C7AA60}"/>
    <cellStyle name="Normal 5 26 3" xfId="28860" xr:uid="{F38FBFB9-AB8B-4211-8B67-2182323A39DF}"/>
    <cellStyle name="Normal 5 27" xfId="15754" xr:uid="{00000000-0005-0000-0000-0000034A0000}"/>
    <cellStyle name="Normal 5 27 2" xfId="22825" xr:uid="{00000000-0005-0000-0000-0000044A0000}"/>
    <cellStyle name="Normal 5 27 2 2" xfId="34809" xr:uid="{042FA832-2B57-4EA3-93DC-80410876324E}"/>
    <cellStyle name="Normal 5 27 3" xfId="28861" xr:uid="{4C207FC8-B233-473F-8763-9655947E6F57}"/>
    <cellStyle name="Normal 5 28" xfId="15755" xr:uid="{00000000-0005-0000-0000-0000054A0000}"/>
    <cellStyle name="Normal 5 29" xfId="15756" xr:uid="{00000000-0005-0000-0000-0000064A0000}"/>
    <cellStyle name="Normal 5 3" xfId="15757" xr:uid="{00000000-0005-0000-0000-0000074A0000}"/>
    <cellStyle name="Normal 5 3 10" xfId="22826" xr:uid="{00000000-0005-0000-0000-0000084A0000}"/>
    <cellStyle name="Normal 5 3 10 2" xfId="34810" xr:uid="{16B78C59-A575-4C68-ACDD-AF3A45FDAE21}"/>
    <cellStyle name="Normal 5 3 11" xfId="28862" xr:uid="{4BA81453-B8BD-42D2-BE78-D2599402816E}"/>
    <cellStyle name="Normal 5 3 2" xfId="15758" xr:uid="{00000000-0005-0000-0000-0000094A0000}"/>
    <cellStyle name="Normal 5 3 2 2" xfId="15759" xr:uid="{00000000-0005-0000-0000-00000A4A0000}"/>
    <cellStyle name="Normal 5 3 2 2 2" xfId="15760" xr:uid="{00000000-0005-0000-0000-00000B4A0000}"/>
    <cellStyle name="Normal 5 3 2 2 2 2" xfId="22829" xr:uid="{00000000-0005-0000-0000-00000C4A0000}"/>
    <cellStyle name="Normal 5 3 2 2 2 2 2" xfId="34813" xr:uid="{AF1CF053-3ED4-42DF-A05D-B579280AAFEE}"/>
    <cellStyle name="Normal 5 3 2 2 2 3" xfId="28865" xr:uid="{E855F1EC-4449-42BE-A1F0-4F7316C07E22}"/>
    <cellStyle name="Normal 5 3 2 2 3" xfId="15761" xr:uid="{00000000-0005-0000-0000-00000D4A0000}"/>
    <cellStyle name="Normal 5 3 2 2 3 2" xfId="22830" xr:uid="{00000000-0005-0000-0000-00000E4A0000}"/>
    <cellStyle name="Normal 5 3 2 2 3 2 2" xfId="34814" xr:uid="{4C35B3DC-901F-4717-8381-1D4B5270F7BF}"/>
    <cellStyle name="Normal 5 3 2 2 3 3" xfId="28866" xr:uid="{945A0F0A-4828-42C0-90B9-D49852063774}"/>
    <cellStyle name="Normal 5 3 2 2 4" xfId="15762" xr:uid="{00000000-0005-0000-0000-00000F4A0000}"/>
    <cellStyle name="Normal 5 3 2 2 5" xfId="15763" xr:uid="{00000000-0005-0000-0000-0000104A0000}"/>
    <cellStyle name="Normal 5 3 2 2 6" xfId="22828" xr:uid="{00000000-0005-0000-0000-0000114A0000}"/>
    <cellStyle name="Normal 5 3 2 2 6 2" xfId="34812" xr:uid="{89B9D214-5EB8-4619-92D7-CC32B057E327}"/>
    <cellStyle name="Normal 5 3 2 2 7" xfId="28864" xr:uid="{E5B09739-86CC-4F10-A7BC-7452A11F5674}"/>
    <cellStyle name="Normal 5 3 2 3" xfId="15764" xr:uid="{00000000-0005-0000-0000-0000124A0000}"/>
    <cellStyle name="Normal 5 3 2 3 2" xfId="22831" xr:uid="{00000000-0005-0000-0000-0000134A0000}"/>
    <cellStyle name="Normal 5 3 2 3 2 2" xfId="34815" xr:uid="{9D9DA00C-74F9-4C66-BCA2-6AA7724D6A1A}"/>
    <cellStyle name="Normal 5 3 2 3 3" xfId="28867" xr:uid="{7B43D914-1D89-42D4-9DB0-4E7CDB0B75D7}"/>
    <cellStyle name="Normal 5 3 2 4" xfId="15765" xr:uid="{00000000-0005-0000-0000-0000144A0000}"/>
    <cellStyle name="Normal 5 3 2 4 2" xfId="22832" xr:uid="{00000000-0005-0000-0000-0000154A0000}"/>
    <cellStyle name="Normal 5 3 2 4 2 2" xfId="34816" xr:uid="{4B219257-9EC2-44FE-B0F4-7050E017235C}"/>
    <cellStyle name="Normal 5 3 2 4 3" xfId="28868" xr:uid="{596FCDC5-85CD-42E4-9994-12218AFE8B15}"/>
    <cellStyle name="Normal 5 3 2 5" xfId="15766" xr:uid="{00000000-0005-0000-0000-0000164A0000}"/>
    <cellStyle name="Normal 5 3 2 6" xfId="15767" xr:uid="{00000000-0005-0000-0000-0000174A0000}"/>
    <cellStyle name="Normal 5 3 2 7" xfId="22827" xr:uid="{00000000-0005-0000-0000-0000184A0000}"/>
    <cellStyle name="Normal 5 3 2 7 2" xfId="34811" xr:uid="{86140328-1DE7-49EA-8AE2-CADFD359444F}"/>
    <cellStyle name="Normal 5 3 2 8" xfId="28863" xr:uid="{2B5A4687-A44B-487A-85E7-2D3CC950B481}"/>
    <cellStyle name="Normal 5 3 3" xfId="15768" xr:uid="{00000000-0005-0000-0000-0000194A0000}"/>
    <cellStyle name="Normal 5 3 3 2" xfId="15769" xr:uid="{00000000-0005-0000-0000-00001A4A0000}"/>
    <cellStyle name="Normal 5 3 3 2 2" xfId="22834" xr:uid="{00000000-0005-0000-0000-00001B4A0000}"/>
    <cellStyle name="Normal 5 3 3 2 2 2" xfId="34818" xr:uid="{8EE4AC01-64E4-42A8-9991-E69F03914F29}"/>
    <cellStyle name="Normal 5 3 3 2 3" xfId="28870" xr:uid="{DC4E67AE-2520-4D16-9E61-7BF7002CCB0F}"/>
    <cellStyle name="Normal 5 3 3 3" xfId="15770" xr:uid="{00000000-0005-0000-0000-00001C4A0000}"/>
    <cellStyle name="Normal 5 3 3 3 2" xfId="22835" xr:uid="{00000000-0005-0000-0000-00001D4A0000}"/>
    <cellStyle name="Normal 5 3 3 3 2 2" xfId="34819" xr:uid="{ACFEAC35-A329-4611-B83B-15B961D46DDD}"/>
    <cellStyle name="Normal 5 3 3 3 3" xfId="28871" xr:uid="{BC3296D3-7F99-412D-A966-F3F909374073}"/>
    <cellStyle name="Normal 5 3 3 4" xfId="15771" xr:uid="{00000000-0005-0000-0000-00001E4A0000}"/>
    <cellStyle name="Normal 5 3 3 5" xfId="15772" xr:uid="{00000000-0005-0000-0000-00001F4A0000}"/>
    <cellStyle name="Normal 5 3 3 6" xfId="22833" xr:uid="{00000000-0005-0000-0000-0000204A0000}"/>
    <cellStyle name="Normal 5 3 3 6 2" xfId="34817" xr:uid="{48FD66D6-85C2-4252-BC58-E3D6EB2AB4D2}"/>
    <cellStyle name="Normal 5 3 3 7" xfId="28869" xr:uid="{318F71B6-7408-4D19-8130-B41A5B03378F}"/>
    <cellStyle name="Normal 5 3 4" xfId="15773" xr:uid="{00000000-0005-0000-0000-0000214A0000}"/>
    <cellStyle name="Normal 5 3 4 2" xfId="22836" xr:uid="{00000000-0005-0000-0000-0000224A0000}"/>
    <cellStyle name="Normal 5 3 4 2 2" xfId="34820" xr:uid="{9434029A-5280-4955-A527-A3D924D70F32}"/>
    <cellStyle name="Normal 5 3 4 3" xfId="28872" xr:uid="{13426F63-AC62-48C6-9C2F-0478E163A8A3}"/>
    <cellStyle name="Normal 5 3 5" xfId="15774" xr:uid="{00000000-0005-0000-0000-0000234A0000}"/>
    <cellStyle name="Normal 5 3 5 2" xfId="22837" xr:uid="{00000000-0005-0000-0000-0000244A0000}"/>
    <cellStyle name="Normal 5 3 5 2 2" xfId="34821" xr:uid="{48510507-2027-46EF-A6E6-053F37BBB251}"/>
    <cellStyle name="Normal 5 3 5 3" xfId="28873" xr:uid="{F5F86EB7-6E14-40D7-9E1C-A530D891D926}"/>
    <cellStyle name="Normal 5 3 6" xfId="15775" xr:uid="{00000000-0005-0000-0000-0000254A0000}"/>
    <cellStyle name="Normal 5 3 7" xfId="15776" xr:uid="{00000000-0005-0000-0000-0000264A0000}"/>
    <cellStyle name="Normal 5 3 7 2" xfId="15777" xr:uid="{00000000-0005-0000-0000-0000274A0000}"/>
    <cellStyle name="Normal 5 3 7 3" xfId="15778" xr:uid="{00000000-0005-0000-0000-0000284A0000}"/>
    <cellStyle name="Normal 5 3 8" xfId="15779" xr:uid="{00000000-0005-0000-0000-0000294A0000}"/>
    <cellStyle name="Normal 5 3 9" xfId="15780" xr:uid="{00000000-0005-0000-0000-00002A4A0000}"/>
    <cellStyle name="Normal 5 30" xfId="22667" xr:uid="{00000000-0005-0000-0000-00002B4A0000}"/>
    <cellStyle name="Normal 5 30 2" xfId="34651" xr:uid="{A8980ECC-E6B8-4BCE-8615-6E8BE81B5B8B}"/>
    <cellStyle name="Normal 5 31" xfId="28703" xr:uid="{5A7677C0-2F8C-462E-A725-D203BD90B21C}"/>
    <cellStyle name="Normal 5 4" xfId="15781" xr:uid="{00000000-0005-0000-0000-00002C4A0000}"/>
    <cellStyle name="Normal 5 4 10" xfId="22838" xr:uid="{00000000-0005-0000-0000-00002D4A0000}"/>
    <cellStyle name="Normal 5 4 10 2" xfId="34822" xr:uid="{8EC75FA6-B1EC-43E1-BB49-67ECC021C9D3}"/>
    <cellStyle name="Normal 5 4 11" xfId="28874" xr:uid="{36C09C40-F82F-4D1C-A11F-81844D87FC09}"/>
    <cellStyle name="Normal 5 4 2" xfId="15782" xr:uid="{00000000-0005-0000-0000-00002E4A0000}"/>
    <cellStyle name="Normal 5 4 2 10" xfId="28875" xr:uid="{4C9E0A9B-D6DD-42CB-AC7C-DF929432465B}"/>
    <cellStyle name="Normal 5 4 2 2" xfId="15783" xr:uid="{00000000-0005-0000-0000-00002F4A0000}"/>
    <cellStyle name="Normal 5 4 2 2 2" xfId="15784" xr:uid="{00000000-0005-0000-0000-0000304A0000}"/>
    <cellStyle name="Normal 5 4 2 2 2 2" xfId="15785" xr:uid="{00000000-0005-0000-0000-0000314A0000}"/>
    <cellStyle name="Normal 5 4 2 2 2 2 2" xfId="22842" xr:uid="{00000000-0005-0000-0000-0000324A0000}"/>
    <cellStyle name="Normal 5 4 2 2 2 2 2 2" xfId="34826" xr:uid="{7460131E-6AE3-4471-B4FB-8A64A3E8848F}"/>
    <cellStyle name="Normal 5 4 2 2 2 2 3" xfId="28878" xr:uid="{0FD4E408-3450-40C8-82E8-D1287AFB95FC}"/>
    <cellStyle name="Normal 5 4 2 2 2 3" xfId="15786" xr:uid="{00000000-0005-0000-0000-0000334A0000}"/>
    <cellStyle name="Normal 5 4 2 2 2 3 2" xfId="22843" xr:uid="{00000000-0005-0000-0000-0000344A0000}"/>
    <cellStyle name="Normal 5 4 2 2 2 3 2 2" xfId="34827" xr:uid="{5B385578-7088-420F-BAF6-4DEFC66FDC40}"/>
    <cellStyle name="Normal 5 4 2 2 2 3 3" xfId="28879" xr:uid="{2748D204-F8B4-4036-A540-EDDB55E6B8DE}"/>
    <cellStyle name="Normal 5 4 2 2 2 4" xfId="22841" xr:uid="{00000000-0005-0000-0000-0000354A0000}"/>
    <cellStyle name="Normal 5 4 2 2 2 4 2" xfId="34825" xr:uid="{32021785-1F77-4FC5-A96C-F9295FFB61EE}"/>
    <cellStyle name="Normal 5 4 2 2 2 5" xfId="28877" xr:uid="{004AED38-E7C4-41F0-82D3-0CB01E2D4246}"/>
    <cellStyle name="Normal 5 4 2 2 3" xfId="15787" xr:uid="{00000000-0005-0000-0000-0000364A0000}"/>
    <cellStyle name="Normal 5 4 2 2 3 2" xfId="15788" xr:uid="{00000000-0005-0000-0000-0000374A0000}"/>
    <cellStyle name="Normal 5 4 2 2 3 2 2" xfId="22845" xr:uid="{00000000-0005-0000-0000-0000384A0000}"/>
    <cellStyle name="Normal 5 4 2 2 3 2 2 2" xfId="34829" xr:uid="{F3BD7F4E-21D7-4BCC-A4CF-9647E572FC45}"/>
    <cellStyle name="Normal 5 4 2 2 3 2 3" xfId="28881" xr:uid="{4786F54A-51DF-41C7-8E8B-9F5089257020}"/>
    <cellStyle name="Normal 5 4 2 2 3 3" xfId="22844" xr:uid="{00000000-0005-0000-0000-0000394A0000}"/>
    <cellStyle name="Normal 5 4 2 2 3 3 2" xfId="34828" xr:uid="{D64BD224-D0DF-47F6-9E52-5FE42DC742E8}"/>
    <cellStyle name="Normal 5 4 2 2 3 4" xfId="28880" xr:uid="{81F3D293-B7A5-48A7-A8BC-4C1D47B07B72}"/>
    <cellStyle name="Normal 5 4 2 2 4" xfId="15789" xr:uid="{00000000-0005-0000-0000-00003A4A0000}"/>
    <cellStyle name="Normal 5 4 2 2 4 2" xfId="22846" xr:uid="{00000000-0005-0000-0000-00003B4A0000}"/>
    <cellStyle name="Normal 5 4 2 2 4 2 2" xfId="34830" xr:uid="{0E476A21-FF22-4FE0-94D2-FBC227712E15}"/>
    <cellStyle name="Normal 5 4 2 2 4 3" xfId="28882" xr:uid="{D31CDE8B-ADCE-4294-AC62-337794925C26}"/>
    <cellStyle name="Normal 5 4 2 2 5" xfId="22840" xr:uid="{00000000-0005-0000-0000-00003C4A0000}"/>
    <cellStyle name="Normal 5 4 2 2 5 2" xfId="34824" xr:uid="{C3054B27-A048-4F20-8A51-38D8C760E72E}"/>
    <cellStyle name="Normal 5 4 2 2 6" xfId="28876" xr:uid="{D93057F9-11AA-4BBB-840D-3C23816C4217}"/>
    <cellStyle name="Normal 5 4 2 3" xfId="15790" xr:uid="{00000000-0005-0000-0000-00003D4A0000}"/>
    <cellStyle name="Normal 5 4 2 3 2" xfId="15791" xr:uid="{00000000-0005-0000-0000-00003E4A0000}"/>
    <cellStyle name="Normal 5 4 2 3 2 2" xfId="15792" xr:uid="{00000000-0005-0000-0000-00003F4A0000}"/>
    <cellStyle name="Normal 5 4 2 3 2 2 2" xfId="22849" xr:uid="{00000000-0005-0000-0000-0000404A0000}"/>
    <cellStyle name="Normal 5 4 2 3 2 2 2 2" xfId="34833" xr:uid="{9D30A4DC-5FE1-44E5-9230-0B722D16B59F}"/>
    <cellStyle name="Normal 5 4 2 3 2 2 3" xfId="28885" xr:uid="{CC9BDCF5-84B2-4E4A-92E5-60E950B7C6DA}"/>
    <cellStyle name="Normal 5 4 2 3 2 3" xfId="22848" xr:uid="{00000000-0005-0000-0000-0000414A0000}"/>
    <cellStyle name="Normal 5 4 2 3 2 3 2" xfId="34832" xr:uid="{CFAEA07E-C5F1-4AAA-9881-3CD5DA1D39F0}"/>
    <cellStyle name="Normal 5 4 2 3 2 4" xfId="28884" xr:uid="{FC6E5150-C62E-43F1-B40E-86AEC30CC7A4}"/>
    <cellStyle name="Normal 5 4 2 3 3" xfId="15793" xr:uid="{00000000-0005-0000-0000-0000424A0000}"/>
    <cellStyle name="Normal 5 4 2 3 3 2" xfId="22850" xr:uid="{00000000-0005-0000-0000-0000434A0000}"/>
    <cellStyle name="Normal 5 4 2 3 3 2 2" xfId="34834" xr:uid="{964266EE-B225-48B2-8BCF-D63BA9F6F12D}"/>
    <cellStyle name="Normal 5 4 2 3 3 3" xfId="28886" xr:uid="{0CD4BB5E-DEDB-4564-BD54-8F3E4E5FF471}"/>
    <cellStyle name="Normal 5 4 2 3 4" xfId="22847" xr:uid="{00000000-0005-0000-0000-0000444A0000}"/>
    <cellStyle name="Normal 5 4 2 3 4 2" xfId="34831" xr:uid="{AF45A525-62A0-4E75-B3C5-53AA63C04590}"/>
    <cellStyle name="Normal 5 4 2 3 5" xfId="28883" xr:uid="{C49A8BAE-AFE1-4F1F-86F9-24E8EED5B798}"/>
    <cellStyle name="Normal 5 4 2 4" xfId="15794" xr:uid="{00000000-0005-0000-0000-0000454A0000}"/>
    <cellStyle name="Normal 5 4 2 4 2" xfId="15795" xr:uid="{00000000-0005-0000-0000-0000464A0000}"/>
    <cellStyle name="Normal 5 4 2 4 2 2" xfId="22852" xr:uid="{00000000-0005-0000-0000-0000474A0000}"/>
    <cellStyle name="Normal 5 4 2 4 2 2 2" xfId="34836" xr:uid="{8ECF868D-26AE-4D08-8C27-741965308A85}"/>
    <cellStyle name="Normal 5 4 2 4 2 3" xfId="28888" xr:uid="{4AD37CDA-79F2-4662-B7B6-49A2BCA1D0B6}"/>
    <cellStyle name="Normal 5 4 2 4 3" xfId="15796" xr:uid="{00000000-0005-0000-0000-0000484A0000}"/>
    <cellStyle name="Normal 5 4 2 4 4" xfId="22851" xr:uid="{00000000-0005-0000-0000-0000494A0000}"/>
    <cellStyle name="Normal 5 4 2 4 4 2" xfId="34835" xr:uid="{C1440722-FB6B-46B2-9C56-4CD7A393E1D6}"/>
    <cellStyle name="Normal 5 4 2 4 5" xfId="28887" xr:uid="{E4E224A8-1C7A-419B-A441-D59A8F7D2546}"/>
    <cellStyle name="Normal 5 4 2 5" xfId="15797" xr:uid="{00000000-0005-0000-0000-00004A4A0000}"/>
    <cellStyle name="Normal 5 4 2 5 2" xfId="15798" xr:uid="{00000000-0005-0000-0000-00004B4A0000}"/>
    <cellStyle name="Normal 5 4 2 5 3" xfId="22853" xr:uid="{00000000-0005-0000-0000-00004C4A0000}"/>
    <cellStyle name="Normal 5 4 2 5 3 2" xfId="34837" xr:uid="{44E434EB-0E77-45A1-B833-72F2AECF7E18}"/>
    <cellStyle name="Normal 5 4 2 5 4" xfId="28889" xr:uid="{57968B22-E735-4B6E-9870-250D441FDB69}"/>
    <cellStyle name="Normal 5 4 2 6" xfId="15799" xr:uid="{00000000-0005-0000-0000-00004D4A0000}"/>
    <cellStyle name="Normal 5 4 2 6 2" xfId="22854" xr:uid="{00000000-0005-0000-0000-00004E4A0000}"/>
    <cellStyle name="Normal 5 4 2 6 2 2" xfId="34838" xr:uid="{FD69DEE2-3482-42C6-B3A1-BEFCDF06B831}"/>
    <cellStyle name="Normal 5 4 2 6 3" xfId="28890" xr:uid="{403AB03B-4949-405D-A339-770B0166C8A4}"/>
    <cellStyle name="Normal 5 4 2 7" xfId="15800" xr:uid="{00000000-0005-0000-0000-00004F4A0000}"/>
    <cellStyle name="Normal 5 4 2 7 2" xfId="22855" xr:uid="{00000000-0005-0000-0000-0000504A0000}"/>
    <cellStyle name="Normal 5 4 2 7 2 2" xfId="34839" xr:uid="{E57016BD-EED6-40FB-B6BB-740A290F6F44}"/>
    <cellStyle name="Normal 5 4 2 7 3" xfId="28891" xr:uid="{253EAD31-A7B6-4204-8091-B077A92FAC2A}"/>
    <cellStyle name="Normal 5 4 2 8" xfId="15801" xr:uid="{00000000-0005-0000-0000-0000514A0000}"/>
    <cellStyle name="Normal 5 4 2 8 2" xfId="22856" xr:uid="{00000000-0005-0000-0000-0000524A0000}"/>
    <cellStyle name="Normal 5 4 2 8 2 2" xfId="34840" xr:uid="{EFD67BCC-8C0F-40F9-8A7C-FC3AE0FB38D9}"/>
    <cellStyle name="Normal 5 4 2 8 3" xfId="28892" xr:uid="{429A83D2-C425-49E3-8F04-1E0AAA91BBF2}"/>
    <cellStyle name="Normal 5 4 2 9" xfId="22839" xr:uid="{00000000-0005-0000-0000-0000534A0000}"/>
    <cellStyle name="Normal 5 4 2 9 2" xfId="34823" xr:uid="{E6B2E58B-E534-4349-A0CC-1AB62DC9E67D}"/>
    <cellStyle name="Normal 5 4 3" xfId="15802" xr:uid="{00000000-0005-0000-0000-0000544A0000}"/>
    <cellStyle name="Normal 5 4 3 2" xfId="15803" xr:uid="{00000000-0005-0000-0000-0000554A0000}"/>
    <cellStyle name="Normal 5 4 3 2 2" xfId="15804" xr:uid="{00000000-0005-0000-0000-0000564A0000}"/>
    <cellStyle name="Normal 5 4 3 2 2 2" xfId="22859" xr:uid="{00000000-0005-0000-0000-0000574A0000}"/>
    <cellStyle name="Normal 5 4 3 2 2 2 2" xfId="34843" xr:uid="{87DEE5FE-1BB7-43F9-82B4-649C63A9F58E}"/>
    <cellStyle name="Normal 5 4 3 2 2 3" xfId="28895" xr:uid="{AA1D8DDB-5FFF-41D0-8AD1-73457A94AA13}"/>
    <cellStyle name="Normal 5 4 3 2 3" xfId="15805" xr:uid="{00000000-0005-0000-0000-0000584A0000}"/>
    <cellStyle name="Normal 5 4 3 2 3 2" xfId="22860" xr:uid="{00000000-0005-0000-0000-0000594A0000}"/>
    <cellStyle name="Normal 5 4 3 2 3 2 2" xfId="34844" xr:uid="{4295FB7F-811F-4BF7-94AC-91A0FE33C310}"/>
    <cellStyle name="Normal 5 4 3 2 3 3" xfId="28896" xr:uid="{3BE5CFEB-3BA1-460E-B709-431F38C6BC0D}"/>
    <cellStyle name="Normal 5 4 3 2 4" xfId="22858" xr:uid="{00000000-0005-0000-0000-00005A4A0000}"/>
    <cellStyle name="Normal 5 4 3 2 4 2" xfId="34842" xr:uid="{3EA68A7F-19A9-4927-9D3E-3A9432D24339}"/>
    <cellStyle name="Normal 5 4 3 2 5" xfId="28894" xr:uid="{6F557337-B3E4-439E-9223-D30EB1977B0D}"/>
    <cellStyle name="Normal 5 4 3 3" xfId="15806" xr:uid="{00000000-0005-0000-0000-00005B4A0000}"/>
    <cellStyle name="Normal 5 4 3 3 2" xfId="15807" xr:uid="{00000000-0005-0000-0000-00005C4A0000}"/>
    <cellStyle name="Normal 5 4 3 3 2 2" xfId="22862" xr:uid="{00000000-0005-0000-0000-00005D4A0000}"/>
    <cellStyle name="Normal 5 4 3 3 2 2 2" xfId="34846" xr:uid="{578DCA94-37D6-4269-8714-3FE946258175}"/>
    <cellStyle name="Normal 5 4 3 3 2 3" xfId="28898" xr:uid="{0EFD3C15-A7E5-4421-A55A-78AEDA27D197}"/>
    <cellStyle name="Normal 5 4 3 3 3" xfId="22861" xr:uid="{00000000-0005-0000-0000-00005E4A0000}"/>
    <cellStyle name="Normal 5 4 3 3 3 2" xfId="34845" xr:uid="{1FC4279C-DC2C-4498-B832-1551EA31DF89}"/>
    <cellStyle name="Normal 5 4 3 3 4" xfId="28897" xr:uid="{449A43C7-940A-4E0A-B295-7742BB474617}"/>
    <cellStyle name="Normal 5 4 3 4" xfId="15808" xr:uid="{00000000-0005-0000-0000-00005F4A0000}"/>
    <cellStyle name="Normal 5 4 3 4 2" xfId="22863" xr:uid="{00000000-0005-0000-0000-0000604A0000}"/>
    <cellStyle name="Normal 5 4 3 4 2 2" xfId="34847" xr:uid="{A53D6258-9F7C-4707-B608-59E6932B265E}"/>
    <cellStyle name="Normal 5 4 3 4 3" xfId="28899" xr:uid="{E0CA5255-BCDB-4022-A3F5-2B2E637C493A}"/>
    <cellStyle name="Normal 5 4 3 5" xfId="15809" xr:uid="{00000000-0005-0000-0000-0000614A0000}"/>
    <cellStyle name="Normal 5 4 3 5 2" xfId="22864" xr:uid="{00000000-0005-0000-0000-0000624A0000}"/>
    <cellStyle name="Normal 5 4 3 5 2 2" xfId="34848" xr:uid="{F3A21630-B899-4A1E-B6C8-A243B0B91108}"/>
    <cellStyle name="Normal 5 4 3 5 3" xfId="28900" xr:uid="{0AB5E478-F839-4134-BA13-106ECFF8DF99}"/>
    <cellStyle name="Normal 5 4 3 6" xfId="22857" xr:uid="{00000000-0005-0000-0000-0000634A0000}"/>
    <cellStyle name="Normal 5 4 3 6 2" xfId="34841" xr:uid="{90F1BF93-C7BF-460C-97B3-301B5DBC0B5D}"/>
    <cellStyle name="Normal 5 4 3 7" xfId="28893" xr:uid="{1336603F-0487-44D7-9AB7-CA82F70C927B}"/>
    <cellStyle name="Normal 5 4 4" xfId="15810" xr:uid="{00000000-0005-0000-0000-0000644A0000}"/>
    <cellStyle name="Normal 5 4 4 2" xfId="15811" xr:uid="{00000000-0005-0000-0000-0000654A0000}"/>
    <cellStyle name="Normal 5 4 4 2 2" xfId="15812" xr:uid="{00000000-0005-0000-0000-0000664A0000}"/>
    <cellStyle name="Normal 5 4 4 2 2 2" xfId="22867" xr:uid="{00000000-0005-0000-0000-0000674A0000}"/>
    <cellStyle name="Normal 5 4 4 2 2 2 2" xfId="34851" xr:uid="{28D572D7-2494-4EF7-805A-18C191A6720A}"/>
    <cellStyle name="Normal 5 4 4 2 2 3" xfId="28903" xr:uid="{4E5DA024-BEF2-44C5-B869-BDC6556325C4}"/>
    <cellStyle name="Normal 5 4 4 2 3" xfId="22866" xr:uid="{00000000-0005-0000-0000-0000684A0000}"/>
    <cellStyle name="Normal 5 4 4 2 3 2" xfId="34850" xr:uid="{B19F003D-D495-4575-A9FC-B77C62DBC933}"/>
    <cellStyle name="Normal 5 4 4 2 4" xfId="28902" xr:uid="{743530DB-F048-400D-B5A1-DCBEBAFC218B}"/>
    <cellStyle name="Normal 5 4 4 3" xfId="15813" xr:uid="{00000000-0005-0000-0000-0000694A0000}"/>
    <cellStyle name="Normal 5 4 4 3 2" xfId="22868" xr:uid="{00000000-0005-0000-0000-00006A4A0000}"/>
    <cellStyle name="Normal 5 4 4 3 2 2" xfId="34852" xr:uid="{64E539EA-8D45-45E5-8903-343EA2350A93}"/>
    <cellStyle name="Normal 5 4 4 3 3" xfId="28904" xr:uid="{B21A3B97-2E96-4B5B-A705-1547A62B1ED6}"/>
    <cellStyle name="Normal 5 4 4 4" xfId="15814" xr:uid="{00000000-0005-0000-0000-00006B4A0000}"/>
    <cellStyle name="Normal 5 4 4 4 2" xfId="22869" xr:uid="{00000000-0005-0000-0000-00006C4A0000}"/>
    <cellStyle name="Normal 5 4 4 4 2 2" xfId="34853" xr:uid="{9CEEF4EE-CF8F-4C7B-B53E-3EBEC289F987}"/>
    <cellStyle name="Normal 5 4 4 4 3" xfId="28905" xr:uid="{A1EA1F82-0324-43CE-B41F-B2527E87F6BC}"/>
    <cellStyle name="Normal 5 4 4 5" xfId="22865" xr:uid="{00000000-0005-0000-0000-00006D4A0000}"/>
    <cellStyle name="Normal 5 4 4 5 2" xfId="34849" xr:uid="{2E195845-2BC0-4542-9587-8A8F6E3C9F9B}"/>
    <cellStyle name="Normal 5 4 4 6" xfId="28901" xr:uid="{E7A364B8-E78F-4342-9E99-3523013F62DE}"/>
    <cellStyle name="Normal 5 4 5" xfId="15815" xr:uid="{00000000-0005-0000-0000-00006E4A0000}"/>
    <cellStyle name="Normal 5 4 5 2" xfId="15816" xr:uid="{00000000-0005-0000-0000-00006F4A0000}"/>
    <cellStyle name="Normal 5 4 5 2 2" xfId="22871" xr:uid="{00000000-0005-0000-0000-0000704A0000}"/>
    <cellStyle name="Normal 5 4 5 2 2 2" xfId="34855" xr:uid="{782DDC3E-9CF9-4B53-ADB3-3B1C57ECF31B}"/>
    <cellStyle name="Normal 5 4 5 2 3" xfId="28907" xr:uid="{B5FA5907-4B97-4C31-B0AC-AD751A274E4C}"/>
    <cellStyle name="Normal 5 4 5 3" xfId="15817" xr:uid="{00000000-0005-0000-0000-0000714A0000}"/>
    <cellStyle name="Normal 5 4 5 4" xfId="22870" xr:uid="{00000000-0005-0000-0000-0000724A0000}"/>
    <cellStyle name="Normal 5 4 5 4 2" xfId="34854" xr:uid="{503A7A41-706C-4748-9681-A3CF7CA85399}"/>
    <cellStyle name="Normal 5 4 5 5" xfId="28906" xr:uid="{1A161AEF-BF74-4554-995D-EE625F8CDA60}"/>
    <cellStyle name="Normal 5 4 6" xfId="15818" xr:uid="{00000000-0005-0000-0000-0000734A0000}"/>
    <cellStyle name="Normal 5 4 6 2" xfId="15819" xr:uid="{00000000-0005-0000-0000-0000744A0000}"/>
    <cellStyle name="Normal 5 4 6 3" xfId="22872" xr:uid="{00000000-0005-0000-0000-0000754A0000}"/>
    <cellStyle name="Normal 5 4 6 3 2" xfId="34856" xr:uid="{029A2E3A-5A75-4D90-BC46-8D782987B21D}"/>
    <cellStyle name="Normal 5 4 6 4" xfId="28908" xr:uid="{2DB3D379-60C3-4B4E-9A2D-FFA9C6C26E3D}"/>
    <cellStyle name="Normal 5 4 7" xfId="15820" xr:uid="{00000000-0005-0000-0000-0000764A0000}"/>
    <cellStyle name="Normal 5 4 7 2" xfId="22873" xr:uid="{00000000-0005-0000-0000-0000774A0000}"/>
    <cellStyle name="Normal 5 4 7 2 2" xfId="34857" xr:uid="{9147CE66-8226-48C7-935D-CF4BA75E6C06}"/>
    <cellStyle name="Normal 5 4 7 3" xfId="28909" xr:uid="{9F79B465-F43A-4F69-9C7B-CABE08B101DC}"/>
    <cellStyle name="Normal 5 4 8" xfId="15821" xr:uid="{00000000-0005-0000-0000-0000784A0000}"/>
    <cellStyle name="Normal 5 4 8 2" xfId="22874" xr:uid="{00000000-0005-0000-0000-0000794A0000}"/>
    <cellStyle name="Normal 5 4 8 2 2" xfId="34858" xr:uid="{607F485B-F920-4B3C-BCF7-33E52117130C}"/>
    <cellStyle name="Normal 5 4 8 3" xfId="28910" xr:uid="{C3787E16-55D1-47BF-AF75-921E7E701331}"/>
    <cellStyle name="Normal 5 4 9" xfId="15822" xr:uid="{00000000-0005-0000-0000-00007A4A0000}"/>
    <cellStyle name="Normal 5 4 9 2" xfId="22875" xr:uid="{00000000-0005-0000-0000-00007B4A0000}"/>
    <cellStyle name="Normal 5 4 9 2 2" xfId="34859" xr:uid="{9C121FC6-26A6-4A4C-A2FA-317BC3CCF015}"/>
    <cellStyle name="Normal 5 4 9 3" xfId="28911" xr:uid="{0E0F7060-CDEB-42B3-9D90-DDEC52AC4793}"/>
    <cellStyle name="Normal 5 5" xfId="15823" xr:uid="{00000000-0005-0000-0000-00007C4A0000}"/>
    <cellStyle name="Normal 5 5 2" xfId="15824" xr:uid="{00000000-0005-0000-0000-00007D4A0000}"/>
    <cellStyle name="Normal 5 5 2 2" xfId="15825" xr:uid="{00000000-0005-0000-0000-00007E4A0000}"/>
    <cellStyle name="Normal 5 5 2 2 2" xfId="15826" xr:uid="{00000000-0005-0000-0000-00007F4A0000}"/>
    <cellStyle name="Normal 5 5 2 2 3" xfId="22878" xr:uid="{00000000-0005-0000-0000-0000804A0000}"/>
    <cellStyle name="Normal 5 5 2 2 3 2" xfId="34862" xr:uid="{459FD33A-D966-4885-883C-E757C6552968}"/>
    <cellStyle name="Normal 5 5 2 2 4" xfId="28914" xr:uid="{9B38B0D5-9922-40B1-B31D-D9789DDB42DC}"/>
    <cellStyle name="Normal 5 5 2 3" xfId="15827" xr:uid="{00000000-0005-0000-0000-0000814A0000}"/>
    <cellStyle name="Normal 5 5 2 4" xfId="15828" xr:uid="{00000000-0005-0000-0000-0000824A0000}"/>
    <cellStyle name="Normal 5 5 2 5" xfId="22877" xr:uid="{00000000-0005-0000-0000-0000834A0000}"/>
    <cellStyle name="Normal 5 5 2 5 2" xfId="34861" xr:uid="{A42A25EC-D47A-4C23-A4BB-A91D3629A166}"/>
    <cellStyle name="Normal 5 5 2 6" xfId="28913" xr:uid="{6FB37269-C314-4F0A-8819-60F4F375774A}"/>
    <cellStyle name="Normal 5 5 3" xfId="15829" xr:uid="{00000000-0005-0000-0000-0000844A0000}"/>
    <cellStyle name="Normal 5 5 3 2" xfId="15830" xr:uid="{00000000-0005-0000-0000-0000854A0000}"/>
    <cellStyle name="Normal 5 5 3 3" xfId="15831" xr:uid="{00000000-0005-0000-0000-0000864A0000}"/>
    <cellStyle name="Normal 5 5 3 4" xfId="15832" xr:uid="{00000000-0005-0000-0000-0000874A0000}"/>
    <cellStyle name="Normal 5 5 3 5" xfId="22879" xr:uid="{00000000-0005-0000-0000-0000884A0000}"/>
    <cellStyle name="Normal 5 5 3 5 2" xfId="34863" xr:uid="{E4B88F7C-CA04-45F7-A08C-AE62695A77C4}"/>
    <cellStyle name="Normal 5 5 3 6" xfId="28915" xr:uid="{15A9BEB2-95E8-4750-93F8-482C336C0B0B}"/>
    <cellStyle name="Normal 5 5 4" xfId="15833" xr:uid="{00000000-0005-0000-0000-0000894A0000}"/>
    <cellStyle name="Normal 5 5 4 2" xfId="15834" xr:uid="{00000000-0005-0000-0000-00008A4A0000}"/>
    <cellStyle name="Normal 5 5 4 3" xfId="22880" xr:uid="{00000000-0005-0000-0000-00008B4A0000}"/>
    <cellStyle name="Normal 5 5 4 3 2" xfId="34864" xr:uid="{0AC621F9-655E-4951-AD05-8B143FABB8C2}"/>
    <cellStyle name="Normal 5 5 4 4" xfId="28916" xr:uid="{C5A7F34D-3EF9-4F88-8CC6-78439EDEA5CC}"/>
    <cellStyle name="Normal 5 5 5" xfId="15835" xr:uid="{00000000-0005-0000-0000-00008C4A0000}"/>
    <cellStyle name="Normal 5 5 5 2" xfId="15836" xr:uid="{00000000-0005-0000-0000-00008D4A0000}"/>
    <cellStyle name="Normal 5 5 5 3" xfId="22881" xr:uid="{00000000-0005-0000-0000-00008E4A0000}"/>
    <cellStyle name="Normal 5 5 5 3 2" xfId="34865" xr:uid="{770164AF-57CE-4085-ACB7-14ED4F3D72DB}"/>
    <cellStyle name="Normal 5 5 5 4" xfId="28917" xr:uid="{7CD769C2-67CC-4513-AE40-B6D635125CC7}"/>
    <cellStyle name="Normal 5 5 6" xfId="15837" xr:uid="{00000000-0005-0000-0000-00008F4A0000}"/>
    <cellStyle name="Normal 5 5 6 2" xfId="22882" xr:uid="{00000000-0005-0000-0000-0000904A0000}"/>
    <cellStyle name="Normal 5 5 6 2 2" xfId="34866" xr:uid="{FA2BDE41-19D9-4037-BA83-9A9647059794}"/>
    <cellStyle name="Normal 5 5 6 3" xfId="28918" xr:uid="{50BDE012-BF68-496F-B9BA-50715A1EF62F}"/>
    <cellStyle name="Normal 5 5 7" xfId="15838" xr:uid="{00000000-0005-0000-0000-0000914A0000}"/>
    <cellStyle name="Normal 5 5 8" xfId="22876" xr:uid="{00000000-0005-0000-0000-0000924A0000}"/>
    <cellStyle name="Normal 5 5 8 2" xfId="34860" xr:uid="{BB272E90-778F-4CE9-A6D6-C67EB2BC1CF2}"/>
    <cellStyle name="Normal 5 5 9" xfId="28912" xr:uid="{5826E54A-5997-4626-AFCB-0C434FC82B03}"/>
    <cellStyle name="Normal 5 6" xfId="15839" xr:uid="{00000000-0005-0000-0000-0000934A0000}"/>
    <cellStyle name="Normal 5 6 10" xfId="15840" xr:uid="{00000000-0005-0000-0000-0000944A0000}"/>
    <cellStyle name="Normal 5 6 11" xfId="22883" xr:uid="{00000000-0005-0000-0000-0000954A0000}"/>
    <cellStyle name="Normal 5 6 11 2" xfId="34867" xr:uid="{0582E382-5E26-4B93-9582-0F1F6EA613E8}"/>
    <cellStyle name="Normal 5 6 12" xfId="28919" xr:uid="{805F9F72-E395-4CF3-BAED-F48AFAAB72E9}"/>
    <cellStyle name="Normal 5 6 2" xfId="15841" xr:uid="{00000000-0005-0000-0000-0000964A0000}"/>
    <cellStyle name="Normal 5 6 2 10" xfId="22884" xr:uid="{00000000-0005-0000-0000-0000974A0000}"/>
    <cellStyle name="Normal 5 6 2 10 2" xfId="34868" xr:uid="{3BC4F27D-4958-4E5C-8584-0FA332439198}"/>
    <cellStyle name="Normal 5 6 2 11" xfId="28920" xr:uid="{B7EF29E0-38FE-4265-96AC-AA9492D762CD}"/>
    <cellStyle name="Normal 5 6 2 2" xfId="15842" xr:uid="{00000000-0005-0000-0000-0000984A0000}"/>
    <cellStyle name="Normal 5 6 2 2 2" xfId="15843" xr:uid="{00000000-0005-0000-0000-0000994A0000}"/>
    <cellStyle name="Normal 5 6 2 2 2 2" xfId="15844" xr:uid="{00000000-0005-0000-0000-00009A4A0000}"/>
    <cellStyle name="Normal 5 6 2 2 2 2 2" xfId="22887" xr:uid="{00000000-0005-0000-0000-00009B4A0000}"/>
    <cellStyle name="Normal 5 6 2 2 2 2 2 2" xfId="34871" xr:uid="{0D3071B0-87CB-4D77-9BDB-EA9E971B9C6A}"/>
    <cellStyle name="Normal 5 6 2 2 2 2 3" xfId="28923" xr:uid="{F6EEB181-139D-4EFB-9A67-1E86E7540114}"/>
    <cellStyle name="Normal 5 6 2 2 2 3" xfId="15845" xr:uid="{00000000-0005-0000-0000-00009C4A0000}"/>
    <cellStyle name="Normal 5 6 2 2 2 3 2" xfId="22888" xr:uid="{00000000-0005-0000-0000-00009D4A0000}"/>
    <cellStyle name="Normal 5 6 2 2 2 3 2 2" xfId="34872" xr:uid="{E57A7845-9669-4DBD-ABF0-E81B6DC8C10B}"/>
    <cellStyle name="Normal 5 6 2 2 2 3 3" xfId="28924" xr:uid="{34BE8206-692C-40FB-81F9-AEB319C0B3E9}"/>
    <cellStyle name="Normal 5 6 2 2 2 4" xfId="22886" xr:uid="{00000000-0005-0000-0000-00009E4A0000}"/>
    <cellStyle name="Normal 5 6 2 2 2 4 2" xfId="34870" xr:uid="{EA78091E-2A99-4298-BE21-5A4B5D40DD0E}"/>
    <cellStyle name="Normal 5 6 2 2 2 5" xfId="28922" xr:uid="{40157A58-88E1-414D-86F4-2CEA27454B62}"/>
    <cellStyle name="Normal 5 6 2 2 3" xfId="15846" xr:uid="{00000000-0005-0000-0000-00009F4A0000}"/>
    <cellStyle name="Normal 5 6 2 2 3 2" xfId="15847" xr:uid="{00000000-0005-0000-0000-0000A04A0000}"/>
    <cellStyle name="Normal 5 6 2 2 3 2 2" xfId="22890" xr:uid="{00000000-0005-0000-0000-0000A14A0000}"/>
    <cellStyle name="Normal 5 6 2 2 3 2 2 2" xfId="34874" xr:uid="{1B66D1F0-575F-4741-B3E5-D6E14F175E7D}"/>
    <cellStyle name="Normal 5 6 2 2 3 2 3" xfId="28926" xr:uid="{95883DF4-F716-4F06-AFCD-8DDF8695E11D}"/>
    <cellStyle name="Normal 5 6 2 2 3 3" xfId="22889" xr:uid="{00000000-0005-0000-0000-0000A24A0000}"/>
    <cellStyle name="Normal 5 6 2 2 3 3 2" xfId="34873" xr:uid="{05D227D1-383D-4622-8ABE-DE851ED31150}"/>
    <cellStyle name="Normal 5 6 2 2 3 4" xfId="28925" xr:uid="{32EAA6D1-814E-4C3F-B88C-DD569A4998B2}"/>
    <cellStyle name="Normal 5 6 2 2 4" xfId="15848" xr:uid="{00000000-0005-0000-0000-0000A34A0000}"/>
    <cellStyle name="Normal 5 6 2 2 4 2" xfId="22891" xr:uid="{00000000-0005-0000-0000-0000A44A0000}"/>
    <cellStyle name="Normal 5 6 2 2 4 2 2" xfId="34875" xr:uid="{8600FD7F-198C-4DE4-8DAC-508469EFEEAA}"/>
    <cellStyle name="Normal 5 6 2 2 4 3" xfId="28927" xr:uid="{D876EA7E-F28B-42EA-B1F7-9416E744064F}"/>
    <cellStyle name="Normal 5 6 2 2 5" xfId="22885" xr:uid="{00000000-0005-0000-0000-0000A54A0000}"/>
    <cellStyle name="Normal 5 6 2 2 5 2" xfId="34869" xr:uid="{23779FBB-A4DC-4B03-93DC-FBAE84CD85BD}"/>
    <cellStyle name="Normal 5 6 2 2 6" xfId="28921" xr:uid="{0F84E9C8-4243-4822-BF19-7F3615CCF49F}"/>
    <cellStyle name="Normal 5 6 2 3" xfId="15849" xr:uid="{00000000-0005-0000-0000-0000A64A0000}"/>
    <cellStyle name="Normal 5 6 2 3 2" xfId="15850" xr:uid="{00000000-0005-0000-0000-0000A74A0000}"/>
    <cellStyle name="Normal 5 6 2 3 2 2" xfId="15851" xr:uid="{00000000-0005-0000-0000-0000A84A0000}"/>
    <cellStyle name="Normal 5 6 2 3 2 2 2" xfId="22894" xr:uid="{00000000-0005-0000-0000-0000A94A0000}"/>
    <cellStyle name="Normal 5 6 2 3 2 2 2 2" xfId="34878" xr:uid="{F6660B09-5EA4-4EEE-845B-62A1E25274C8}"/>
    <cellStyle name="Normal 5 6 2 3 2 2 3" xfId="28930" xr:uid="{2BF72E71-53A2-4B3F-9602-88516CC71DF3}"/>
    <cellStyle name="Normal 5 6 2 3 2 3" xfId="22893" xr:uid="{00000000-0005-0000-0000-0000AA4A0000}"/>
    <cellStyle name="Normal 5 6 2 3 2 3 2" xfId="34877" xr:uid="{2CBEF2CF-82E7-4830-847C-8B18311D3FBF}"/>
    <cellStyle name="Normal 5 6 2 3 2 4" xfId="28929" xr:uid="{C4E38250-D5E9-43B0-8DD8-45F4F5908401}"/>
    <cellStyle name="Normal 5 6 2 3 3" xfId="15852" xr:uid="{00000000-0005-0000-0000-0000AB4A0000}"/>
    <cellStyle name="Normal 5 6 2 3 3 2" xfId="22895" xr:uid="{00000000-0005-0000-0000-0000AC4A0000}"/>
    <cellStyle name="Normal 5 6 2 3 3 2 2" xfId="34879" xr:uid="{5F78E716-46FE-446E-AB0F-9A401671C5A2}"/>
    <cellStyle name="Normal 5 6 2 3 3 3" xfId="28931" xr:uid="{ED636E59-439C-4ACE-8251-77FE4B319422}"/>
    <cellStyle name="Normal 5 6 2 3 4" xfId="22892" xr:uid="{00000000-0005-0000-0000-0000AD4A0000}"/>
    <cellStyle name="Normal 5 6 2 3 4 2" xfId="34876" xr:uid="{75E853AB-DB13-4150-BD7B-F6C0D11F22C9}"/>
    <cellStyle name="Normal 5 6 2 3 5" xfId="28928" xr:uid="{51D5187E-13B2-4542-A13C-F0F50E86D895}"/>
    <cellStyle name="Normal 5 6 2 4" xfId="15853" xr:uid="{00000000-0005-0000-0000-0000AE4A0000}"/>
    <cellStyle name="Normal 5 6 2 4 2" xfId="15854" xr:uid="{00000000-0005-0000-0000-0000AF4A0000}"/>
    <cellStyle name="Normal 5 6 2 4 2 2" xfId="22897" xr:uid="{00000000-0005-0000-0000-0000B04A0000}"/>
    <cellStyle name="Normal 5 6 2 4 2 2 2" xfId="34881" xr:uid="{D0F1FA1D-9425-44A9-9BF5-5DB2043C8B14}"/>
    <cellStyle name="Normal 5 6 2 4 2 3" xfId="28933" xr:uid="{E67B4177-24F3-46DE-BBF0-AA8F21BFF815}"/>
    <cellStyle name="Normal 5 6 2 4 3" xfId="22896" xr:uid="{00000000-0005-0000-0000-0000B14A0000}"/>
    <cellStyle name="Normal 5 6 2 4 3 2" xfId="34880" xr:uid="{2D3F5E76-38ED-44EB-8085-9ED525F79C74}"/>
    <cellStyle name="Normal 5 6 2 4 4" xfId="28932" xr:uid="{26D0DA06-06A9-4EF8-B0B3-8B4BE4E0C98E}"/>
    <cellStyle name="Normal 5 6 2 5" xfId="15855" xr:uid="{00000000-0005-0000-0000-0000B24A0000}"/>
    <cellStyle name="Normal 5 6 2 5 2" xfId="22898" xr:uid="{00000000-0005-0000-0000-0000B34A0000}"/>
    <cellStyle name="Normal 5 6 2 5 2 2" xfId="34882" xr:uid="{8BC0442F-1E10-4BD9-8BE0-DAA3D02107BE}"/>
    <cellStyle name="Normal 5 6 2 5 3" xfId="28934" xr:uid="{7176D579-33A0-4AF5-A279-D76AF7100619}"/>
    <cellStyle name="Normal 5 6 2 6" xfId="15856" xr:uid="{00000000-0005-0000-0000-0000B44A0000}"/>
    <cellStyle name="Normal 5 6 2 6 2" xfId="22899" xr:uid="{00000000-0005-0000-0000-0000B54A0000}"/>
    <cellStyle name="Normal 5 6 2 6 2 2" xfId="34883" xr:uid="{CE814D13-31BD-4D11-AAEB-327631C0A277}"/>
    <cellStyle name="Normal 5 6 2 6 3" xfId="28935" xr:uid="{6EC9C497-A9D3-4C3A-B163-746B61F972C6}"/>
    <cellStyle name="Normal 5 6 2 7" xfId="15857" xr:uid="{00000000-0005-0000-0000-0000B64A0000}"/>
    <cellStyle name="Normal 5 6 2 7 2" xfId="22900" xr:uid="{00000000-0005-0000-0000-0000B74A0000}"/>
    <cellStyle name="Normal 5 6 2 7 2 2" xfId="34884" xr:uid="{E35AB2F8-F1C1-4947-9782-DA6E9008A705}"/>
    <cellStyle name="Normal 5 6 2 7 3" xfId="28936" xr:uid="{F14595D7-7ABB-4EE6-AED2-68FDAD18F3E3}"/>
    <cellStyle name="Normal 5 6 2 8" xfId="15858" xr:uid="{00000000-0005-0000-0000-0000B84A0000}"/>
    <cellStyle name="Normal 5 6 2 8 2" xfId="22901" xr:uid="{00000000-0005-0000-0000-0000B94A0000}"/>
    <cellStyle name="Normal 5 6 2 8 2 2" xfId="34885" xr:uid="{D41A4567-3D40-4D66-A437-E321A1B068A1}"/>
    <cellStyle name="Normal 5 6 2 8 3" xfId="28937" xr:uid="{89845B40-A6DA-4967-8E26-1C65D36EE005}"/>
    <cellStyle name="Normal 5 6 2 9" xfId="15859" xr:uid="{00000000-0005-0000-0000-0000BA4A0000}"/>
    <cellStyle name="Normal 5 6 3" xfId="15860" xr:uid="{00000000-0005-0000-0000-0000BB4A0000}"/>
    <cellStyle name="Normal 5 6 3 2" xfId="15861" xr:uid="{00000000-0005-0000-0000-0000BC4A0000}"/>
    <cellStyle name="Normal 5 6 3 2 2" xfId="15862" xr:uid="{00000000-0005-0000-0000-0000BD4A0000}"/>
    <cellStyle name="Normal 5 6 3 2 2 2" xfId="22904" xr:uid="{00000000-0005-0000-0000-0000BE4A0000}"/>
    <cellStyle name="Normal 5 6 3 2 2 2 2" xfId="34888" xr:uid="{360036B8-7FB4-47F2-B129-C639AFCEFA6A}"/>
    <cellStyle name="Normal 5 6 3 2 2 3" xfId="28940" xr:uid="{E44911F2-8016-4309-B4A6-943465337B4A}"/>
    <cellStyle name="Normal 5 6 3 2 3" xfId="15863" xr:uid="{00000000-0005-0000-0000-0000BF4A0000}"/>
    <cellStyle name="Normal 5 6 3 2 3 2" xfId="22905" xr:uid="{00000000-0005-0000-0000-0000C04A0000}"/>
    <cellStyle name="Normal 5 6 3 2 3 2 2" xfId="34889" xr:uid="{DFF48FEB-750C-41D1-9614-A117F44A46C5}"/>
    <cellStyle name="Normal 5 6 3 2 3 3" xfId="28941" xr:uid="{11C19317-B0B2-4BCB-9234-B333C9BE02E3}"/>
    <cellStyle name="Normal 5 6 3 2 4" xfId="22903" xr:uid="{00000000-0005-0000-0000-0000C14A0000}"/>
    <cellStyle name="Normal 5 6 3 2 4 2" xfId="34887" xr:uid="{0B6E9C13-B6F8-42B2-9E40-E5EBBA143B79}"/>
    <cellStyle name="Normal 5 6 3 2 5" xfId="28939" xr:uid="{B1B23891-A370-4957-A2D9-1D2F002EE6F2}"/>
    <cellStyle name="Normal 5 6 3 3" xfId="15864" xr:uid="{00000000-0005-0000-0000-0000C24A0000}"/>
    <cellStyle name="Normal 5 6 3 3 2" xfId="15865" xr:uid="{00000000-0005-0000-0000-0000C34A0000}"/>
    <cellStyle name="Normal 5 6 3 3 2 2" xfId="22907" xr:uid="{00000000-0005-0000-0000-0000C44A0000}"/>
    <cellStyle name="Normal 5 6 3 3 2 2 2" xfId="34891" xr:uid="{1C386075-4676-460C-A02B-30EB442103AC}"/>
    <cellStyle name="Normal 5 6 3 3 2 3" xfId="28943" xr:uid="{1131A839-4390-49E1-9BDC-5F23627CC7FF}"/>
    <cellStyle name="Normal 5 6 3 3 3" xfId="22906" xr:uid="{00000000-0005-0000-0000-0000C54A0000}"/>
    <cellStyle name="Normal 5 6 3 3 3 2" xfId="34890" xr:uid="{31C0A59D-E4AD-49F2-BFD2-1A53A419B19C}"/>
    <cellStyle name="Normal 5 6 3 3 4" xfId="28942" xr:uid="{28EB5C96-4B10-4954-A97A-9124C265018D}"/>
    <cellStyle name="Normal 5 6 3 4" xfId="15866" xr:uid="{00000000-0005-0000-0000-0000C64A0000}"/>
    <cellStyle name="Normal 5 6 3 4 2" xfId="22908" xr:uid="{00000000-0005-0000-0000-0000C74A0000}"/>
    <cellStyle name="Normal 5 6 3 4 2 2" xfId="34892" xr:uid="{3D459543-F863-4AD7-B505-B80398B88B5B}"/>
    <cellStyle name="Normal 5 6 3 4 3" xfId="28944" xr:uid="{9F390684-8106-4E4D-8BC9-BB291D1D8AD8}"/>
    <cellStyle name="Normal 5 6 3 5" xfId="15867" xr:uid="{00000000-0005-0000-0000-0000C84A0000}"/>
    <cellStyle name="Normal 5 6 3 5 2" xfId="22909" xr:uid="{00000000-0005-0000-0000-0000C94A0000}"/>
    <cellStyle name="Normal 5 6 3 5 2 2" xfId="34893" xr:uid="{07BBD1F0-0712-4FF8-8E67-4773ED9B63DD}"/>
    <cellStyle name="Normal 5 6 3 5 3" xfId="28945" xr:uid="{D9812E92-8463-42CC-B75A-E22E0521A985}"/>
    <cellStyle name="Normal 5 6 3 6" xfId="15868" xr:uid="{00000000-0005-0000-0000-0000CA4A0000}"/>
    <cellStyle name="Normal 5 6 3 7" xfId="22902" xr:uid="{00000000-0005-0000-0000-0000CB4A0000}"/>
    <cellStyle name="Normal 5 6 3 7 2" xfId="34886" xr:uid="{7407B2C1-EBD3-425A-873B-6969C106A29E}"/>
    <cellStyle name="Normal 5 6 3 8" xfId="28938" xr:uid="{01771B69-DC2A-4475-93EE-DBD89A9B3A98}"/>
    <cellStyle name="Normal 5 6 4" xfId="15869" xr:uid="{00000000-0005-0000-0000-0000CC4A0000}"/>
    <cellStyle name="Normal 5 6 4 2" xfId="15870" xr:uid="{00000000-0005-0000-0000-0000CD4A0000}"/>
    <cellStyle name="Normal 5 6 4 2 2" xfId="15871" xr:uid="{00000000-0005-0000-0000-0000CE4A0000}"/>
    <cellStyle name="Normal 5 6 4 2 2 2" xfId="22912" xr:uid="{00000000-0005-0000-0000-0000CF4A0000}"/>
    <cellStyle name="Normal 5 6 4 2 2 2 2" xfId="34896" xr:uid="{B9523107-6F2E-481B-879C-610456473588}"/>
    <cellStyle name="Normal 5 6 4 2 2 3" xfId="28948" xr:uid="{09F747D0-55EE-4A8C-A6D3-A245E6BEAA7C}"/>
    <cellStyle name="Normal 5 6 4 2 3" xfId="22911" xr:uid="{00000000-0005-0000-0000-0000D04A0000}"/>
    <cellStyle name="Normal 5 6 4 2 3 2" xfId="34895" xr:uid="{81E9DBDC-955E-4C0D-95B9-14868A57C7F5}"/>
    <cellStyle name="Normal 5 6 4 2 4" xfId="28947" xr:uid="{D25D4128-F04F-4261-9DED-3E25CB03C953}"/>
    <cellStyle name="Normal 5 6 4 3" xfId="15872" xr:uid="{00000000-0005-0000-0000-0000D14A0000}"/>
    <cellStyle name="Normal 5 6 4 3 2" xfId="22913" xr:uid="{00000000-0005-0000-0000-0000D24A0000}"/>
    <cellStyle name="Normal 5 6 4 3 2 2" xfId="34897" xr:uid="{92FD94C6-A38F-487B-9929-3AB0EA49B46D}"/>
    <cellStyle name="Normal 5 6 4 3 3" xfId="28949" xr:uid="{38E7BF2B-6B99-435B-BBCB-B88768724468}"/>
    <cellStyle name="Normal 5 6 4 4" xfId="15873" xr:uid="{00000000-0005-0000-0000-0000D34A0000}"/>
    <cellStyle name="Normal 5 6 4 4 2" xfId="22914" xr:uid="{00000000-0005-0000-0000-0000D44A0000}"/>
    <cellStyle name="Normal 5 6 4 4 2 2" xfId="34898" xr:uid="{E31B5CD4-A5ED-444D-B20D-D86FB2658A00}"/>
    <cellStyle name="Normal 5 6 4 4 3" xfId="28950" xr:uid="{ABDA3541-50A4-4A08-B815-246D8AC84C07}"/>
    <cellStyle name="Normal 5 6 4 5" xfId="22910" xr:uid="{00000000-0005-0000-0000-0000D54A0000}"/>
    <cellStyle name="Normal 5 6 4 5 2" xfId="34894" xr:uid="{3047FB61-576A-4ABB-8A7D-EE7B5FD8ED98}"/>
    <cellStyle name="Normal 5 6 4 6" xfId="28946" xr:uid="{13462AC0-B986-407B-9DCC-85F9E1DB4632}"/>
    <cellStyle name="Normal 5 6 5" xfId="15874" xr:uid="{00000000-0005-0000-0000-0000D64A0000}"/>
    <cellStyle name="Normal 5 6 5 2" xfId="15875" xr:uid="{00000000-0005-0000-0000-0000D74A0000}"/>
    <cellStyle name="Normal 5 6 5 2 2" xfId="22916" xr:uid="{00000000-0005-0000-0000-0000D84A0000}"/>
    <cellStyle name="Normal 5 6 5 2 2 2" xfId="34900" xr:uid="{65FB8C46-950C-4388-A95C-845D61CC0D68}"/>
    <cellStyle name="Normal 5 6 5 2 3" xfId="28952" xr:uid="{9C6997E3-5466-47A8-8B0A-1FB28E6B5A82}"/>
    <cellStyle name="Normal 5 6 5 3" xfId="22915" xr:uid="{00000000-0005-0000-0000-0000D94A0000}"/>
    <cellStyle name="Normal 5 6 5 3 2" xfId="34899" xr:uid="{EB3DEF64-49DA-4E5E-A7A6-E485B4B23BCF}"/>
    <cellStyle name="Normal 5 6 5 4" xfId="28951" xr:uid="{CB16A6BE-205A-462F-A25E-7752AD5FCCEB}"/>
    <cellStyle name="Normal 5 6 6" xfId="15876" xr:uid="{00000000-0005-0000-0000-0000DA4A0000}"/>
    <cellStyle name="Normal 5 6 6 2" xfId="22917" xr:uid="{00000000-0005-0000-0000-0000DB4A0000}"/>
    <cellStyle name="Normal 5 6 6 2 2" xfId="34901" xr:uid="{4927F9F4-9941-4F14-8C16-EBCD151FD5C5}"/>
    <cellStyle name="Normal 5 6 6 3" xfId="28953" xr:uid="{A32A8A16-0763-48A1-A324-A37E5FFB1CEC}"/>
    <cellStyle name="Normal 5 6 7" xfId="15877" xr:uid="{00000000-0005-0000-0000-0000DC4A0000}"/>
    <cellStyle name="Normal 5 6 7 2" xfId="22918" xr:uid="{00000000-0005-0000-0000-0000DD4A0000}"/>
    <cellStyle name="Normal 5 6 7 2 2" xfId="34902" xr:uid="{7910B803-2EFF-48E0-B4DB-4B059AB2CECE}"/>
    <cellStyle name="Normal 5 6 7 3" xfId="28954" xr:uid="{291DA464-F544-4B61-83CF-002F935CBBF3}"/>
    <cellStyle name="Normal 5 6 8" xfId="15878" xr:uid="{00000000-0005-0000-0000-0000DE4A0000}"/>
    <cellStyle name="Normal 5 6 8 2" xfId="22919" xr:uid="{00000000-0005-0000-0000-0000DF4A0000}"/>
    <cellStyle name="Normal 5 6 8 2 2" xfId="34903" xr:uid="{C4297738-6B50-4944-A7ED-3B81D5E7BE6E}"/>
    <cellStyle name="Normal 5 6 8 3" xfId="28955" xr:uid="{50974F5B-5CA3-4458-A5DE-CA31ECE4112B}"/>
    <cellStyle name="Normal 5 6 9" xfId="15879" xr:uid="{00000000-0005-0000-0000-0000E04A0000}"/>
    <cellStyle name="Normal 5 6 9 2" xfId="22920" xr:uid="{00000000-0005-0000-0000-0000E14A0000}"/>
    <cellStyle name="Normal 5 6 9 2 2" xfId="34904" xr:uid="{9D7B29C7-40CB-4869-A80C-4902DF673D8B}"/>
    <cellStyle name="Normal 5 6 9 3" xfId="28956" xr:uid="{43158CDF-CB26-4738-9BAD-FA133D852E25}"/>
    <cellStyle name="Normal 5 7" xfId="15880" xr:uid="{00000000-0005-0000-0000-0000E24A0000}"/>
    <cellStyle name="Normal 5 7 10" xfId="22921" xr:uid="{00000000-0005-0000-0000-0000E34A0000}"/>
    <cellStyle name="Normal 5 7 10 2" xfId="34905" xr:uid="{A8492737-9A49-4725-B698-1C64DC95D136}"/>
    <cellStyle name="Normal 5 7 11" xfId="28957" xr:uid="{2C9F1553-D753-4F5A-9907-2C7D3506D36B}"/>
    <cellStyle name="Normal 5 7 2" xfId="15881" xr:uid="{00000000-0005-0000-0000-0000E44A0000}"/>
    <cellStyle name="Normal 5 7 2 2" xfId="15882" xr:uid="{00000000-0005-0000-0000-0000E54A0000}"/>
    <cellStyle name="Normal 5 7 2 2 2" xfId="15883" xr:uid="{00000000-0005-0000-0000-0000E64A0000}"/>
    <cellStyle name="Normal 5 7 2 2 2 2" xfId="22924" xr:uid="{00000000-0005-0000-0000-0000E74A0000}"/>
    <cellStyle name="Normal 5 7 2 2 2 2 2" xfId="34908" xr:uid="{EFBAF887-D142-4736-9693-EF02F759312C}"/>
    <cellStyle name="Normal 5 7 2 2 2 3" xfId="28960" xr:uid="{45A8AE60-07A2-47E4-85C3-2D5241933DB6}"/>
    <cellStyle name="Normal 5 7 2 2 3" xfId="15884" xr:uid="{00000000-0005-0000-0000-0000E84A0000}"/>
    <cellStyle name="Normal 5 7 2 2 3 2" xfId="22925" xr:uid="{00000000-0005-0000-0000-0000E94A0000}"/>
    <cellStyle name="Normal 5 7 2 2 3 2 2" xfId="34909" xr:uid="{9BDCC24A-CD75-4CDE-8F6E-D461962D3211}"/>
    <cellStyle name="Normal 5 7 2 2 3 3" xfId="28961" xr:uid="{EBEA0657-4B25-415C-8D49-959E6969E195}"/>
    <cellStyle name="Normal 5 7 2 2 4" xfId="22923" xr:uid="{00000000-0005-0000-0000-0000EA4A0000}"/>
    <cellStyle name="Normal 5 7 2 2 4 2" xfId="34907" xr:uid="{8465589E-8DF5-4CE7-A1B3-A1E888926477}"/>
    <cellStyle name="Normal 5 7 2 2 5" xfId="28959" xr:uid="{0CD7DE94-8EB4-449F-BA82-5D02B9EECB0F}"/>
    <cellStyle name="Normal 5 7 2 3" xfId="15885" xr:uid="{00000000-0005-0000-0000-0000EB4A0000}"/>
    <cellStyle name="Normal 5 7 2 3 2" xfId="15886" xr:uid="{00000000-0005-0000-0000-0000EC4A0000}"/>
    <cellStyle name="Normal 5 7 2 3 2 2" xfId="22927" xr:uid="{00000000-0005-0000-0000-0000ED4A0000}"/>
    <cellStyle name="Normal 5 7 2 3 2 2 2" xfId="34911" xr:uid="{0A8C1B6E-808F-42D1-85A3-A9C5CB7CBC73}"/>
    <cellStyle name="Normal 5 7 2 3 2 3" xfId="28963" xr:uid="{EB155368-4DDA-443B-9965-6C74735BAAF6}"/>
    <cellStyle name="Normal 5 7 2 3 3" xfId="22926" xr:uid="{00000000-0005-0000-0000-0000EE4A0000}"/>
    <cellStyle name="Normal 5 7 2 3 3 2" xfId="34910" xr:uid="{2D2BAF9A-C66E-46BB-859F-36A4B10A7856}"/>
    <cellStyle name="Normal 5 7 2 3 4" xfId="28962" xr:uid="{2200D347-001D-4ADD-A01A-EFF1018339CC}"/>
    <cellStyle name="Normal 5 7 2 4" xfId="15887" xr:uid="{00000000-0005-0000-0000-0000EF4A0000}"/>
    <cellStyle name="Normal 5 7 2 4 2" xfId="22928" xr:uid="{00000000-0005-0000-0000-0000F04A0000}"/>
    <cellStyle name="Normal 5 7 2 4 2 2" xfId="34912" xr:uid="{E78C1CDD-9FA7-40CE-AA83-4635BB5E1A2A}"/>
    <cellStyle name="Normal 5 7 2 4 3" xfId="28964" xr:uid="{C958E510-6642-425A-823A-AB774F3DA50D}"/>
    <cellStyle name="Normal 5 7 2 5" xfId="15888" xr:uid="{00000000-0005-0000-0000-0000F14A0000}"/>
    <cellStyle name="Normal 5 7 2 5 2" xfId="22929" xr:uid="{00000000-0005-0000-0000-0000F24A0000}"/>
    <cellStyle name="Normal 5 7 2 5 2 2" xfId="34913" xr:uid="{E8781EFB-4BA3-4E60-8549-3AFD9832E0AE}"/>
    <cellStyle name="Normal 5 7 2 5 3" xfId="28965" xr:uid="{66E0DD74-1EEB-4D23-8D73-5E4B9D8C7216}"/>
    <cellStyle name="Normal 5 7 2 6" xfId="15889" xr:uid="{00000000-0005-0000-0000-0000F34A0000}"/>
    <cellStyle name="Normal 5 7 2 6 2" xfId="22930" xr:uid="{00000000-0005-0000-0000-0000F44A0000}"/>
    <cellStyle name="Normal 5 7 2 6 2 2" xfId="34914" xr:uid="{F16EE3A8-788D-4C63-844C-89D36E7E576B}"/>
    <cellStyle name="Normal 5 7 2 6 3" xfId="28966" xr:uid="{EC900AE4-52EA-4A3E-BF2F-1F634F4C263F}"/>
    <cellStyle name="Normal 5 7 2 7" xfId="15890" xr:uid="{00000000-0005-0000-0000-0000F54A0000}"/>
    <cellStyle name="Normal 5 7 2 7 2" xfId="22931" xr:uid="{00000000-0005-0000-0000-0000F64A0000}"/>
    <cellStyle name="Normal 5 7 2 7 2 2" xfId="34915" xr:uid="{5D05A9A3-6628-4D87-B60D-741EBD00A180}"/>
    <cellStyle name="Normal 5 7 2 7 3" xfId="28967" xr:uid="{0AFADA7D-EE0C-42A8-A8C7-1A1FDC7924C8}"/>
    <cellStyle name="Normal 5 7 2 8" xfId="22922" xr:uid="{00000000-0005-0000-0000-0000F74A0000}"/>
    <cellStyle name="Normal 5 7 2 8 2" xfId="34906" xr:uid="{89CE4A03-CC60-46AF-AF17-8899F92994A1}"/>
    <cellStyle name="Normal 5 7 2 9" xfId="28958" xr:uid="{E745AC86-2AA3-436F-BF5C-8672CCDFAC4C}"/>
    <cellStyle name="Normal 5 7 3" xfId="15891" xr:uid="{00000000-0005-0000-0000-0000F84A0000}"/>
    <cellStyle name="Normal 5 7 3 2" xfId="15892" xr:uid="{00000000-0005-0000-0000-0000F94A0000}"/>
    <cellStyle name="Normal 5 7 3 2 2" xfId="15893" xr:uid="{00000000-0005-0000-0000-0000FA4A0000}"/>
    <cellStyle name="Normal 5 7 3 2 2 2" xfId="22934" xr:uid="{00000000-0005-0000-0000-0000FB4A0000}"/>
    <cellStyle name="Normal 5 7 3 2 2 2 2" xfId="34918" xr:uid="{C1A9B625-EEED-4297-977A-50897FDC5BF8}"/>
    <cellStyle name="Normal 5 7 3 2 2 3" xfId="28970" xr:uid="{C3C48416-7791-4A38-866D-F305851FA2A4}"/>
    <cellStyle name="Normal 5 7 3 2 3" xfId="22933" xr:uid="{00000000-0005-0000-0000-0000FC4A0000}"/>
    <cellStyle name="Normal 5 7 3 2 3 2" xfId="34917" xr:uid="{5F0AE704-E5E6-4B40-9351-9642B1D77411}"/>
    <cellStyle name="Normal 5 7 3 2 4" xfId="28969" xr:uid="{BBA42C3C-98C2-44CF-8187-4CD74B0FF196}"/>
    <cellStyle name="Normal 5 7 3 3" xfId="15894" xr:uid="{00000000-0005-0000-0000-0000FD4A0000}"/>
    <cellStyle name="Normal 5 7 3 3 2" xfId="22935" xr:uid="{00000000-0005-0000-0000-0000FE4A0000}"/>
    <cellStyle name="Normal 5 7 3 3 2 2" xfId="34919" xr:uid="{39C0D248-0B75-4915-BB3D-63211383790A}"/>
    <cellStyle name="Normal 5 7 3 3 3" xfId="28971" xr:uid="{35354CD7-78A4-4C02-9DD4-75E2DDBC135B}"/>
    <cellStyle name="Normal 5 7 3 4" xfId="15895" xr:uid="{00000000-0005-0000-0000-0000FF4A0000}"/>
    <cellStyle name="Normal 5 7 3 4 2" xfId="22936" xr:uid="{00000000-0005-0000-0000-0000004B0000}"/>
    <cellStyle name="Normal 5 7 3 4 2 2" xfId="34920" xr:uid="{3DD49A82-D379-4354-8362-62163A92D8F7}"/>
    <cellStyle name="Normal 5 7 3 4 3" xfId="28972" xr:uid="{62CA46BC-A5C0-4713-AACD-5B20A79210CC}"/>
    <cellStyle name="Normal 5 7 3 5" xfId="22932" xr:uid="{00000000-0005-0000-0000-0000014B0000}"/>
    <cellStyle name="Normal 5 7 3 5 2" xfId="34916" xr:uid="{03DD7AE6-F098-4958-8D3E-DE39DEE1A57E}"/>
    <cellStyle name="Normal 5 7 3 6" xfId="28968" xr:uid="{43E64532-0B04-48AA-B1CE-9277063B7F36}"/>
    <cellStyle name="Normal 5 7 4" xfId="15896" xr:uid="{00000000-0005-0000-0000-0000024B0000}"/>
    <cellStyle name="Normal 5 7 4 2" xfId="15897" xr:uid="{00000000-0005-0000-0000-0000034B0000}"/>
    <cellStyle name="Normal 5 7 4 2 2" xfId="22938" xr:uid="{00000000-0005-0000-0000-0000044B0000}"/>
    <cellStyle name="Normal 5 7 4 2 2 2" xfId="34922" xr:uid="{6D003A8E-D64C-4940-9F77-C2BC28CBF11D}"/>
    <cellStyle name="Normal 5 7 4 2 3" xfId="28974" xr:uid="{F98C791E-BC99-446A-AC1E-84966847DC7C}"/>
    <cellStyle name="Normal 5 7 4 3" xfId="15898" xr:uid="{00000000-0005-0000-0000-0000054B0000}"/>
    <cellStyle name="Normal 5 7 4 3 2" xfId="22939" xr:uid="{00000000-0005-0000-0000-0000064B0000}"/>
    <cellStyle name="Normal 5 7 4 3 2 2" xfId="34923" xr:uid="{25D12858-D814-4989-B79F-427244E577CA}"/>
    <cellStyle name="Normal 5 7 4 3 3" xfId="28975" xr:uid="{9F099A43-E0AB-43A4-A55B-E35E35DAD6B7}"/>
    <cellStyle name="Normal 5 7 4 4" xfId="22937" xr:uid="{00000000-0005-0000-0000-0000074B0000}"/>
    <cellStyle name="Normal 5 7 4 4 2" xfId="34921" xr:uid="{9E2BFBB4-1F01-4F5E-883E-B9A84B8D9B2C}"/>
    <cellStyle name="Normal 5 7 4 5" xfId="28973" xr:uid="{74A919A4-9516-4AAF-89CD-50CC8F86F204}"/>
    <cellStyle name="Normal 5 7 5" xfId="15899" xr:uid="{00000000-0005-0000-0000-0000084B0000}"/>
    <cellStyle name="Normal 5 7 5 2" xfId="22940" xr:uid="{00000000-0005-0000-0000-0000094B0000}"/>
    <cellStyle name="Normal 5 7 5 2 2" xfId="34924" xr:uid="{9396DB3A-C7FA-4788-8C7E-3827951046A8}"/>
    <cellStyle name="Normal 5 7 5 3" xfId="28976" xr:uid="{5F25DEE3-3F1B-41BA-A892-DD5861BF89AC}"/>
    <cellStyle name="Normal 5 7 6" xfId="15900" xr:uid="{00000000-0005-0000-0000-00000A4B0000}"/>
    <cellStyle name="Normal 5 7 6 2" xfId="22941" xr:uid="{00000000-0005-0000-0000-00000B4B0000}"/>
    <cellStyle name="Normal 5 7 6 2 2" xfId="34925" xr:uid="{0C0333A4-ADAB-4FC8-81D2-8F1CA74AE4C2}"/>
    <cellStyle name="Normal 5 7 6 3" xfId="28977" xr:uid="{501E399E-9CA4-40EB-B1B9-00E4287B287E}"/>
    <cellStyle name="Normal 5 7 7" xfId="15901" xr:uid="{00000000-0005-0000-0000-00000C4B0000}"/>
    <cellStyle name="Normal 5 7 7 2" xfId="22942" xr:uid="{00000000-0005-0000-0000-00000D4B0000}"/>
    <cellStyle name="Normal 5 7 7 2 2" xfId="34926" xr:uid="{A1EB1558-13E6-4129-B09F-FDE69A52483B}"/>
    <cellStyle name="Normal 5 7 7 3" xfId="28978" xr:uid="{B766B429-0DBF-47DC-B419-07445448F348}"/>
    <cellStyle name="Normal 5 7 8" xfId="15902" xr:uid="{00000000-0005-0000-0000-00000E4B0000}"/>
    <cellStyle name="Normal 5 7 8 2" xfId="22943" xr:uid="{00000000-0005-0000-0000-00000F4B0000}"/>
    <cellStyle name="Normal 5 7 8 2 2" xfId="34927" xr:uid="{16F7640B-B5C1-4FCC-8065-3E67D3A23B61}"/>
    <cellStyle name="Normal 5 7 8 3" xfId="28979" xr:uid="{DE1800BC-21EC-4074-AE52-A6B0D31DD8DC}"/>
    <cellStyle name="Normal 5 7 9" xfId="15903" xr:uid="{00000000-0005-0000-0000-0000104B0000}"/>
    <cellStyle name="Normal 5 8" xfId="15904" xr:uid="{00000000-0005-0000-0000-0000114B0000}"/>
    <cellStyle name="Normal 5 8 10" xfId="22944" xr:uid="{00000000-0005-0000-0000-0000124B0000}"/>
    <cellStyle name="Normal 5 8 10 2" xfId="34928" xr:uid="{C4FC22F4-8C3A-43EA-BA29-01FA6565F15D}"/>
    <cellStyle name="Normal 5 8 11" xfId="28980" xr:uid="{D217A2CF-83FE-4A77-AEC1-5D83A0FFA8A5}"/>
    <cellStyle name="Normal 5 8 2" xfId="15905" xr:uid="{00000000-0005-0000-0000-0000134B0000}"/>
    <cellStyle name="Normal 5 8 2 2" xfId="15906" xr:uid="{00000000-0005-0000-0000-0000144B0000}"/>
    <cellStyle name="Normal 5 8 2 2 2" xfId="15907" xr:uid="{00000000-0005-0000-0000-0000154B0000}"/>
    <cellStyle name="Normal 5 8 2 2 2 2" xfId="22947" xr:uid="{00000000-0005-0000-0000-0000164B0000}"/>
    <cellStyle name="Normal 5 8 2 2 2 2 2" xfId="34931" xr:uid="{60119FC0-67DA-490D-A27D-088E3E067D93}"/>
    <cellStyle name="Normal 5 8 2 2 2 3" xfId="28983" xr:uid="{332BEA5B-A92F-419A-9170-7F671D3388AD}"/>
    <cellStyle name="Normal 5 8 2 2 3" xfId="15908" xr:uid="{00000000-0005-0000-0000-0000174B0000}"/>
    <cellStyle name="Normal 5 8 2 2 3 2" xfId="22948" xr:uid="{00000000-0005-0000-0000-0000184B0000}"/>
    <cellStyle name="Normal 5 8 2 2 3 2 2" xfId="34932" xr:uid="{413D3F5D-8CF5-4CF8-B104-85E0A0633D29}"/>
    <cellStyle name="Normal 5 8 2 2 3 3" xfId="28984" xr:uid="{8CDC50B3-C007-484F-AB1B-F84AD818C33D}"/>
    <cellStyle name="Normal 5 8 2 2 4" xfId="22946" xr:uid="{00000000-0005-0000-0000-0000194B0000}"/>
    <cellStyle name="Normal 5 8 2 2 4 2" xfId="34930" xr:uid="{E5743768-AF74-482F-8B35-0F2503CAABA3}"/>
    <cellStyle name="Normal 5 8 2 2 5" xfId="28982" xr:uid="{B7E75B7E-4CD5-4BB1-A1C3-5FAB8F275CFE}"/>
    <cellStyle name="Normal 5 8 2 3" xfId="15909" xr:uid="{00000000-0005-0000-0000-00001A4B0000}"/>
    <cellStyle name="Normal 5 8 2 3 2" xfId="22949" xr:uid="{00000000-0005-0000-0000-00001B4B0000}"/>
    <cellStyle name="Normal 5 8 2 3 2 2" xfId="34933" xr:uid="{68EFC108-AA81-4DA6-B10F-41A606017ECB}"/>
    <cellStyle name="Normal 5 8 2 3 3" xfId="28985" xr:uid="{E68C7D7B-556A-4345-A1B6-56436D0F9AD7}"/>
    <cellStyle name="Normal 5 8 2 4" xfId="15910" xr:uid="{00000000-0005-0000-0000-00001C4B0000}"/>
    <cellStyle name="Normal 5 8 2 4 2" xfId="22950" xr:uid="{00000000-0005-0000-0000-00001D4B0000}"/>
    <cellStyle name="Normal 5 8 2 4 2 2" xfId="34934" xr:uid="{A98C023E-4572-4BDC-88BF-9D796326FDB0}"/>
    <cellStyle name="Normal 5 8 2 4 3" xfId="28986" xr:uid="{990B3A52-A218-4341-BE3D-C1052751BD58}"/>
    <cellStyle name="Normal 5 8 2 5" xfId="15911" xr:uid="{00000000-0005-0000-0000-00001E4B0000}"/>
    <cellStyle name="Normal 5 8 2 5 2" xfId="22951" xr:uid="{00000000-0005-0000-0000-00001F4B0000}"/>
    <cellStyle name="Normal 5 8 2 5 2 2" xfId="34935" xr:uid="{0F1C1C47-917A-4B89-9E4A-D7D715A04C4B}"/>
    <cellStyle name="Normal 5 8 2 5 3" xfId="28987" xr:uid="{B33921A5-B975-4710-93E4-E8BA99B04108}"/>
    <cellStyle name="Normal 5 8 2 6" xfId="15912" xr:uid="{00000000-0005-0000-0000-0000204B0000}"/>
    <cellStyle name="Normal 5 8 2 6 2" xfId="22952" xr:uid="{00000000-0005-0000-0000-0000214B0000}"/>
    <cellStyle name="Normal 5 8 2 6 2 2" xfId="34936" xr:uid="{90370A79-F750-48D9-83F9-003ABB10C018}"/>
    <cellStyle name="Normal 5 8 2 6 3" xfId="28988" xr:uid="{0E3C22C8-4A7A-4D63-944E-7000CB80032E}"/>
    <cellStyle name="Normal 5 8 2 7" xfId="15913" xr:uid="{00000000-0005-0000-0000-0000224B0000}"/>
    <cellStyle name="Normal 5 8 2 7 2" xfId="22953" xr:uid="{00000000-0005-0000-0000-0000234B0000}"/>
    <cellStyle name="Normal 5 8 2 7 2 2" xfId="34937" xr:uid="{003244EE-1175-4656-B9E6-99419184B773}"/>
    <cellStyle name="Normal 5 8 2 7 3" xfId="28989" xr:uid="{2C9DDD59-A064-4359-A464-C6A45BA062EB}"/>
    <cellStyle name="Normal 5 8 2 8" xfId="22945" xr:uid="{00000000-0005-0000-0000-0000244B0000}"/>
    <cellStyle name="Normal 5 8 2 8 2" xfId="34929" xr:uid="{546BFD18-C616-4431-A054-C6A04A732456}"/>
    <cellStyle name="Normal 5 8 2 9" xfId="28981" xr:uid="{F64F131C-43B2-40A7-BD90-850AB4BE2EB5}"/>
    <cellStyle name="Normal 5 8 3" xfId="15914" xr:uid="{00000000-0005-0000-0000-0000254B0000}"/>
    <cellStyle name="Normal 5 8 3 2" xfId="15915" xr:uid="{00000000-0005-0000-0000-0000264B0000}"/>
    <cellStyle name="Normal 5 8 3 2 2" xfId="22955" xr:uid="{00000000-0005-0000-0000-0000274B0000}"/>
    <cellStyle name="Normal 5 8 3 2 2 2" xfId="34939" xr:uid="{F855FC11-948F-440F-B6ED-08A00499F0C9}"/>
    <cellStyle name="Normal 5 8 3 2 3" xfId="28991" xr:uid="{792FAEF4-5723-45CD-899C-EA15DF857C0A}"/>
    <cellStyle name="Normal 5 8 3 3" xfId="15916" xr:uid="{00000000-0005-0000-0000-0000284B0000}"/>
    <cellStyle name="Normal 5 8 3 3 2" xfId="22956" xr:uid="{00000000-0005-0000-0000-0000294B0000}"/>
    <cellStyle name="Normal 5 8 3 3 2 2" xfId="34940" xr:uid="{C1F3E673-1BB2-46C0-A1F7-9BA9ECA02CD3}"/>
    <cellStyle name="Normal 5 8 3 3 3" xfId="28992" xr:uid="{D3E02B07-63B0-48D9-A162-8B70AD4146DA}"/>
    <cellStyle name="Normal 5 8 3 4" xfId="15917" xr:uid="{00000000-0005-0000-0000-00002A4B0000}"/>
    <cellStyle name="Normal 5 8 3 4 2" xfId="22957" xr:uid="{00000000-0005-0000-0000-00002B4B0000}"/>
    <cellStyle name="Normal 5 8 3 4 2 2" xfId="34941" xr:uid="{56A48742-812E-4C51-B429-1B75603FBC0E}"/>
    <cellStyle name="Normal 5 8 3 4 3" xfId="28993" xr:uid="{D4F3AA9A-38CB-48AC-91E8-1C1E878F97E6}"/>
    <cellStyle name="Normal 5 8 3 5" xfId="22954" xr:uid="{00000000-0005-0000-0000-00002C4B0000}"/>
    <cellStyle name="Normal 5 8 3 5 2" xfId="34938" xr:uid="{76A3E399-BEBA-4E89-BA67-E616FE49E55F}"/>
    <cellStyle name="Normal 5 8 3 6" xfId="28990" xr:uid="{6B274BA6-3C33-4012-9BAC-5C77D87B1FF0}"/>
    <cellStyle name="Normal 5 8 4" xfId="15918" xr:uid="{00000000-0005-0000-0000-00002D4B0000}"/>
    <cellStyle name="Normal 5 8 4 2" xfId="15919" xr:uid="{00000000-0005-0000-0000-00002E4B0000}"/>
    <cellStyle name="Normal 5 8 4 2 2" xfId="22959" xr:uid="{00000000-0005-0000-0000-00002F4B0000}"/>
    <cellStyle name="Normal 5 8 4 2 2 2" xfId="34943" xr:uid="{B25F27B6-EC2F-4428-BAFF-57D737537493}"/>
    <cellStyle name="Normal 5 8 4 2 3" xfId="28995" xr:uid="{32E810D3-4C53-4B9E-BA8B-AE5C92617F84}"/>
    <cellStyle name="Normal 5 8 4 3" xfId="22958" xr:uid="{00000000-0005-0000-0000-0000304B0000}"/>
    <cellStyle name="Normal 5 8 4 3 2" xfId="34942" xr:uid="{2C48A2C6-716D-4CC8-91BA-C744D5AD03D4}"/>
    <cellStyle name="Normal 5 8 4 4" xfId="28994" xr:uid="{70234FC0-8ADA-49E0-ABC1-0E8F1B254B41}"/>
    <cellStyle name="Normal 5 8 5" xfId="15920" xr:uid="{00000000-0005-0000-0000-0000314B0000}"/>
    <cellStyle name="Normal 5 8 5 2" xfId="22960" xr:uid="{00000000-0005-0000-0000-0000324B0000}"/>
    <cellStyle name="Normal 5 8 5 2 2" xfId="34944" xr:uid="{9A0E0B45-26AC-402B-B2D6-872309755229}"/>
    <cellStyle name="Normal 5 8 5 3" xfId="28996" xr:uid="{6D7B8FF8-4DB0-4D2D-9534-AA7C4D10A577}"/>
    <cellStyle name="Normal 5 8 6" xfId="15921" xr:uid="{00000000-0005-0000-0000-0000334B0000}"/>
    <cellStyle name="Normal 5 8 6 2" xfId="22961" xr:uid="{00000000-0005-0000-0000-0000344B0000}"/>
    <cellStyle name="Normal 5 8 6 2 2" xfId="34945" xr:uid="{60337216-4FFD-425D-AFD4-BADD052312BA}"/>
    <cellStyle name="Normal 5 8 6 3" xfId="28997" xr:uid="{5CAA5DE1-9079-48D0-9DD1-6CB5AD978C56}"/>
    <cellStyle name="Normal 5 8 7" xfId="15922" xr:uid="{00000000-0005-0000-0000-0000354B0000}"/>
    <cellStyle name="Normal 5 8 7 2" xfId="22962" xr:uid="{00000000-0005-0000-0000-0000364B0000}"/>
    <cellStyle name="Normal 5 8 7 2 2" xfId="34946" xr:uid="{2C6E1E2F-AC56-4F1C-A77C-CA80EA91BE82}"/>
    <cellStyle name="Normal 5 8 7 3" xfId="28998" xr:uid="{D4FC70D4-4659-4BC6-80DA-EFB90B481946}"/>
    <cellStyle name="Normal 5 8 8" xfId="15923" xr:uid="{00000000-0005-0000-0000-0000374B0000}"/>
    <cellStyle name="Normal 5 8 8 2" xfId="22963" xr:uid="{00000000-0005-0000-0000-0000384B0000}"/>
    <cellStyle name="Normal 5 8 8 2 2" xfId="34947" xr:uid="{6A7825D7-5DFB-445F-B602-50A38147E7A4}"/>
    <cellStyle name="Normal 5 8 8 3" xfId="28999" xr:uid="{4A917C66-9F47-43AF-945F-8D121CAEE42B}"/>
    <cellStyle name="Normal 5 8 9" xfId="15924" xr:uid="{00000000-0005-0000-0000-0000394B0000}"/>
    <cellStyle name="Normal 5 9" xfId="15925" xr:uid="{00000000-0005-0000-0000-00003A4B0000}"/>
    <cellStyle name="Normal 5 9 10" xfId="29000" xr:uid="{D4DB8FAF-B1F8-463A-8465-2815A59BD5FC}"/>
    <cellStyle name="Normal 5 9 2" xfId="15926" xr:uid="{00000000-0005-0000-0000-00003B4B0000}"/>
    <cellStyle name="Normal 5 9 2 2" xfId="15927" xr:uid="{00000000-0005-0000-0000-00003C4B0000}"/>
    <cellStyle name="Normal 5 9 2 2 2" xfId="22966" xr:uid="{00000000-0005-0000-0000-00003D4B0000}"/>
    <cellStyle name="Normal 5 9 2 2 2 2" xfId="34950" xr:uid="{B4D5F4A0-DF25-47C0-8B42-573C69D1C5C7}"/>
    <cellStyle name="Normal 5 9 2 2 3" xfId="29002" xr:uid="{83055364-C8E0-4D9A-8072-27E8E96377BF}"/>
    <cellStyle name="Normal 5 9 2 3" xfId="15928" xr:uid="{00000000-0005-0000-0000-00003E4B0000}"/>
    <cellStyle name="Normal 5 9 2 3 2" xfId="22967" xr:uid="{00000000-0005-0000-0000-00003F4B0000}"/>
    <cellStyle name="Normal 5 9 2 3 2 2" xfId="34951" xr:uid="{BF8AC423-CF7F-4F73-AE1D-65A008FA3A11}"/>
    <cellStyle name="Normal 5 9 2 3 3" xfId="29003" xr:uid="{85FC1C47-C9E7-4552-ADDE-3C6811BAEDF7}"/>
    <cellStyle name="Normal 5 9 2 4" xfId="15929" xr:uid="{00000000-0005-0000-0000-0000404B0000}"/>
    <cellStyle name="Normal 5 9 2 4 2" xfId="22968" xr:uid="{00000000-0005-0000-0000-0000414B0000}"/>
    <cellStyle name="Normal 5 9 2 4 2 2" xfId="34952" xr:uid="{C65CC722-AFC4-42AB-A26B-5F04D8F910DD}"/>
    <cellStyle name="Normal 5 9 2 4 3" xfId="29004" xr:uid="{C3E9B5F0-1BA5-452E-9AC0-2B8B7C2AD11D}"/>
    <cellStyle name="Normal 5 9 2 5" xfId="15930" xr:uid="{00000000-0005-0000-0000-0000424B0000}"/>
    <cellStyle name="Normal 5 9 2 5 2" xfId="22969" xr:uid="{00000000-0005-0000-0000-0000434B0000}"/>
    <cellStyle name="Normal 5 9 2 5 2 2" xfId="34953" xr:uid="{219A4288-243A-492C-B061-1C212894A28A}"/>
    <cellStyle name="Normal 5 9 2 5 3" xfId="29005" xr:uid="{286D435E-1F35-40AF-BF4D-9E21626DEFB5}"/>
    <cellStyle name="Normal 5 9 2 6" xfId="15931" xr:uid="{00000000-0005-0000-0000-0000444B0000}"/>
    <cellStyle name="Normal 5 9 2 6 2" xfId="22970" xr:uid="{00000000-0005-0000-0000-0000454B0000}"/>
    <cellStyle name="Normal 5 9 2 6 2 2" xfId="34954" xr:uid="{33EC986E-12AD-477F-8E39-AAF5AB704905}"/>
    <cellStyle name="Normal 5 9 2 6 3" xfId="29006" xr:uid="{2AC028BA-EDA6-4374-8536-599B2FA5543D}"/>
    <cellStyle name="Normal 5 9 2 7" xfId="22965" xr:uid="{00000000-0005-0000-0000-0000464B0000}"/>
    <cellStyle name="Normal 5 9 2 7 2" xfId="34949" xr:uid="{225282D4-D165-45CF-85FB-866FC1AB5746}"/>
    <cellStyle name="Normal 5 9 2 8" xfId="29001" xr:uid="{623A55D6-573C-4196-A910-C14EA3B8FB17}"/>
    <cellStyle name="Normal 5 9 3" xfId="15932" xr:uid="{00000000-0005-0000-0000-0000474B0000}"/>
    <cellStyle name="Normal 5 9 3 2" xfId="15933" xr:uid="{00000000-0005-0000-0000-0000484B0000}"/>
    <cellStyle name="Normal 5 9 3 2 2" xfId="22972" xr:uid="{00000000-0005-0000-0000-0000494B0000}"/>
    <cellStyle name="Normal 5 9 3 2 2 2" xfId="34956" xr:uid="{76E7DABD-8E19-45E3-B3C0-43EAD3AC9052}"/>
    <cellStyle name="Normal 5 9 3 2 3" xfId="29008" xr:uid="{CE972B99-FF18-49A0-BB7D-28D3CBDFBAF3}"/>
    <cellStyle name="Normal 5 9 3 3" xfId="22971" xr:uid="{00000000-0005-0000-0000-00004A4B0000}"/>
    <cellStyle name="Normal 5 9 3 3 2" xfId="34955" xr:uid="{83599844-2B86-4520-BCBB-7DF7BBCDE503}"/>
    <cellStyle name="Normal 5 9 3 4" xfId="29007" xr:uid="{DEF137DA-FC01-4B13-B432-D79C03ACD9CF}"/>
    <cellStyle name="Normal 5 9 4" xfId="15934" xr:uid="{00000000-0005-0000-0000-00004B4B0000}"/>
    <cellStyle name="Normal 5 9 4 2" xfId="15935" xr:uid="{00000000-0005-0000-0000-00004C4B0000}"/>
    <cellStyle name="Normal 5 9 4 2 2" xfId="22974" xr:uid="{00000000-0005-0000-0000-00004D4B0000}"/>
    <cellStyle name="Normal 5 9 4 2 2 2" xfId="34958" xr:uid="{3471DD63-04D7-467D-AAB1-FADD43FCE3C3}"/>
    <cellStyle name="Normal 5 9 4 2 3" xfId="29010" xr:uid="{A582696A-F27D-4AB6-986E-A793EB606E70}"/>
    <cellStyle name="Normal 5 9 4 3" xfId="22973" xr:uid="{00000000-0005-0000-0000-00004E4B0000}"/>
    <cellStyle name="Normal 5 9 4 3 2" xfId="34957" xr:uid="{D1F9AD13-D5F4-4836-8962-392317884D2D}"/>
    <cellStyle name="Normal 5 9 4 4" xfId="29009" xr:uid="{21B640DC-667B-486C-AD52-CEA12B7E5170}"/>
    <cellStyle name="Normal 5 9 5" xfId="15936" xr:uid="{00000000-0005-0000-0000-00004F4B0000}"/>
    <cellStyle name="Normal 5 9 5 2" xfId="22975" xr:uid="{00000000-0005-0000-0000-0000504B0000}"/>
    <cellStyle name="Normal 5 9 5 2 2" xfId="34959" xr:uid="{109E5A6F-0AB2-4A32-A11A-37E2E9EE37ED}"/>
    <cellStyle name="Normal 5 9 5 3" xfId="29011" xr:uid="{6C950D75-DEEB-4675-B3C4-61452BA99C0D}"/>
    <cellStyle name="Normal 5 9 6" xfId="15937" xr:uid="{00000000-0005-0000-0000-0000514B0000}"/>
    <cellStyle name="Normal 5 9 6 2" xfId="22976" xr:uid="{00000000-0005-0000-0000-0000524B0000}"/>
    <cellStyle name="Normal 5 9 6 2 2" xfId="34960" xr:uid="{47BF2082-0D34-4960-A3C2-26E59DFCF2CA}"/>
    <cellStyle name="Normal 5 9 6 3" xfId="29012" xr:uid="{DF90F5CF-859A-4171-8C0E-B0A2F8A7B86F}"/>
    <cellStyle name="Normal 5 9 7" xfId="15938" xr:uid="{00000000-0005-0000-0000-0000534B0000}"/>
    <cellStyle name="Normal 5 9 7 2" xfId="22977" xr:uid="{00000000-0005-0000-0000-0000544B0000}"/>
    <cellStyle name="Normal 5 9 7 2 2" xfId="34961" xr:uid="{8A58D46A-E604-4B17-8F95-49E4573CF488}"/>
    <cellStyle name="Normal 5 9 7 3" xfId="29013" xr:uid="{B1112304-FD48-47C1-80BE-3ECE91FB520E}"/>
    <cellStyle name="Normal 5 9 8" xfId="15939" xr:uid="{00000000-0005-0000-0000-0000554B0000}"/>
    <cellStyle name="Normal 5 9 9" xfId="22964" xr:uid="{00000000-0005-0000-0000-0000564B0000}"/>
    <cellStyle name="Normal 5 9 9 2" xfId="34948" xr:uid="{3147EF7D-3E8F-4985-9A37-C2457D9DF26F}"/>
    <cellStyle name="Normal 50" xfId="15940" xr:uid="{00000000-0005-0000-0000-0000574B0000}"/>
    <cellStyle name="Normal 50 2" xfId="22978" xr:uid="{00000000-0005-0000-0000-0000584B0000}"/>
    <cellStyle name="Normal 50 2 2" xfId="34962" xr:uid="{3E8B77A2-BF82-4615-AD03-0A8D8421CC8A}"/>
    <cellStyle name="Normal 50 3" xfId="29014" xr:uid="{B7DFD641-5FC4-4F41-8175-3CE8A52F6F4E}"/>
    <cellStyle name="Normal 500" xfId="15941" xr:uid="{00000000-0005-0000-0000-0000594B0000}"/>
    <cellStyle name="Normal 500 2" xfId="22979" xr:uid="{00000000-0005-0000-0000-00005A4B0000}"/>
    <cellStyle name="Normal 500 2 2" xfId="34963" xr:uid="{A798CE76-DD30-413D-AE4C-AC165EE3E3EB}"/>
    <cellStyle name="Normal 500 3" xfId="29015" xr:uid="{DC4F66C9-3FDA-4C17-8E11-A55144A0AD06}"/>
    <cellStyle name="Normal 501" xfId="15942" xr:uid="{00000000-0005-0000-0000-00005B4B0000}"/>
    <cellStyle name="Normal 501 2" xfId="22980" xr:uid="{00000000-0005-0000-0000-00005C4B0000}"/>
    <cellStyle name="Normal 501 2 2" xfId="34964" xr:uid="{35FCCB5E-0FA7-4A17-A627-4C9AEBA4ADC6}"/>
    <cellStyle name="Normal 501 3" xfId="29016" xr:uid="{5C0BDE6B-22F1-467A-BA33-8183D14C6B0E}"/>
    <cellStyle name="Normal 502" xfId="15943" xr:uid="{00000000-0005-0000-0000-00005D4B0000}"/>
    <cellStyle name="Normal 502 2" xfId="22981" xr:uid="{00000000-0005-0000-0000-00005E4B0000}"/>
    <cellStyle name="Normal 502 2 2" xfId="34965" xr:uid="{805DB49E-A4B9-4259-A4C3-011687EAEE53}"/>
    <cellStyle name="Normal 502 3" xfId="29017" xr:uid="{B62968CE-8AC1-4CBE-8408-BEEB0BEC1CC5}"/>
    <cellStyle name="Normal 503" xfId="15944" xr:uid="{00000000-0005-0000-0000-00005F4B0000}"/>
    <cellStyle name="Normal 503 2" xfId="22982" xr:uid="{00000000-0005-0000-0000-0000604B0000}"/>
    <cellStyle name="Normal 503 2 2" xfId="34966" xr:uid="{A7F4273B-7249-495D-9D48-CD31188DB2A9}"/>
    <cellStyle name="Normal 503 3" xfId="29018" xr:uid="{96623574-0F02-496A-BD70-75E2D5BBECE8}"/>
    <cellStyle name="Normal 504" xfId="15945" xr:uid="{00000000-0005-0000-0000-0000614B0000}"/>
    <cellStyle name="Normal 504 2" xfId="22983" xr:uid="{00000000-0005-0000-0000-0000624B0000}"/>
    <cellStyle name="Normal 504 2 2" xfId="34967" xr:uid="{7FBF9E25-0D4A-4EC6-9973-48B564BD3349}"/>
    <cellStyle name="Normal 504 3" xfId="29019" xr:uid="{7E857A0E-1B5E-4469-A086-C40550B84231}"/>
    <cellStyle name="Normal 505" xfId="15946" xr:uid="{00000000-0005-0000-0000-0000634B0000}"/>
    <cellStyle name="Normal 505 2" xfId="22984" xr:uid="{00000000-0005-0000-0000-0000644B0000}"/>
    <cellStyle name="Normal 505 2 2" xfId="34968" xr:uid="{31273FA6-8B35-4416-BEB8-B525424891AD}"/>
    <cellStyle name="Normal 505 3" xfId="29020" xr:uid="{102AF8DA-9BA6-470B-91CD-7F861BA538E5}"/>
    <cellStyle name="Normal 506" xfId="15947" xr:uid="{00000000-0005-0000-0000-0000654B0000}"/>
    <cellStyle name="Normal 506 2" xfId="22985" xr:uid="{00000000-0005-0000-0000-0000664B0000}"/>
    <cellStyle name="Normal 506 2 2" xfId="34969" xr:uid="{E1D3906A-E8C2-46FF-A985-5140BF8AE3E3}"/>
    <cellStyle name="Normal 506 3" xfId="29021" xr:uid="{6DB67E50-0FD1-46ED-A4B1-422AC7953671}"/>
    <cellStyle name="Normal 507" xfId="15948" xr:uid="{00000000-0005-0000-0000-0000674B0000}"/>
    <cellStyle name="Normal 507 2" xfId="22986" xr:uid="{00000000-0005-0000-0000-0000684B0000}"/>
    <cellStyle name="Normal 507 2 2" xfId="34970" xr:uid="{CCC2F9CD-8CD9-4202-8B39-A0A2652D71F2}"/>
    <cellStyle name="Normal 507 3" xfId="29022" xr:uid="{5994A765-680E-4860-B416-A5FCEE81600A}"/>
    <cellStyle name="Normal 508" xfId="15949" xr:uid="{00000000-0005-0000-0000-0000694B0000}"/>
    <cellStyle name="Normal 509" xfId="15950" xr:uid="{00000000-0005-0000-0000-00006A4B0000}"/>
    <cellStyle name="Normal 51" xfId="15951" xr:uid="{00000000-0005-0000-0000-00006B4B0000}"/>
    <cellStyle name="Normal 51 2" xfId="22987" xr:uid="{00000000-0005-0000-0000-00006C4B0000}"/>
    <cellStyle name="Normal 51 2 2" xfId="34971" xr:uid="{5853B427-5275-4350-B28F-B8106A11D059}"/>
    <cellStyle name="Normal 51 3" xfId="29023" xr:uid="{8C7BCCDF-A983-4F19-B7E8-C1C128CC41FC}"/>
    <cellStyle name="Normal 510" xfId="15952" xr:uid="{00000000-0005-0000-0000-00006D4B0000}"/>
    <cellStyle name="Normal 511" xfId="15953" xr:uid="{00000000-0005-0000-0000-00006E4B0000}"/>
    <cellStyle name="Normal 512" xfId="15954" xr:uid="{00000000-0005-0000-0000-00006F4B0000}"/>
    <cellStyle name="Normal 513" xfId="15955" xr:uid="{00000000-0005-0000-0000-0000704B0000}"/>
    <cellStyle name="Normal 514" xfId="15956" xr:uid="{00000000-0005-0000-0000-0000714B0000}"/>
    <cellStyle name="Normal 515" xfId="15957" xr:uid="{00000000-0005-0000-0000-0000724B0000}"/>
    <cellStyle name="Normal 516" xfId="15958" xr:uid="{00000000-0005-0000-0000-0000734B0000}"/>
    <cellStyle name="Normal 517" xfId="15959" xr:uid="{00000000-0005-0000-0000-0000744B0000}"/>
    <cellStyle name="Normal 518" xfId="15960" xr:uid="{00000000-0005-0000-0000-0000754B0000}"/>
    <cellStyle name="Normal 519" xfId="15961" xr:uid="{00000000-0005-0000-0000-0000764B0000}"/>
    <cellStyle name="Normal 52" xfId="15962" xr:uid="{00000000-0005-0000-0000-0000774B0000}"/>
    <cellStyle name="Normal 52 2" xfId="22988" xr:uid="{00000000-0005-0000-0000-0000784B0000}"/>
    <cellStyle name="Normal 52 2 2" xfId="34972" xr:uid="{9A6570C5-A2B8-4AED-9934-41E1657FA0A9}"/>
    <cellStyle name="Normal 52 3" xfId="29024" xr:uid="{DF98D8B9-36AC-4A91-8814-894AB6915B7B}"/>
    <cellStyle name="Normal 520" xfId="15963" xr:uid="{00000000-0005-0000-0000-0000794B0000}"/>
    <cellStyle name="Normal 521" xfId="15964" xr:uid="{00000000-0005-0000-0000-00007A4B0000}"/>
    <cellStyle name="Normal 522" xfId="15965" xr:uid="{00000000-0005-0000-0000-00007B4B0000}"/>
    <cellStyle name="Normal 523" xfId="15966" xr:uid="{00000000-0005-0000-0000-00007C4B0000}"/>
    <cellStyle name="Normal 524" xfId="15967" xr:uid="{00000000-0005-0000-0000-00007D4B0000}"/>
    <cellStyle name="Normal 525" xfId="15968" xr:uid="{00000000-0005-0000-0000-00007E4B0000}"/>
    <cellStyle name="Normal 526" xfId="15969" xr:uid="{00000000-0005-0000-0000-00007F4B0000}"/>
    <cellStyle name="Normal 527" xfId="15970" xr:uid="{00000000-0005-0000-0000-0000804B0000}"/>
    <cellStyle name="Normal 528" xfId="15971" xr:uid="{00000000-0005-0000-0000-0000814B0000}"/>
    <cellStyle name="Normal 529" xfId="15972" xr:uid="{00000000-0005-0000-0000-0000824B0000}"/>
    <cellStyle name="Normal 53" xfId="15973" xr:uid="{00000000-0005-0000-0000-0000834B0000}"/>
    <cellStyle name="Normal 53 2" xfId="22989" xr:uid="{00000000-0005-0000-0000-0000844B0000}"/>
    <cellStyle name="Normal 53 2 2" xfId="34973" xr:uid="{51EADBFD-B9FB-46DB-8D04-FBD0C5552BF9}"/>
    <cellStyle name="Normal 53 3" xfId="29025" xr:uid="{0CBF8AF2-95B2-4FD2-8194-C7D1AC8193EA}"/>
    <cellStyle name="Normal 530" xfId="15974" xr:uid="{00000000-0005-0000-0000-0000854B0000}"/>
    <cellStyle name="Normal 531" xfId="15975" xr:uid="{00000000-0005-0000-0000-0000864B0000}"/>
    <cellStyle name="Normal 532" xfId="15976" xr:uid="{00000000-0005-0000-0000-0000874B0000}"/>
    <cellStyle name="Normal 533" xfId="15977" xr:uid="{00000000-0005-0000-0000-0000884B0000}"/>
    <cellStyle name="Normal 534" xfId="15978" xr:uid="{00000000-0005-0000-0000-0000894B0000}"/>
    <cellStyle name="Normal 535" xfId="15979" xr:uid="{00000000-0005-0000-0000-00008A4B0000}"/>
    <cellStyle name="Normal 536" xfId="15980" xr:uid="{00000000-0005-0000-0000-00008B4B0000}"/>
    <cellStyle name="Normal 537" xfId="15981" xr:uid="{00000000-0005-0000-0000-00008C4B0000}"/>
    <cellStyle name="Normal 538" xfId="15982" xr:uid="{00000000-0005-0000-0000-00008D4B0000}"/>
    <cellStyle name="Normal 539" xfId="15983" xr:uid="{00000000-0005-0000-0000-00008E4B0000}"/>
    <cellStyle name="Normal 54" xfId="15984" xr:uid="{00000000-0005-0000-0000-00008F4B0000}"/>
    <cellStyle name="Normal 54 2" xfId="22990" xr:uid="{00000000-0005-0000-0000-0000904B0000}"/>
    <cellStyle name="Normal 54 2 2" xfId="34974" xr:uid="{C28363DB-A8A7-4F64-8D30-B63E9597A2EF}"/>
    <cellStyle name="Normal 54 3" xfId="29026" xr:uid="{FE215EDD-CCD1-439C-BCC5-7F55622003EB}"/>
    <cellStyle name="Normal 540" xfId="15985" xr:uid="{00000000-0005-0000-0000-0000914B0000}"/>
    <cellStyle name="Normal 541" xfId="15986" xr:uid="{00000000-0005-0000-0000-0000924B0000}"/>
    <cellStyle name="Normal 542" xfId="15987" xr:uid="{00000000-0005-0000-0000-0000934B0000}"/>
    <cellStyle name="Normal 543" xfId="15988" xr:uid="{00000000-0005-0000-0000-0000944B0000}"/>
    <cellStyle name="Normal 544" xfId="15989" xr:uid="{00000000-0005-0000-0000-0000954B0000}"/>
    <cellStyle name="Normal 545" xfId="15990" xr:uid="{00000000-0005-0000-0000-0000964B0000}"/>
    <cellStyle name="Normal 546" xfId="15991" xr:uid="{00000000-0005-0000-0000-0000974B0000}"/>
    <cellStyle name="Normal 547" xfId="15992" xr:uid="{00000000-0005-0000-0000-0000984B0000}"/>
    <cellStyle name="Normal 548" xfId="15993" xr:uid="{00000000-0005-0000-0000-0000994B0000}"/>
    <cellStyle name="Normal 549" xfId="15994" xr:uid="{00000000-0005-0000-0000-00009A4B0000}"/>
    <cellStyle name="Normal 55" xfId="15995" xr:uid="{00000000-0005-0000-0000-00009B4B0000}"/>
    <cellStyle name="Normal 55 2" xfId="22991" xr:uid="{00000000-0005-0000-0000-00009C4B0000}"/>
    <cellStyle name="Normal 55 2 2" xfId="34975" xr:uid="{75396691-3596-4068-8BB7-6F76D69B6C2B}"/>
    <cellStyle name="Normal 55 3" xfId="29027" xr:uid="{204CC8EC-7532-45B1-AA89-8CECE4B3639F}"/>
    <cellStyle name="Normal 550" xfId="15996" xr:uid="{00000000-0005-0000-0000-00009D4B0000}"/>
    <cellStyle name="Normal 551" xfId="15997" xr:uid="{00000000-0005-0000-0000-00009E4B0000}"/>
    <cellStyle name="Normal 552" xfId="15998" xr:uid="{00000000-0005-0000-0000-00009F4B0000}"/>
    <cellStyle name="Normal 553" xfId="15999" xr:uid="{00000000-0005-0000-0000-0000A04B0000}"/>
    <cellStyle name="Normal 554" xfId="16000" xr:uid="{00000000-0005-0000-0000-0000A14B0000}"/>
    <cellStyle name="Normal 555" xfId="16001" xr:uid="{00000000-0005-0000-0000-0000A24B0000}"/>
    <cellStyle name="Normal 556" xfId="16002" xr:uid="{00000000-0005-0000-0000-0000A34B0000}"/>
    <cellStyle name="Normal 557" xfId="16003" xr:uid="{00000000-0005-0000-0000-0000A44B0000}"/>
    <cellStyle name="Normal 558" xfId="16004" xr:uid="{00000000-0005-0000-0000-0000A54B0000}"/>
    <cellStyle name="Normal 559" xfId="16005" xr:uid="{00000000-0005-0000-0000-0000A64B0000}"/>
    <cellStyle name="Normal 56" xfId="16006" xr:uid="{00000000-0005-0000-0000-0000A74B0000}"/>
    <cellStyle name="Normal 56 2" xfId="22992" xr:uid="{00000000-0005-0000-0000-0000A84B0000}"/>
    <cellStyle name="Normal 56 2 2" xfId="34976" xr:uid="{A2FF8F08-8D3E-4561-B384-A6CEC3629BC9}"/>
    <cellStyle name="Normal 56 3" xfId="29028" xr:uid="{FA6BF201-F889-4444-BB65-E8BFCDB46CA6}"/>
    <cellStyle name="Normal 560" xfId="16007" xr:uid="{00000000-0005-0000-0000-0000A94B0000}"/>
    <cellStyle name="Normal 561" xfId="16008" xr:uid="{00000000-0005-0000-0000-0000AA4B0000}"/>
    <cellStyle name="Normal 562" xfId="16009" xr:uid="{00000000-0005-0000-0000-0000AB4B0000}"/>
    <cellStyle name="Normal 563" xfId="16010" xr:uid="{00000000-0005-0000-0000-0000AC4B0000}"/>
    <cellStyle name="Normal 564" xfId="16011" xr:uid="{00000000-0005-0000-0000-0000AD4B0000}"/>
    <cellStyle name="Normal 565" xfId="16012" xr:uid="{00000000-0005-0000-0000-0000AE4B0000}"/>
    <cellStyle name="Normal 566" xfId="16013" xr:uid="{00000000-0005-0000-0000-0000AF4B0000}"/>
    <cellStyle name="Normal 567" xfId="16014" xr:uid="{00000000-0005-0000-0000-0000B04B0000}"/>
    <cellStyle name="Normal 568" xfId="16015" xr:uid="{00000000-0005-0000-0000-0000B14B0000}"/>
    <cellStyle name="Normal 569" xfId="16016" xr:uid="{00000000-0005-0000-0000-0000B24B0000}"/>
    <cellStyle name="Normal 57" xfId="16017" xr:uid="{00000000-0005-0000-0000-0000B34B0000}"/>
    <cellStyle name="Normal 57 2" xfId="22993" xr:uid="{00000000-0005-0000-0000-0000B44B0000}"/>
    <cellStyle name="Normal 57 2 2" xfId="34977" xr:uid="{24E9B974-3724-413E-9E8F-B45CA8D8307F}"/>
    <cellStyle name="Normal 57 3" xfId="29029" xr:uid="{04B02532-3618-4734-93CF-A96CD45C753A}"/>
    <cellStyle name="Normal 570" xfId="16018" xr:uid="{00000000-0005-0000-0000-0000B54B0000}"/>
    <cellStyle name="Normal 571" xfId="16019" xr:uid="{00000000-0005-0000-0000-0000B64B0000}"/>
    <cellStyle name="Normal 571 2" xfId="16020" xr:uid="{00000000-0005-0000-0000-0000B74B0000}"/>
    <cellStyle name="Normal 572" xfId="16021" xr:uid="{00000000-0005-0000-0000-0000B84B0000}"/>
    <cellStyle name="Normal 572 2" xfId="16022" xr:uid="{00000000-0005-0000-0000-0000B94B0000}"/>
    <cellStyle name="Normal 573" xfId="16023" xr:uid="{00000000-0005-0000-0000-0000BA4B0000}"/>
    <cellStyle name="Normal 573 2" xfId="16024" xr:uid="{00000000-0005-0000-0000-0000BB4B0000}"/>
    <cellStyle name="Normal 574" xfId="16025" xr:uid="{00000000-0005-0000-0000-0000BC4B0000}"/>
    <cellStyle name="Normal 574 2" xfId="16026" xr:uid="{00000000-0005-0000-0000-0000BD4B0000}"/>
    <cellStyle name="Normal 575" xfId="16027" xr:uid="{00000000-0005-0000-0000-0000BE4B0000}"/>
    <cellStyle name="Normal 575 2" xfId="16028" xr:uid="{00000000-0005-0000-0000-0000BF4B0000}"/>
    <cellStyle name="Normal 576" xfId="16029" xr:uid="{00000000-0005-0000-0000-0000C04B0000}"/>
    <cellStyle name="Normal 576 2" xfId="16030" xr:uid="{00000000-0005-0000-0000-0000C14B0000}"/>
    <cellStyle name="Normal 577" xfId="16031" xr:uid="{00000000-0005-0000-0000-0000C24B0000}"/>
    <cellStyle name="Normal 577 2" xfId="16032" xr:uid="{00000000-0005-0000-0000-0000C34B0000}"/>
    <cellStyle name="Normal 578" xfId="16033" xr:uid="{00000000-0005-0000-0000-0000C44B0000}"/>
    <cellStyle name="Normal 578 2" xfId="16034" xr:uid="{00000000-0005-0000-0000-0000C54B0000}"/>
    <cellStyle name="Normal 579" xfId="16035" xr:uid="{00000000-0005-0000-0000-0000C64B0000}"/>
    <cellStyle name="Normal 579 2" xfId="16036" xr:uid="{00000000-0005-0000-0000-0000C74B0000}"/>
    <cellStyle name="Normal 58" xfId="16037" xr:uid="{00000000-0005-0000-0000-0000C84B0000}"/>
    <cellStyle name="Normal 58 2" xfId="16038" xr:uid="{00000000-0005-0000-0000-0000C94B0000}"/>
    <cellStyle name="Normal 58 2 2" xfId="22995" xr:uid="{00000000-0005-0000-0000-0000CA4B0000}"/>
    <cellStyle name="Normal 58 2 2 2" xfId="34979" xr:uid="{05E8239B-38A6-4EB5-8FC7-5EF2D89A92B7}"/>
    <cellStyle name="Normal 58 2 3" xfId="29031" xr:uid="{606926A6-86FF-4801-8AD2-9F5F897003D7}"/>
    <cellStyle name="Normal 58 3" xfId="16039" xr:uid="{00000000-0005-0000-0000-0000CB4B0000}"/>
    <cellStyle name="Normal 58 3 2" xfId="22996" xr:uid="{00000000-0005-0000-0000-0000CC4B0000}"/>
    <cellStyle name="Normal 58 3 2 2" xfId="34980" xr:uid="{A960C85C-720E-4CB8-9D16-4EB37B4210B7}"/>
    <cellStyle name="Normal 58 3 3" xfId="29032" xr:uid="{F3FDDEBD-564E-4A76-A544-6B8B7AEE3732}"/>
    <cellStyle name="Normal 58 4" xfId="22994" xr:uid="{00000000-0005-0000-0000-0000CD4B0000}"/>
    <cellStyle name="Normal 58 4 2" xfId="34978" xr:uid="{FD098578-E471-422C-AF3B-365A98E70707}"/>
    <cellStyle name="Normal 58 5" xfId="29030" xr:uid="{5334129A-49F6-4D67-B7F0-5086A966F0F2}"/>
    <cellStyle name="Normal 580" xfId="16040" xr:uid="{00000000-0005-0000-0000-0000CE4B0000}"/>
    <cellStyle name="Normal 580 2" xfId="16041" xr:uid="{00000000-0005-0000-0000-0000CF4B0000}"/>
    <cellStyle name="Normal 581" xfId="16042" xr:uid="{00000000-0005-0000-0000-0000D04B0000}"/>
    <cellStyle name="Normal 581 2" xfId="16043" xr:uid="{00000000-0005-0000-0000-0000D14B0000}"/>
    <cellStyle name="Normal 582" xfId="16044" xr:uid="{00000000-0005-0000-0000-0000D24B0000}"/>
    <cellStyle name="Normal 582 2" xfId="16045" xr:uid="{00000000-0005-0000-0000-0000D34B0000}"/>
    <cellStyle name="Normal 583" xfId="16046" xr:uid="{00000000-0005-0000-0000-0000D44B0000}"/>
    <cellStyle name="Normal 583 2" xfId="16047" xr:uid="{00000000-0005-0000-0000-0000D54B0000}"/>
    <cellStyle name="Normal 584" xfId="16048" xr:uid="{00000000-0005-0000-0000-0000D64B0000}"/>
    <cellStyle name="Normal 584 2" xfId="16049" xr:uid="{00000000-0005-0000-0000-0000D74B0000}"/>
    <cellStyle name="Normal 585" xfId="16050" xr:uid="{00000000-0005-0000-0000-0000D84B0000}"/>
    <cellStyle name="Normal 585 2" xfId="16051" xr:uid="{00000000-0005-0000-0000-0000D94B0000}"/>
    <cellStyle name="Normal 586" xfId="16052" xr:uid="{00000000-0005-0000-0000-0000DA4B0000}"/>
    <cellStyle name="Normal 586 2" xfId="16053" xr:uid="{00000000-0005-0000-0000-0000DB4B0000}"/>
    <cellStyle name="Normal 587" xfId="16054" xr:uid="{00000000-0005-0000-0000-0000DC4B0000}"/>
    <cellStyle name="Normal 587 2" xfId="16055" xr:uid="{00000000-0005-0000-0000-0000DD4B0000}"/>
    <cellStyle name="Normal 588" xfId="16056" xr:uid="{00000000-0005-0000-0000-0000DE4B0000}"/>
    <cellStyle name="Normal 588 2" xfId="16057" xr:uid="{00000000-0005-0000-0000-0000DF4B0000}"/>
    <cellStyle name="Normal 589" xfId="16058" xr:uid="{00000000-0005-0000-0000-0000E04B0000}"/>
    <cellStyle name="Normal 589 2" xfId="16059" xr:uid="{00000000-0005-0000-0000-0000E14B0000}"/>
    <cellStyle name="Normal 59" xfId="16060" xr:uid="{00000000-0005-0000-0000-0000E24B0000}"/>
    <cellStyle name="Normal 59 2" xfId="16061" xr:uid="{00000000-0005-0000-0000-0000E34B0000}"/>
    <cellStyle name="Normal 59 2 2" xfId="22998" xr:uid="{00000000-0005-0000-0000-0000E44B0000}"/>
    <cellStyle name="Normal 59 2 2 2" xfId="34982" xr:uid="{E031F27C-FE2B-4C08-A030-EB32D2684B9E}"/>
    <cellStyle name="Normal 59 2 3" xfId="29034" xr:uid="{94D2A886-DA1A-46F8-B2F0-CBCABFF9CCA0}"/>
    <cellStyle name="Normal 59 3" xfId="16062" xr:uid="{00000000-0005-0000-0000-0000E54B0000}"/>
    <cellStyle name="Normal 59 3 2" xfId="22999" xr:uid="{00000000-0005-0000-0000-0000E64B0000}"/>
    <cellStyle name="Normal 59 3 2 2" xfId="34983" xr:uid="{2C17E8CD-DB45-47EE-A297-95D6C6C021F3}"/>
    <cellStyle name="Normal 59 3 3" xfId="29035" xr:uid="{1A0F6DF5-4451-47C0-A511-25BD75BBEE65}"/>
    <cellStyle name="Normal 59 4" xfId="16063" xr:uid="{00000000-0005-0000-0000-0000E74B0000}"/>
    <cellStyle name="Normal 59 4 2" xfId="23000" xr:uid="{00000000-0005-0000-0000-0000E84B0000}"/>
    <cellStyle name="Normal 59 4 2 2" xfId="34984" xr:uid="{FEE83AC5-1850-4ACB-8C20-1A2489D543AD}"/>
    <cellStyle name="Normal 59 4 3" xfId="29036" xr:uid="{2DEE5E22-725C-4B98-B0A8-EE3291B97782}"/>
    <cellStyle name="Normal 59 5" xfId="22997" xr:uid="{00000000-0005-0000-0000-0000E94B0000}"/>
    <cellStyle name="Normal 59 5 2" xfId="34981" xr:uid="{7724E51E-1FA3-4D69-8688-8E9991505157}"/>
    <cellStyle name="Normal 59 6" xfId="29033" xr:uid="{F510BF73-027B-4029-BC21-521FB82FE1A4}"/>
    <cellStyle name="Normal 590" xfId="16064" xr:uid="{00000000-0005-0000-0000-0000EA4B0000}"/>
    <cellStyle name="Normal 590 2" xfId="16065" xr:uid="{00000000-0005-0000-0000-0000EB4B0000}"/>
    <cellStyle name="Normal 591" xfId="16066" xr:uid="{00000000-0005-0000-0000-0000EC4B0000}"/>
    <cellStyle name="Normal 591 2" xfId="16067" xr:uid="{00000000-0005-0000-0000-0000ED4B0000}"/>
    <cellStyle name="Normal 592" xfId="16068" xr:uid="{00000000-0005-0000-0000-0000EE4B0000}"/>
    <cellStyle name="Normal 592 2" xfId="16069" xr:uid="{00000000-0005-0000-0000-0000EF4B0000}"/>
    <cellStyle name="Normal 593" xfId="16070" xr:uid="{00000000-0005-0000-0000-0000F04B0000}"/>
    <cellStyle name="Normal 593 2" xfId="16071" xr:uid="{00000000-0005-0000-0000-0000F14B0000}"/>
    <cellStyle name="Normal 594" xfId="16072" xr:uid="{00000000-0005-0000-0000-0000F24B0000}"/>
    <cellStyle name="Normal 594 2" xfId="16073" xr:uid="{00000000-0005-0000-0000-0000F34B0000}"/>
    <cellStyle name="Normal 595" xfId="16074" xr:uid="{00000000-0005-0000-0000-0000F44B0000}"/>
    <cellStyle name="Normal 596" xfId="16075" xr:uid="{00000000-0005-0000-0000-0000F54B0000}"/>
    <cellStyle name="Normal 597" xfId="16076" xr:uid="{00000000-0005-0000-0000-0000F64B0000}"/>
    <cellStyle name="Normal 598" xfId="16077" xr:uid="{00000000-0005-0000-0000-0000F74B0000}"/>
    <cellStyle name="Normal 599" xfId="16078" xr:uid="{00000000-0005-0000-0000-0000F84B0000}"/>
    <cellStyle name="Normal 599 2" xfId="16079" xr:uid="{00000000-0005-0000-0000-0000F94B0000}"/>
    <cellStyle name="Normal 6" xfId="16080" xr:uid="{00000000-0005-0000-0000-0000FA4B0000}"/>
    <cellStyle name="Normal 6 10" xfId="16081" xr:uid="{00000000-0005-0000-0000-0000FB4B0000}"/>
    <cellStyle name="Normal 6 10 2" xfId="16082" xr:uid="{00000000-0005-0000-0000-0000FC4B0000}"/>
    <cellStyle name="Normal 6 10 2 2" xfId="16083" xr:uid="{00000000-0005-0000-0000-0000FD4B0000}"/>
    <cellStyle name="Normal 6 10 2 2 2" xfId="23003" xr:uid="{00000000-0005-0000-0000-0000FE4B0000}"/>
    <cellStyle name="Normal 6 10 2 2 2 2" xfId="34987" xr:uid="{43C1DA4B-0801-435B-BAF8-E9CBAA8ED045}"/>
    <cellStyle name="Normal 6 10 2 2 3" xfId="29039" xr:uid="{444EB1EC-15A0-43E5-BAD8-087D112A3A37}"/>
    <cellStyle name="Normal 6 10 2 3" xfId="16084" xr:uid="{00000000-0005-0000-0000-0000FF4B0000}"/>
    <cellStyle name="Normal 6 10 2 3 2" xfId="23004" xr:uid="{00000000-0005-0000-0000-0000004C0000}"/>
    <cellStyle name="Normal 6 10 2 3 2 2" xfId="34988" xr:uid="{67BB7853-5A60-488A-8363-3A0F94D973CB}"/>
    <cellStyle name="Normal 6 10 2 3 3" xfId="29040" xr:uid="{58C2A9DA-040A-402E-98B3-44B455384E62}"/>
    <cellStyle name="Normal 6 10 2 4" xfId="16085" xr:uid="{00000000-0005-0000-0000-0000014C0000}"/>
    <cellStyle name="Normal 6 10 2 4 2" xfId="23005" xr:uid="{00000000-0005-0000-0000-0000024C0000}"/>
    <cellStyle name="Normal 6 10 2 4 2 2" xfId="34989" xr:uid="{90C720A1-939E-4F9C-B47C-EC023C0AFA1A}"/>
    <cellStyle name="Normal 6 10 2 4 3" xfId="29041" xr:uid="{DAC053D3-A68D-4A26-A8FE-D93C211D9CBD}"/>
    <cellStyle name="Normal 6 10 2 5" xfId="16086" xr:uid="{00000000-0005-0000-0000-0000034C0000}"/>
    <cellStyle name="Normal 6 10 2 5 2" xfId="23006" xr:uid="{00000000-0005-0000-0000-0000044C0000}"/>
    <cellStyle name="Normal 6 10 2 5 2 2" xfId="34990" xr:uid="{026C40E6-05FF-4635-B5DA-F7D03E86D44A}"/>
    <cellStyle name="Normal 6 10 2 5 3" xfId="29042" xr:uid="{43D03CD4-279B-4BF4-BBDE-93BBAADCD557}"/>
    <cellStyle name="Normal 6 10 2 6" xfId="23002" xr:uid="{00000000-0005-0000-0000-0000054C0000}"/>
    <cellStyle name="Normal 6 10 2 6 2" xfId="34986" xr:uid="{59B24BBD-DC11-4927-9C12-C9EC156E0B8F}"/>
    <cellStyle name="Normal 6 10 2 7" xfId="29038" xr:uid="{948C6C97-63CF-4A33-8CD4-74554E863A6A}"/>
    <cellStyle name="Normal 6 10 3" xfId="16087" xr:uid="{00000000-0005-0000-0000-0000064C0000}"/>
    <cellStyle name="Normal 6 10 3 2" xfId="16088" xr:uid="{00000000-0005-0000-0000-0000074C0000}"/>
    <cellStyle name="Normal 6 10 3 2 2" xfId="23008" xr:uid="{00000000-0005-0000-0000-0000084C0000}"/>
    <cellStyle name="Normal 6 10 3 2 2 2" xfId="34992" xr:uid="{C8E11273-88FD-443B-8C97-CD4154607245}"/>
    <cellStyle name="Normal 6 10 3 2 3" xfId="29044" xr:uid="{4F4A8BC3-B0D5-4D33-93FE-250161B28E28}"/>
    <cellStyle name="Normal 6 10 3 3" xfId="23007" xr:uid="{00000000-0005-0000-0000-0000094C0000}"/>
    <cellStyle name="Normal 6 10 3 3 2" xfId="34991" xr:uid="{06FAFBB3-74E4-4E9E-B106-38230FD34BD7}"/>
    <cellStyle name="Normal 6 10 3 4" xfId="29043" xr:uid="{34D466F0-9E4B-48CD-BE17-FBC83CE6A2F6}"/>
    <cellStyle name="Normal 6 10 4" xfId="16089" xr:uid="{00000000-0005-0000-0000-00000A4C0000}"/>
    <cellStyle name="Normal 6 10 4 2" xfId="16090" xr:uid="{00000000-0005-0000-0000-00000B4C0000}"/>
    <cellStyle name="Normal 6 10 4 2 2" xfId="23010" xr:uid="{00000000-0005-0000-0000-00000C4C0000}"/>
    <cellStyle name="Normal 6 10 4 2 2 2" xfId="34994" xr:uid="{E6C4D503-1040-4F70-999B-1DA985EAC14A}"/>
    <cellStyle name="Normal 6 10 4 2 3" xfId="29046" xr:uid="{C900C473-FF98-4581-8B79-4149ADD87F56}"/>
    <cellStyle name="Normal 6 10 4 3" xfId="23009" xr:uid="{00000000-0005-0000-0000-00000D4C0000}"/>
    <cellStyle name="Normal 6 10 4 3 2" xfId="34993" xr:uid="{CA2C32EE-5B45-42F6-8603-13B894867886}"/>
    <cellStyle name="Normal 6 10 4 4" xfId="29045" xr:uid="{7E92D130-3EFD-4C7F-8245-E8D93C0CE17F}"/>
    <cellStyle name="Normal 6 10 5" xfId="16091" xr:uid="{00000000-0005-0000-0000-00000E4C0000}"/>
    <cellStyle name="Normal 6 10 5 2" xfId="23011" xr:uid="{00000000-0005-0000-0000-00000F4C0000}"/>
    <cellStyle name="Normal 6 10 5 2 2" xfId="34995" xr:uid="{20BE3D1F-2254-463A-ABE9-0F99F33B11DA}"/>
    <cellStyle name="Normal 6 10 5 3" xfId="29047" xr:uid="{87B2AE4B-4911-426A-8167-94F86E84BF71}"/>
    <cellStyle name="Normal 6 10 6" xfId="16092" xr:uid="{00000000-0005-0000-0000-0000104C0000}"/>
    <cellStyle name="Normal 6 10 6 2" xfId="23012" xr:uid="{00000000-0005-0000-0000-0000114C0000}"/>
    <cellStyle name="Normal 6 10 6 2 2" xfId="34996" xr:uid="{C70A77C1-0609-43BF-B7B0-AC378ECF0DE1}"/>
    <cellStyle name="Normal 6 10 6 3" xfId="29048" xr:uid="{648D1695-BC28-4FC0-AEEC-CFCBE6E6D465}"/>
    <cellStyle name="Normal 6 10 7" xfId="23001" xr:uid="{00000000-0005-0000-0000-0000124C0000}"/>
    <cellStyle name="Normal 6 10 7 2" xfId="34985" xr:uid="{6CDE6EF8-7AC5-47E0-9E7A-A0033D8EE184}"/>
    <cellStyle name="Normal 6 10 8" xfId="29037" xr:uid="{0CA65977-0D21-4B5C-A499-3ADC0153BFB5}"/>
    <cellStyle name="Normal 6 11" xfId="16093" xr:uid="{00000000-0005-0000-0000-0000134C0000}"/>
    <cellStyle name="Normal 6 11 2" xfId="16094" xr:uid="{00000000-0005-0000-0000-0000144C0000}"/>
    <cellStyle name="Normal 6 11 2 2" xfId="16095" xr:uid="{00000000-0005-0000-0000-0000154C0000}"/>
    <cellStyle name="Normal 6 11 2 2 2" xfId="23015" xr:uid="{00000000-0005-0000-0000-0000164C0000}"/>
    <cellStyle name="Normal 6 11 2 2 2 2" xfId="34999" xr:uid="{435FE520-CD64-4767-A8E0-6A443368884A}"/>
    <cellStyle name="Normal 6 11 2 2 3" xfId="29051" xr:uid="{D440315E-5417-4B58-8C85-AD0EFA8645EE}"/>
    <cellStyle name="Normal 6 11 2 3" xfId="23014" xr:uid="{00000000-0005-0000-0000-0000174C0000}"/>
    <cellStyle name="Normal 6 11 2 3 2" xfId="34998" xr:uid="{55B0A2FF-4EFE-4B1B-8731-F9CD2ACF0718}"/>
    <cellStyle name="Normal 6 11 2 4" xfId="29050" xr:uid="{A9420FFD-7BAE-4558-99CD-73F66D6E7FBA}"/>
    <cellStyle name="Normal 6 11 3" xfId="16096" xr:uid="{00000000-0005-0000-0000-0000184C0000}"/>
    <cellStyle name="Normal 6 11 3 2" xfId="16097" xr:uid="{00000000-0005-0000-0000-0000194C0000}"/>
    <cellStyle name="Normal 6 11 3 2 2" xfId="23017" xr:uid="{00000000-0005-0000-0000-00001A4C0000}"/>
    <cellStyle name="Normal 6 11 3 2 2 2" xfId="35001" xr:uid="{98EE1D6B-00AE-4FA8-B342-B8E9232D604A}"/>
    <cellStyle name="Normal 6 11 3 2 3" xfId="29053" xr:uid="{6323CD98-4980-47D5-93BD-3DB69AB2EE50}"/>
    <cellStyle name="Normal 6 11 3 3" xfId="23016" xr:uid="{00000000-0005-0000-0000-00001B4C0000}"/>
    <cellStyle name="Normal 6 11 3 3 2" xfId="35000" xr:uid="{774AA23C-8047-4F6F-8DEC-A1EEE10CB7EE}"/>
    <cellStyle name="Normal 6 11 3 4" xfId="29052" xr:uid="{4018AD22-3897-4ABA-A16E-C71BE74BC1D2}"/>
    <cellStyle name="Normal 6 11 4" xfId="16098" xr:uid="{00000000-0005-0000-0000-00001C4C0000}"/>
    <cellStyle name="Normal 6 11 4 2" xfId="16099" xr:uid="{00000000-0005-0000-0000-00001D4C0000}"/>
    <cellStyle name="Normal 6 11 4 2 2" xfId="23019" xr:uid="{00000000-0005-0000-0000-00001E4C0000}"/>
    <cellStyle name="Normal 6 11 4 2 2 2" xfId="35003" xr:uid="{45B4FEC4-06E3-440D-8883-3ED0D6B66F80}"/>
    <cellStyle name="Normal 6 11 4 2 3" xfId="29055" xr:uid="{BFFF3949-7159-4C1E-91DC-D0A6285C1E28}"/>
    <cellStyle name="Normal 6 11 4 3" xfId="23018" xr:uid="{00000000-0005-0000-0000-00001F4C0000}"/>
    <cellStyle name="Normal 6 11 4 3 2" xfId="35002" xr:uid="{58F4495B-A01C-4F21-AF90-69B98BF1755E}"/>
    <cellStyle name="Normal 6 11 4 4" xfId="29054" xr:uid="{8A992EA8-5A9F-4B56-B663-8517E8617A8D}"/>
    <cellStyle name="Normal 6 11 5" xfId="16100" xr:uid="{00000000-0005-0000-0000-0000204C0000}"/>
    <cellStyle name="Normal 6 11 5 2" xfId="23020" xr:uid="{00000000-0005-0000-0000-0000214C0000}"/>
    <cellStyle name="Normal 6 11 5 2 2" xfId="35004" xr:uid="{33773442-9491-4914-BDC5-460C668A8052}"/>
    <cellStyle name="Normal 6 11 5 3" xfId="29056" xr:uid="{524797C4-7411-4DA1-9D53-73BA4C88D22F}"/>
    <cellStyle name="Normal 6 11 6" xfId="16101" xr:uid="{00000000-0005-0000-0000-0000224C0000}"/>
    <cellStyle name="Normal 6 11 6 2" xfId="23021" xr:uid="{00000000-0005-0000-0000-0000234C0000}"/>
    <cellStyle name="Normal 6 11 6 2 2" xfId="35005" xr:uid="{A594A670-D259-44A8-A28E-F0B82E5DD48B}"/>
    <cellStyle name="Normal 6 11 6 3" xfId="29057" xr:uid="{A38FA459-5E36-4568-AFBD-7E09196FDFB8}"/>
    <cellStyle name="Normal 6 11 7" xfId="23013" xr:uid="{00000000-0005-0000-0000-0000244C0000}"/>
    <cellStyle name="Normal 6 11 7 2" xfId="34997" xr:uid="{35141E36-E4F3-47E4-AD1B-4094496B1544}"/>
    <cellStyle name="Normal 6 11 8" xfId="29049" xr:uid="{BC9728F9-4678-408B-8C74-758AB1C1C756}"/>
    <cellStyle name="Normal 6 12" xfId="16102" xr:uid="{00000000-0005-0000-0000-0000254C0000}"/>
    <cellStyle name="Normal 6 12 2" xfId="16103" xr:uid="{00000000-0005-0000-0000-0000264C0000}"/>
    <cellStyle name="Normal 6 12 2 2" xfId="16104" xr:uid="{00000000-0005-0000-0000-0000274C0000}"/>
    <cellStyle name="Normal 6 12 2 2 2" xfId="23024" xr:uid="{00000000-0005-0000-0000-0000284C0000}"/>
    <cellStyle name="Normal 6 12 2 2 2 2" xfId="35008" xr:uid="{877494DD-A2E0-4E5B-BC42-3E11F1767103}"/>
    <cellStyle name="Normal 6 12 2 2 3" xfId="29060" xr:uid="{E6487AB8-4718-4257-B367-E31B0FB11E1D}"/>
    <cellStyle name="Normal 6 12 2 3" xfId="23023" xr:uid="{00000000-0005-0000-0000-0000294C0000}"/>
    <cellStyle name="Normal 6 12 2 3 2" xfId="35007" xr:uid="{E4E5EF45-00D7-45DB-B0B2-C8271C513070}"/>
    <cellStyle name="Normal 6 12 2 4" xfId="29059" xr:uid="{B2672640-FAAD-4199-8299-CE1C8CF7AD76}"/>
    <cellStyle name="Normal 6 12 3" xfId="16105" xr:uid="{00000000-0005-0000-0000-00002A4C0000}"/>
    <cellStyle name="Normal 6 12 3 2" xfId="23025" xr:uid="{00000000-0005-0000-0000-00002B4C0000}"/>
    <cellStyle name="Normal 6 12 3 2 2" xfId="35009" xr:uid="{ED919B52-9C32-48C8-B61F-BDB9F526A5A9}"/>
    <cellStyle name="Normal 6 12 3 3" xfId="29061" xr:uid="{8FCEFDB7-2FB1-42FB-A584-7821FFED7295}"/>
    <cellStyle name="Normal 6 12 4" xfId="16106" xr:uid="{00000000-0005-0000-0000-00002C4C0000}"/>
    <cellStyle name="Normal 6 12 4 2" xfId="23026" xr:uid="{00000000-0005-0000-0000-00002D4C0000}"/>
    <cellStyle name="Normal 6 12 4 2 2" xfId="35010" xr:uid="{3BEE8E89-8612-40AC-8838-67CAD7AF3856}"/>
    <cellStyle name="Normal 6 12 4 3" xfId="29062" xr:uid="{2919C0E0-1F04-4DF6-9189-86CD25A9DB58}"/>
    <cellStyle name="Normal 6 12 5" xfId="16107" xr:uid="{00000000-0005-0000-0000-00002E4C0000}"/>
    <cellStyle name="Normal 6 12 5 2" xfId="23027" xr:uid="{00000000-0005-0000-0000-00002F4C0000}"/>
    <cellStyle name="Normal 6 12 5 2 2" xfId="35011" xr:uid="{E85409B8-BCF1-4B76-A578-58FD6D0BE8D6}"/>
    <cellStyle name="Normal 6 12 5 3" xfId="29063" xr:uid="{EE88E767-D820-43AF-BEF7-72A3619061B6}"/>
    <cellStyle name="Normal 6 12 6" xfId="23022" xr:uid="{00000000-0005-0000-0000-0000304C0000}"/>
    <cellStyle name="Normal 6 12 6 2" xfId="35006" xr:uid="{AAD8F24A-833F-4D6F-8861-F4A8D4FC3608}"/>
    <cellStyle name="Normal 6 12 7" xfId="29058" xr:uid="{34AF1BD7-1A85-428F-A7E9-47EE345C8346}"/>
    <cellStyle name="Normal 6 13" xfId="16108" xr:uid="{00000000-0005-0000-0000-0000314C0000}"/>
    <cellStyle name="Normal 6 13 2" xfId="16109" xr:uid="{00000000-0005-0000-0000-0000324C0000}"/>
    <cellStyle name="Normal 6 13 2 2" xfId="16110" xr:uid="{00000000-0005-0000-0000-0000334C0000}"/>
    <cellStyle name="Normal 6 13 2 2 2" xfId="23030" xr:uid="{00000000-0005-0000-0000-0000344C0000}"/>
    <cellStyle name="Normal 6 13 2 2 2 2" xfId="35014" xr:uid="{4C31AA7A-E6F3-46E6-B366-C1363FD0E2C1}"/>
    <cellStyle name="Normal 6 13 2 2 3" xfId="29066" xr:uid="{4B52CCF4-7FD8-476A-87FC-5F64C8CC681B}"/>
    <cellStyle name="Normal 6 13 2 3" xfId="23029" xr:uid="{00000000-0005-0000-0000-0000354C0000}"/>
    <cellStyle name="Normal 6 13 2 3 2" xfId="35013" xr:uid="{44E67125-9144-4B07-A200-A463EBCD0FC5}"/>
    <cellStyle name="Normal 6 13 2 4" xfId="29065" xr:uid="{B8513F17-95DB-4D55-A13B-0A07BCC9205E}"/>
    <cellStyle name="Normal 6 13 3" xfId="16111" xr:uid="{00000000-0005-0000-0000-0000364C0000}"/>
    <cellStyle name="Normal 6 13 3 2" xfId="23031" xr:uid="{00000000-0005-0000-0000-0000374C0000}"/>
    <cellStyle name="Normal 6 13 3 2 2" xfId="35015" xr:uid="{142E2BA5-C136-4A48-8D7E-A276156D163C}"/>
    <cellStyle name="Normal 6 13 3 3" xfId="29067" xr:uid="{B8B990CD-E538-4ED1-9164-189088BBFF39}"/>
    <cellStyle name="Normal 6 13 4" xfId="16112" xr:uid="{00000000-0005-0000-0000-0000384C0000}"/>
    <cellStyle name="Normal 6 13 4 2" xfId="23032" xr:uid="{00000000-0005-0000-0000-0000394C0000}"/>
    <cellStyle name="Normal 6 13 4 2 2" xfId="35016" xr:uid="{A9B2E31D-E1C3-496B-A48A-4932AB34D7AA}"/>
    <cellStyle name="Normal 6 13 4 3" xfId="29068" xr:uid="{DC887A74-17F2-4A08-99F5-1D7DA3D0960A}"/>
    <cellStyle name="Normal 6 13 5" xfId="16113" xr:uid="{00000000-0005-0000-0000-00003A4C0000}"/>
    <cellStyle name="Normal 6 13 5 2" xfId="23033" xr:uid="{00000000-0005-0000-0000-00003B4C0000}"/>
    <cellStyle name="Normal 6 13 5 2 2" xfId="35017" xr:uid="{3760A952-07AB-48A2-805D-FF2B5F7FEFD8}"/>
    <cellStyle name="Normal 6 13 5 3" xfId="29069" xr:uid="{80760D9B-5DA4-4F80-B78A-783A4574D74B}"/>
    <cellStyle name="Normal 6 13 6" xfId="23028" xr:uid="{00000000-0005-0000-0000-00003C4C0000}"/>
    <cellStyle name="Normal 6 13 6 2" xfId="35012" xr:uid="{88720107-E1C2-4985-9D2D-E1707BC2ADF1}"/>
    <cellStyle name="Normal 6 13 7" xfId="29064" xr:uid="{1C6A64AE-6948-4861-9DBC-6DA70675C15E}"/>
    <cellStyle name="Normal 6 14" xfId="16114" xr:uid="{00000000-0005-0000-0000-00003D4C0000}"/>
    <cellStyle name="Normal 6 14 2" xfId="16115" xr:uid="{00000000-0005-0000-0000-00003E4C0000}"/>
    <cellStyle name="Normal 6 14 2 2" xfId="16116" xr:uid="{00000000-0005-0000-0000-00003F4C0000}"/>
    <cellStyle name="Normal 6 14 2 2 2" xfId="23036" xr:uid="{00000000-0005-0000-0000-0000404C0000}"/>
    <cellStyle name="Normal 6 14 2 2 2 2" xfId="35020" xr:uid="{55C3650E-F0C9-4E37-A66F-6FC64EFFA642}"/>
    <cellStyle name="Normal 6 14 2 2 3" xfId="29072" xr:uid="{4C64583F-123C-4D64-A61B-1AD5EECA000B}"/>
    <cellStyle name="Normal 6 14 2 3" xfId="23035" xr:uid="{00000000-0005-0000-0000-0000414C0000}"/>
    <cellStyle name="Normal 6 14 2 3 2" xfId="35019" xr:uid="{A8AE21A0-4E09-4B01-B212-9D001308B237}"/>
    <cellStyle name="Normal 6 14 2 4" xfId="29071" xr:uid="{7ABAD193-37B6-4750-B088-7BE42A98DBC9}"/>
    <cellStyle name="Normal 6 14 3" xfId="16117" xr:uid="{00000000-0005-0000-0000-0000424C0000}"/>
    <cellStyle name="Normal 6 14 3 2" xfId="23037" xr:uid="{00000000-0005-0000-0000-0000434C0000}"/>
    <cellStyle name="Normal 6 14 3 2 2" xfId="35021" xr:uid="{C5FD7B21-686D-4C35-B5F2-FBB487A6D4C8}"/>
    <cellStyle name="Normal 6 14 3 3" xfId="29073" xr:uid="{69D46AE5-9056-43E4-B8A5-88D0815CEA51}"/>
    <cellStyle name="Normal 6 14 4" xfId="16118" xr:uid="{00000000-0005-0000-0000-0000444C0000}"/>
    <cellStyle name="Normal 6 14 4 2" xfId="23038" xr:uid="{00000000-0005-0000-0000-0000454C0000}"/>
    <cellStyle name="Normal 6 14 4 2 2" xfId="35022" xr:uid="{9A060189-F9EE-4BE8-8E01-625F659FF973}"/>
    <cellStyle name="Normal 6 14 4 3" xfId="29074" xr:uid="{3D17EE92-90CA-485A-AFE0-AD9DD93F1657}"/>
    <cellStyle name="Normal 6 14 5" xfId="16119" xr:uid="{00000000-0005-0000-0000-0000464C0000}"/>
    <cellStyle name="Normal 6 14 5 2" xfId="23039" xr:uid="{00000000-0005-0000-0000-0000474C0000}"/>
    <cellStyle name="Normal 6 14 5 2 2" xfId="35023" xr:uid="{2CC7CF2E-DF7C-4081-A6C5-914180ED1319}"/>
    <cellStyle name="Normal 6 14 5 3" xfId="29075" xr:uid="{CA903EF6-69F9-463E-B8DC-6E2751896A4F}"/>
    <cellStyle name="Normal 6 14 6" xfId="23034" xr:uid="{00000000-0005-0000-0000-0000484C0000}"/>
    <cellStyle name="Normal 6 14 6 2" xfId="35018" xr:uid="{BCD40C08-2808-4E0A-A0E0-03404A8521C0}"/>
    <cellStyle name="Normal 6 14 7" xfId="29070" xr:uid="{1A4051AD-0243-4C94-94D0-135223D026FF}"/>
    <cellStyle name="Normal 6 15" xfId="16120" xr:uid="{00000000-0005-0000-0000-0000494C0000}"/>
    <cellStyle name="Normal 6 15 2" xfId="16121" xr:uid="{00000000-0005-0000-0000-00004A4C0000}"/>
    <cellStyle name="Normal 6 15 2 2" xfId="16122" xr:uid="{00000000-0005-0000-0000-00004B4C0000}"/>
    <cellStyle name="Normal 6 15 2 2 2" xfId="23042" xr:uid="{00000000-0005-0000-0000-00004C4C0000}"/>
    <cellStyle name="Normal 6 15 2 2 2 2" xfId="35026" xr:uid="{4EF2796F-07C1-4E84-828E-3B62540762B2}"/>
    <cellStyle name="Normal 6 15 2 2 3" xfId="29078" xr:uid="{7E7A1C25-5EA7-4C83-B522-B7816C3EA908}"/>
    <cellStyle name="Normal 6 15 2 3" xfId="23041" xr:uid="{00000000-0005-0000-0000-00004D4C0000}"/>
    <cellStyle name="Normal 6 15 2 3 2" xfId="35025" xr:uid="{74424645-8126-447C-9E82-03CECF64FB61}"/>
    <cellStyle name="Normal 6 15 2 4" xfId="29077" xr:uid="{11EBC16A-A3A9-49C7-8DBE-A7DC9BE9BB9A}"/>
    <cellStyle name="Normal 6 15 3" xfId="16123" xr:uid="{00000000-0005-0000-0000-00004E4C0000}"/>
    <cellStyle name="Normal 6 15 3 2" xfId="23043" xr:uid="{00000000-0005-0000-0000-00004F4C0000}"/>
    <cellStyle name="Normal 6 15 3 2 2" xfId="35027" xr:uid="{B039798E-69A2-4E92-8970-BE4B4BF82EA2}"/>
    <cellStyle name="Normal 6 15 3 3" xfId="29079" xr:uid="{887AE761-84BE-4DB0-B55F-233EDCC32DF5}"/>
    <cellStyle name="Normal 6 15 4" xfId="16124" xr:uid="{00000000-0005-0000-0000-0000504C0000}"/>
    <cellStyle name="Normal 6 15 4 2" xfId="23044" xr:uid="{00000000-0005-0000-0000-0000514C0000}"/>
    <cellStyle name="Normal 6 15 4 2 2" xfId="35028" xr:uid="{F924F772-033C-4F43-919A-8016D597CFAC}"/>
    <cellStyle name="Normal 6 15 4 3" xfId="29080" xr:uid="{5675E572-A572-4B95-9951-A49CE228B35D}"/>
    <cellStyle name="Normal 6 15 5" xfId="16125" xr:uid="{00000000-0005-0000-0000-0000524C0000}"/>
    <cellStyle name="Normal 6 15 5 2" xfId="23045" xr:uid="{00000000-0005-0000-0000-0000534C0000}"/>
    <cellStyle name="Normal 6 15 5 2 2" xfId="35029" xr:uid="{B6318741-96CB-4994-B39A-0ABBE8D93F1C}"/>
    <cellStyle name="Normal 6 15 5 3" xfId="29081" xr:uid="{0630C70A-8B2A-414E-A075-B9957BDBD30A}"/>
    <cellStyle name="Normal 6 15 6" xfId="23040" xr:uid="{00000000-0005-0000-0000-0000544C0000}"/>
    <cellStyle name="Normal 6 15 6 2" xfId="35024" xr:uid="{22CC6E5D-3DE8-4667-AFDB-4A2395D0243D}"/>
    <cellStyle name="Normal 6 15 7" xfId="29076" xr:uid="{0F07235D-E344-4F68-A4DF-CAC290661C40}"/>
    <cellStyle name="Normal 6 16" xfId="16126" xr:uid="{00000000-0005-0000-0000-0000554C0000}"/>
    <cellStyle name="Normal 6 16 2" xfId="16127" xr:uid="{00000000-0005-0000-0000-0000564C0000}"/>
    <cellStyle name="Normal 6 16 2 2" xfId="16128" xr:uid="{00000000-0005-0000-0000-0000574C0000}"/>
    <cellStyle name="Normal 6 16 2 2 2" xfId="23048" xr:uid="{00000000-0005-0000-0000-0000584C0000}"/>
    <cellStyle name="Normal 6 16 2 2 2 2" xfId="35032" xr:uid="{75FF0B55-6781-4A67-9884-B32CC9ED4B97}"/>
    <cellStyle name="Normal 6 16 2 2 3" xfId="29084" xr:uid="{8682DE90-4619-4446-A5E8-613BC518D60A}"/>
    <cellStyle name="Normal 6 16 2 3" xfId="23047" xr:uid="{00000000-0005-0000-0000-0000594C0000}"/>
    <cellStyle name="Normal 6 16 2 3 2" xfId="35031" xr:uid="{5C4C7016-1E52-4B01-A7A4-6B65787515AA}"/>
    <cellStyle name="Normal 6 16 2 4" xfId="29083" xr:uid="{EA018DD8-F929-4C6A-A927-BE18A45040A6}"/>
    <cellStyle name="Normal 6 16 3" xfId="16129" xr:uid="{00000000-0005-0000-0000-00005A4C0000}"/>
    <cellStyle name="Normal 6 16 3 2" xfId="23049" xr:uid="{00000000-0005-0000-0000-00005B4C0000}"/>
    <cellStyle name="Normal 6 16 3 2 2" xfId="35033" xr:uid="{C0C4BD58-EACE-4F20-A6E4-4CBE45BCC4EC}"/>
    <cellStyle name="Normal 6 16 3 3" xfId="29085" xr:uid="{C6511ECC-B889-4B8F-9D6A-CFC95D2BC920}"/>
    <cellStyle name="Normal 6 16 4" xfId="16130" xr:uid="{00000000-0005-0000-0000-00005C4C0000}"/>
    <cellStyle name="Normal 6 16 4 2" xfId="23050" xr:uid="{00000000-0005-0000-0000-00005D4C0000}"/>
    <cellStyle name="Normal 6 16 4 2 2" xfId="35034" xr:uid="{C7506CE4-0A84-4B7B-8827-AA387FD458B3}"/>
    <cellStyle name="Normal 6 16 4 3" xfId="29086" xr:uid="{2022904D-386F-4F0E-9ABE-E27F383063D6}"/>
    <cellStyle name="Normal 6 16 5" xfId="16131" xr:uid="{00000000-0005-0000-0000-00005E4C0000}"/>
    <cellStyle name="Normal 6 16 5 2" xfId="23051" xr:uid="{00000000-0005-0000-0000-00005F4C0000}"/>
    <cellStyle name="Normal 6 16 5 2 2" xfId="35035" xr:uid="{16D3D85C-4A78-44CC-AB19-C473889F3A3B}"/>
    <cellStyle name="Normal 6 16 5 3" xfId="29087" xr:uid="{B0E818E6-8DAD-46CC-9430-450EB0AB7680}"/>
    <cellStyle name="Normal 6 16 6" xfId="23046" xr:uid="{00000000-0005-0000-0000-0000604C0000}"/>
    <cellStyle name="Normal 6 16 6 2" xfId="35030" xr:uid="{F0861813-D04E-47C1-8645-A7CEDDC7078E}"/>
    <cellStyle name="Normal 6 16 7" xfId="29082" xr:uid="{A4B3DA30-52A5-4FC0-894F-FE86EE706B5F}"/>
    <cellStyle name="Normal 6 17" xfId="16132" xr:uid="{00000000-0005-0000-0000-0000614C0000}"/>
    <cellStyle name="Normal 6 17 2" xfId="16133" xr:uid="{00000000-0005-0000-0000-0000624C0000}"/>
    <cellStyle name="Normal 6 17 2 2" xfId="16134" xr:uid="{00000000-0005-0000-0000-0000634C0000}"/>
    <cellStyle name="Normal 6 17 2 2 2" xfId="23054" xr:uid="{00000000-0005-0000-0000-0000644C0000}"/>
    <cellStyle name="Normal 6 17 2 2 2 2" xfId="35038" xr:uid="{CF9D77E8-A0EE-4345-AD12-F746DDA17377}"/>
    <cellStyle name="Normal 6 17 2 2 3" xfId="29090" xr:uid="{2D70D7EB-3D71-419D-8F59-7B34E366861A}"/>
    <cellStyle name="Normal 6 17 2 3" xfId="23053" xr:uid="{00000000-0005-0000-0000-0000654C0000}"/>
    <cellStyle name="Normal 6 17 2 3 2" xfId="35037" xr:uid="{1718EA92-3337-4727-813D-752A4BCEC0EC}"/>
    <cellStyle name="Normal 6 17 2 4" xfId="29089" xr:uid="{DF84194D-5014-4D07-A136-7E0B217793CC}"/>
    <cellStyle name="Normal 6 17 3" xfId="16135" xr:uid="{00000000-0005-0000-0000-0000664C0000}"/>
    <cellStyle name="Normal 6 17 3 2" xfId="23055" xr:uid="{00000000-0005-0000-0000-0000674C0000}"/>
    <cellStyle name="Normal 6 17 3 2 2" xfId="35039" xr:uid="{4116F483-666F-4B19-AF18-C603D4DD6063}"/>
    <cellStyle name="Normal 6 17 3 3" xfId="29091" xr:uid="{E137F6DF-340F-4B88-AAA1-65909D95F5DE}"/>
    <cellStyle name="Normal 6 17 4" xfId="16136" xr:uid="{00000000-0005-0000-0000-0000684C0000}"/>
    <cellStyle name="Normal 6 17 4 2" xfId="23056" xr:uid="{00000000-0005-0000-0000-0000694C0000}"/>
    <cellStyle name="Normal 6 17 4 2 2" xfId="35040" xr:uid="{98C32DB2-C666-4E85-8951-070ADF54A496}"/>
    <cellStyle name="Normal 6 17 4 3" xfId="29092" xr:uid="{856F7330-AAD2-4D77-8C35-B13838EF1D89}"/>
    <cellStyle name="Normal 6 17 5" xfId="16137" xr:uid="{00000000-0005-0000-0000-00006A4C0000}"/>
    <cellStyle name="Normal 6 17 5 2" xfId="23057" xr:uid="{00000000-0005-0000-0000-00006B4C0000}"/>
    <cellStyle name="Normal 6 17 5 2 2" xfId="35041" xr:uid="{2B67BC30-A703-40EB-8C11-BEFA9C204917}"/>
    <cellStyle name="Normal 6 17 5 3" xfId="29093" xr:uid="{FAD47FBF-B9B0-4C8B-9A46-4C67D01797B5}"/>
    <cellStyle name="Normal 6 17 6" xfId="23052" xr:uid="{00000000-0005-0000-0000-00006C4C0000}"/>
    <cellStyle name="Normal 6 17 6 2" xfId="35036" xr:uid="{B83D4FF7-21EF-47CE-B05E-B506C838F498}"/>
    <cellStyle name="Normal 6 17 7" xfId="29088" xr:uid="{CC28D3DA-AA10-46A1-86F0-1857764FAC46}"/>
    <cellStyle name="Normal 6 18" xfId="16138" xr:uid="{00000000-0005-0000-0000-00006D4C0000}"/>
    <cellStyle name="Normal 6 18 2" xfId="16139" xr:uid="{00000000-0005-0000-0000-00006E4C0000}"/>
    <cellStyle name="Normal 6 18 2 2" xfId="16140" xr:uid="{00000000-0005-0000-0000-00006F4C0000}"/>
    <cellStyle name="Normal 6 18 2 2 2" xfId="16141" xr:uid="{00000000-0005-0000-0000-0000704C0000}"/>
    <cellStyle name="Normal 6 18 2 2 2 2" xfId="23061" xr:uid="{00000000-0005-0000-0000-0000714C0000}"/>
    <cellStyle name="Normal 6 18 2 2 2 2 2" xfId="35045" xr:uid="{9F070E21-CE23-4DE5-A05D-907F98EF6B5F}"/>
    <cellStyle name="Normal 6 18 2 2 2 3" xfId="29097" xr:uid="{AE220787-9253-4FD9-BA5C-9F47E831A9F5}"/>
    <cellStyle name="Normal 6 18 2 2 3" xfId="23060" xr:uid="{00000000-0005-0000-0000-0000724C0000}"/>
    <cellStyle name="Normal 6 18 2 2 3 2" xfId="35044" xr:uid="{94577BA1-7877-4BDB-B0ED-C6476641B539}"/>
    <cellStyle name="Normal 6 18 2 2 4" xfId="29096" xr:uid="{2488AB31-16DC-49C4-9B37-B49A2E16689B}"/>
    <cellStyle name="Normal 6 18 2 3" xfId="16142" xr:uid="{00000000-0005-0000-0000-0000734C0000}"/>
    <cellStyle name="Normal 6 18 2 3 2" xfId="23062" xr:uid="{00000000-0005-0000-0000-0000744C0000}"/>
    <cellStyle name="Normal 6 18 2 3 2 2" xfId="35046" xr:uid="{4C3AE08A-4521-4F1E-A16A-E89BB7D79E03}"/>
    <cellStyle name="Normal 6 18 2 3 3" xfId="29098" xr:uid="{0E0F6EA8-54C2-4215-98E7-9A31241F5D00}"/>
    <cellStyle name="Normal 6 18 2 4" xfId="16143" xr:uid="{00000000-0005-0000-0000-0000754C0000}"/>
    <cellStyle name="Normal 6 18 2 4 2" xfId="23063" xr:uid="{00000000-0005-0000-0000-0000764C0000}"/>
    <cellStyle name="Normal 6 18 2 4 2 2" xfId="35047" xr:uid="{E5AA02B3-4A76-4F24-8EFC-70817745C514}"/>
    <cellStyle name="Normal 6 18 2 4 3" xfId="29099" xr:uid="{F41AEE3F-834B-4730-A4BA-9ECD5185AD2B}"/>
    <cellStyle name="Normal 6 18 2 5" xfId="23059" xr:uid="{00000000-0005-0000-0000-0000774C0000}"/>
    <cellStyle name="Normal 6 18 2 5 2" xfId="35043" xr:uid="{64D476D8-5B04-44FF-BA44-380FF2CF3B6E}"/>
    <cellStyle name="Normal 6 18 2 6" xfId="29095" xr:uid="{55B22869-CD48-4C6B-B9DB-4F1DA474AAA8}"/>
    <cellStyle name="Normal 6 18 3" xfId="16144" xr:uid="{00000000-0005-0000-0000-0000784C0000}"/>
    <cellStyle name="Normal 6 18 3 2" xfId="16145" xr:uid="{00000000-0005-0000-0000-0000794C0000}"/>
    <cellStyle name="Normal 6 18 3 2 2" xfId="23065" xr:uid="{00000000-0005-0000-0000-00007A4C0000}"/>
    <cellStyle name="Normal 6 18 3 2 2 2" xfId="35049" xr:uid="{9381547C-9012-49E0-B7E8-3439BE493F29}"/>
    <cellStyle name="Normal 6 18 3 2 3" xfId="29101" xr:uid="{044EA54A-CD13-4A80-94C4-28F140F6FFAE}"/>
    <cellStyle name="Normal 6 18 3 3" xfId="23064" xr:uid="{00000000-0005-0000-0000-00007B4C0000}"/>
    <cellStyle name="Normal 6 18 3 3 2" xfId="35048" xr:uid="{FFDC0801-B5B9-48B2-ACE5-D22CD4F97689}"/>
    <cellStyle name="Normal 6 18 3 4" xfId="29100" xr:uid="{A71CCE5C-BA75-4E87-AA56-E4C203C06A04}"/>
    <cellStyle name="Normal 6 18 4" xfId="16146" xr:uid="{00000000-0005-0000-0000-00007C4C0000}"/>
    <cellStyle name="Normal 6 18 4 2" xfId="23066" xr:uid="{00000000-0005-0000-0000-00007D4C0000}"/>
    <cellStyle name="Normal 6 18 4 2 2" xfId="35050" xr:uid="{0DF81221-ECE7-4489-B31B-1361AA9150D1}"/>
    <cellStyle name="Normal 6 18 4 3" xfId="29102" xr:uid="{78E27472-F809-4538-AA64-DE5BB8BF8BED}"/>
    <cellStyle name="Normal 6 18 5" xfId="16147" xr:uid="{00000000-0005-0000-0000-00007E4C0000}"/>
    <cellStyle name="Normal 6 18 5 2" xfId="23067" xr:uid="{00000000-0005-0000-0000-00007F4C0000}"/>
    <cellStyle name="Normal 6 18 5 2 2" xfId="35051" xr:uid="{BFC7B09F-D2B2-4C58-900D-9521A7EA7947}"/>
    <cellStyle name="Normal 6 18 5 3" xfId="29103" xr:uid="{2737A898-1068-4A19-B14D-C4118DA0E4A9}"/>
    <cellStyle name="Normal 6 18 6" xfId="23058" xr:uid="{00000000-0005-0000-0000-0000804C0000}"/>
    <cellStyle name="Normal 6 18 6 2" xfId="35042" xr:uid="{F166AF8C-E7AF-4A9A-9C66-9516347B8701}"/>
    <cellStyle name="Normal 6 18 7" xfId="29094" xr:uid="{5F91A9FA-5B00-4C3B-946D-A32BB7896A27}"/>
    <cellStyle name="Normal 6 19" xfId="16148" xr:uid="{00000000-0005-0000-0000-0000814C0000}"/>
    <cellStyle name="Normal 6 19 2" xfId="16149" xr:uid="{00000000-0005-0000-0000-0000824C0000}"/>
    <cellStyle name="Normal 6 19 2 2" xfId="23069" xr:uid="{00000000-0005-0000-0000-0000834C0000}"/>
    <cellStyle name="Normal 6 19 2 2 2" xfId="35053" xr:uid="{2EEE1DB5-ADC1-4045-9E5B-16748F71F25D}"/>
    <cellStyle name="Normal 6 19 2 3" xfId="29105" xr:uid="{8990A010-F61A-43B0-B3EB-39A094EDDDCA}"/>
    <cellStyle name="Normal 6 19 3" xfId="16150" xr:uid="{00000000-0005-0000-0000-0000844C0000}"/>
    <cellStyle name="Normal 6 19 3 2" xfId="23070" xr:uid="{00000000-0005-0000-0000-0000854C0000}"/>
    <cellStyle name="Normal 6 19 3 2 2" xfId="35054" xr:uid="{2C2DA2DA-CDE2-4C80-AB06-E9650226A207}"/>
    <cellStyle name="Normal 6 19 3 3" xfId="29106" xr:uid="{7E2AA83F-55EB-4CC0-9AB1-C519EA55D64C}"/>
    <cellStyle name="Normal 6 19 4" xfId="23068" xr:uid="{00000000-0005-0000-0000-0000864C0000}"/>
    <cellStyle name="Normal 6 19 4 2" xfId="35052" xr:uid="{FB17E265-E683-401B-BBDE-0EE162EB7CB6}"/>
    <cellStyle name="Normal 6 19 5" xfId="29104" xr:uid="{739BC782-0C14-4FCF-9616-DC898F3F7556}"/>
    <cellStyle name="Normal 6 2" xfId="16151" xr:uid="{00000000-0005-0000-0000-0000874C0000}"/>
    <cellStyle name="Normal 6 2 10" xfId="16152" xr:uid="{00000000-0005-0000-0000-0000884C0000}"/>
    <cellStyle name="Normal 6 2 10 2" xfId="23071" xr:uid="{00000000-0005-0000-0000-0000894C0000}"/>
    <cellStyle name="Normal 6 2 10 2 2" xfId="35055" xr:uid="{5720CD3F-0936-4DB4-A640-74CD549CD922}"/>
    <cellStyle name="Normal 6 2 10 3" xfId="29107" xr:uid="{824B545F-1328-4D66-97ED-0556FD1049DF}"/>
    <cellStyle name="Normal 6 2 11" xfId="16153" xr:uid="{00000000-0005-0000-0000-00008A4C0000}"/>
    <cellStyle name="Normal 6 2 11 2" xfId="23072" xr:uid="{00000000-0005-0000-0000-00008B4C0000}"/>
    <cellStyle name="Normal 6 2 11 2 2" xfId="35056" xr:uid="{2580635A-E19D-4103-98B4-E1D5E23CEBF7}"/>
    <cellStyle name="Normal 6 2 11 3" xfId="29108" xr:uid="{7B7B76D5-86D3-401F-B7E1-E9B0D7A60BCF}"/>
    <cellStyle name="Normal 6 2 2" xfId="16154" xr:uid="{00000000-0005-0000-0000-00008C4C0000}"/>
    <cellStyle name="Normal 6 2 2 10" xfId="29109" xr:uid="{FBCBC255-260F-4124-A054-ABF54A45F9D2}"/>
    <cellStyle name="Normal 6 2 2 2" xfId="16155" xr:uid="{00000000-0005-0000-0000-00008D4C0000}"/>
    <cellStyle name="Normal 6 2 2 2 2" xfId="16156" xr:uid="{00000000-0005-0000-0000-00008E4C0000}"/>
    <cellStyle name="Normal 6 2 2 2 2 2" xfId="16157" xr:uid="{00000000-0005-0000-0000-00008F4C0000}"/>
    <cellStyle name="Normal 6 2 2 2 2 2 2" xfId="23076" xr:uid="{00000000-0005-0000-0000-0000904C0000}"/>
    <cellStyle name="Normal 6 2 2 2 2 2 2 2" xfId="35060" xr:uid="{82CBC43D-3A87-415E-B716-87326F27F78C}"/>
    <cellStyle name="Normal 6 2 2 2 2 2 3" xfId="29112" xr:uid="{6B905063-1573-41A3-9647-32086CAC1CE1}"/>
    <cellStyle name="Normal 6 2 2 2 2 3" xfId="16158" xr:uid="{00000000-0005-0000-0000-0000914C0000}"/>
    <cellStyle name="Normal 6 2 2 2 2 3 2" xfId="23077" xr:uid="{00000000-0005-0000-0000-0000924C0000}"/>
    <cellStyle name="Normal 6 2 2 2 2 3 2 2" xfId="35061" xr:uid="{6AE23506-4058-4F5B-A5D3-3AAA85903047}"/>
    <cellStyle name="Normal 6 2 2 2 2 3 3" xfId="29113" xr:uid="{CFCAA4DC-2D22-4D9A-B77F-5807D9E10EB3}"/>
    <cellStyle name="Normal 6 2 2 2 2 4" xfId="16159" xr:uid="{00000000-0005-0000-0000-0000934C0000}"/>
    <cellStyle name="Normal 6 2 2 2 2 5" xfId="16160" xr:uid="{00000000-0005-0000-0000-0000944C0000}"/>
    <cellStyle name="Normal 6 2 2 2 2 6" xfId="23075" xr:uid="{00000000-0005-0000-0000-0000954C0000}"/>
    <cellStyle name="Normal 6 2 2 2 2 6 2" xfId="35059" xr:uid="{C26F4950-906F-4FB4-8B4B-32F231ED3451}"/>
    <cellStyle name="Normal 6 2 2 2 2 7" xfId="29111" xr:uid="{A419F5C5-238C-4DC6-A3E2-75756814B14F}"/>
    <cellStyle name="Normal 6 2 2 2 3" xfId="16161" xr:uid="{00000000-0005-0000-0000-0000964C0000}"/>
    <cellStyle name="Normal 6 2 2 2 3 2" xfId="16162" xr:uid="{00000000-0005-0000-0000-0000974C0000}"/>
    <cellStyle name="Normal 6 2 2 2 3 2 2" xfId="23079" xr:uid="{00000000-0005-0000-0000-0000984C0000}"/>
    <cellStyle name="Normal 6 2 2 2 3 2 2 2" xfId="35063" xr:uid="{371F65F9-1799-49A7-80C2-19509C8116A4}"/>
    <cellStyle name="Normal 6 2 2 2 3 2 3" xfId="29115" xr:uid="{8F80E051-248D-45BF-A5FA-7E27492A3FDB}"/>
    <cellStyle name="Normal 6 2 2 2 3 3" xfId="23078" xr:uid="{00000000-0005-0000-0000-0000994C0000}"/>
    <cellStyle name="Normal 6 2 2 2 3 3 2" xfId="35062" xr:uid="{0A1DACB3-761A-4A8F-9E1B-68CF7DBA98EB}"/>
    <cellStyle name="Normal 6 2 2 2 3 4" xfId="29114" xr:uid="{D3C18ED7-E614-474A-B2EE-03FBD080FA38}"/>
    <cellStyle name="Normal 6 2 2 2 4" xfId="16163" xr:uid="{00000000-0005-0000-0000-00009A4C0000}"/>
    <cellStyle name="Normal 6 2 2 2 4 2" xfId="23080" xr:uid="{00000000-0005-0000-0000-00009B4C0000}"/>
    <cellStyle name="Normal 6 2 2 2 4 2 2" xfId="35064" xr:uid="{5DC6252F-E3EB-4FBA-8991-3D7B4027CA34}"/>
    <cellStyle name="Normal 6 2 2 2 4 3" xfId="29116" xr:uid="{5962F263-64B9-4F17-A85D-3BEC5FCCA8F3}"/>
    <cellStyle name="Normal 6 2 2 2 5" xfId="16164" xr:uid="{00000000-0005-0000-0000-00009C4C0000}"/>
    <cellStyle name="Normal 6 2 2 2 5 2" xfId="16165" xr:uid="{00000000-0005-0000-0000-00009D4C0000}"/>
    <cellStyle name="Normal 6 2 2 2 5 3" xfId="23081" xr:uid="{00000000-0005-0000-0000-00009E4C0000}"/>
    <cellStyle name="Normal 6 2 2 2 5 3 2" xfId="35065" xr:uid="{52096DF8-3870-4D18-BE70-D402D19AF310}"/>
    <cellStyle name="Normal 6 2 2 2 5 4" xfId="29117" xr:uid="{E4832556-F128-476C-93AF-32CD34D08F56}"/>
    <cellStyle name="Normal 6 2 2 2 6" xfId="16166" xr:uid="{00000000-0005-0000-0000-00009F4C0000}"/>
    <cellStyle name="Normal 6 2 2 2 6 2" xfId="16167" xr:uid="{00000000-0005-0000-0000-0000A04C0000}"/>
    <cellStyle name="Normal 6 2 2 2 6 3" xfId="23082" xr:uid="{00000000-0005-0000-0000-0000A14C0000}"/>
    <cellStyle name="Normal 6 2 2 2 6 3 2" xfId="35066" xr:uid="{0FBA5D6F-6D25-4D2B-AA04-7E297B71F4CA}"/>
    <cellStyle name="Normal 6 2 2 2 6 4" xfId="29118" xr:uid="{0D72644D-BFF8-4D1C-BE5F-645702AF7E60}"/>
    <cellStyle name="Normal 6 2 2 2 7" xfId="23074" xr:uid="{00000000-0005-0000-0000-0000A24C0000}"/>
    <cellStyle name="Normal 6 2 2 2 7 2" xfId="35058" xr:uid="{80EAA4BC-BE49-4481-A686-72E68C37CE0D}"/>
    <cellStyle name="Normal 6 2 2 2 8" xfId="29110" xr:uid="{36D66478-1191-4EAD-91E1-054EFB36A962}"/>
    <cellStyle name="Normal 6 2 2 3" xfId="16168" xr:uid="{00000000-0005-0000-0000-0000A34C0000}"/>
    <cellStyle name="Normal 6 2 2 3 2" xfId="16169" xr:uid="{00000000-0005-0000-0000-0000A44C0000}"/>
    <cellStyle name="Normal 6 2 2 3 2 2" xfId="16170" xr:uid="{00000000-0005-0000-0000-0000A54C0000}"/>
    <cellStyle name="Normal 6 2 2 3 2 2 2" xfId="23085" xr:uid="{00000000-0005-0000-0000-0000A64C0000}"/>
    <cellStyle name="Normal 6 2 2 3 2 2 2 2" xfId="35069" xr:uid="{57479BF5-2F4E-42D9-82CA-9D7BF37302BB}"/>
    <cellStyle name="Normal 6 2 2 3 2 2 3" xfId="29121" xr:uid="{9586DBC8-00E6-40A3-AD66-CB55665A7B3F}"/>
    <cellStyle name="Normal 6 2 2 3 2 3" xfId="23084" xr:uid="{00000000-0005-0000-0000-0000A74C0000}"/>
    <cellStyle name="Normal 6 2 2 3 2 3 2" xfId="35068" xr:uid="{C30317CD-15D7-4D1F-AD26-AE17F653282F}"/>
    <cellStyle name="Normal 6 2 2 3 2 4" xfId="29120" xr:uid="{ACDD402D-789E-4494-A994-BE8B5F1F7F3C}"/>
    <cellStyle name="Normal 6 2 2 3 3" xfId="16171" xr:uid="{00000000-0005-0000-0000-0000A84C0000}"/>
    <cellStyle name="Normal 6 2 2 3 3 2" xfId="23086" xr:uid="{00000000-0005-0000-0000-0000A94C0000}"/>
    <cellStyle name="Normal 6 2 2 3 3 2 2" xfId="35070" xr:uid="{D3373025-DE9D-4C1C-89F5-572AD1FBB920}"/>
    <cellStyle name="Normal 6 2 2 3 3 3" xfId="29122" xr:uid="{ED680F84-DE81-44DF-A90D-CCDFB8FD067E}"/>
    <cellStyle name="Normal 6 2 2 3 4" xfId="16172" xr:uid="{00000000-0005-0000-0000-0000AA4C0000}"/>
    <cellStyle name="Normal 6 2 2 3 5" xfId="16173" xr:uid="{00000000-0005-0000-0000-0000AB4C0000}"/>
    <cellStyle name="Normal 6 2 2 3 6" xfId="23083" xr:uid="{00000000-0005-0000-0000-0000AC4C0000}"/>
    <cellStyle name="Normal 6 2 2 3 6 2" xfId="35067" xr:uid="{C39256AB-7374-48E1-B484-FEDE16BCFFA9}"/>
    <cellStyle name="Normal 6 2 2 3 7" xfId="29119" xr:uid="{C63699CA-5195-43EB-8C1E-68F230009872}"/>
    <cellStyle name="Normal 6 2 2 4" xfId="16174" xr:uid="{00000000-0005-0000-0000-0000AD4C0000}"/>
    <cellStyle name="Normal 6 2 2 4 2" xfId="16175" xr:uid="{00000000-0005-0000-0000-0000AE4C0000}"/>
    <cellStyle name="Normal 6 2 2 4 2 2" xfId="23088" xr:uid="{00000000-0005-0000-0000-0000AF4C0000}"/>
    <cellStyle name="Normal 6 2 2 4 2 2 2" xfId="35072" xr:uid="{22C7EC80-4C88-4AD3-93B5-F558D5ACA010}"/>
    <cellStyle name="Normal 6 2 2 4 2 3" xfId="29124" xr:uid="{50F6FE2E-1806-404F-B204-EE5D73733674}"/>
    <cellStyle name="Normal 6 2 2 4 3" xfId="23087" xr:uid="{00000000-0005-0000-0000-0000B04C0000}"/>
    <cellStyle name="Normal 6 2 2 4 3 2" xfId="35071" xr:uid="{367FDC7A-2C3D-4D22-9BD6-FFBC3C1EA5CD}"/>
    <cellStyle name="Normal 6 2 2 4 4" xfId="29123" xr:uid="{1132E7FE-21ED-4F41-8A99-6CAC40507E8E}"/>
    <cellStyle name="Normal 6 2 2 5" xfId="16176" xr:uid="{00000000-0005-0000-0000-0000B14C0000}"/>
    <cellStyle name="Normal 6 2 2 5 2" xfId="23089" xr:uid="{00000000-0005-0000-0000-0000B24C0000}"/>
    <cellStyle name="Normal 6 2 2 5 2 2" xfId="35073" xr:uid="{919DB531-4C51-41DD-8E43-97A122DF668C}"/>
    <cellStyle name="Normal 6 2 2 5 3" xfId="29125" xr:uid="{CEBCF49B-517E-452E-913C-F6E22B94A0D5}"/>
    <cellStyle name="Normal 6 2 2 6" xfId="16177" xr:uid="{00000000-0005-0000-0000-0000B34C0000}"/>
    <cellStyle name="Normal 6 2 2 6 2" xfId="16178" xr:uid="{00000000-0005-0000-0000-0000B44C0000}"/>
    <cellStyle name="Normal 6 2 2 6 3" xfId="23090" xr:uid="{00000000-0005-0000-0000-0000B54C0000}"/>
    <cellStyle name="Normal 6 2 2 6 3 2" xfId="35074" xr:uid="{B6138776-2E88-4E14-AC11-7E528EF55FC0}"/>
    <cellStyle name="Normal 6 2 2 6 4" xfId="29126" xr:uid="{2239F9DB-6E10-43C0-AA21-A47D54340325}"/>
    <cellStyle name="Normal 6 2 2 7" xfId="16179" xr:uid="{00000000-0005-0000-0000-0000B64C0000}"/>
    <cellStyle name="Normal 6 2 2 7 2" xfId="16180" xr:uid="{00000000-0005-0000-0000-0000B74C0000}"/>
    <cellStyle name="Normal 6 2 2 7 3" xfId="23091" xr:uid="{00000000-0005-0000-0000-0000B84C0000}"/>
    <cellStyle name="Normal 6 2 2 7 3 2" xfId="35075" xr:uid="{4A2D4656-0AF5-4842-891F-BA42695C035B}"/>
    <cellStyle name="Normal 6 2 2 7 4" xfId="29127" xr:uid="{D975A424-9199-42DB-A892-ADB7A7F1D08C}"/>
    <cellStyle name="Normal 6 2 2 8" xfId="16181" xr:uid="{00000000-0005-0000-0000-0000B94C0000}"/>
    <cellStyle name="Normal 6 2 2 8 2" xfId="23092" xr:uid="{00000000-0005-0000-0000-0000BA4C0000}"/>
    <cellStyle name="Normal 6 2 2 8 2 2" xfId="35076" xr:uid="{06947140-61D8-4F6A-BABE-2992793A83F7}"/>
    <cellStyle name="Normal 6 2 2 8 3" xfId="29128" xr:uid="{2B85C09A-F0E9-4206-AA2C-8999B43DD3E9}"/>
    <cellStyle name="Normal 6 2 2 9" xfId="23073" xr:uid="{00000000-0005-0000-0000-0000BB4C0000}"/>
    <cellStyle name="Normal 6 2 2 9 2" xfId="35057" xr:uid="{5E78351B-2505-400C-A289-3A9E33DA99C4}"/>
    <cellStyle name="Normal 6 2 3" xfId="16182" xr:uid="{00000000-0005-0000-0000-0000BC4C0000}"/>
    <cellStyle name="Normal 6 2 3 2" xfId="16183" xr:uid="{00000000-0005-0000-0000-0000BD4C0000}"/>
    <cellStyle name="Normal 6 2 3 2 2" xfId="16184" xr:uid="{00000000-0005-0000-0000-0000BE4C0000}"/>
    <cellStyle name="Normal 6 2 3 2 2 2" xfId="23095" xr:uid="{00000000-0005-0000-0000-0000BF4C0000}"/>
    <cellStyle name="Normal 6 2 3 2 2 2 2" xfId="35079" xr:uid="{F3A7848E-ABDF-4CBD-A315-3C2BD100950B}"/>
    <cellStyle name="Normal 6 2 3 2 2 3" xfId="29131" xr:uid="{D0A22761-E0DF-4947-8A2B-C09855D526F2}"/>
    <cellStyle name="Normal 6 2 3 2 3" xfId="16185" xr:uid="{00000000-0005-0000-0000-0000C04C0000}"/>
    <cellStyle name="Normal 6 2 3 2 3 2" xfId="23096" xr:uid="{00000000-0005-0000-0000-0000C14C0000}"/>
    <cellStyle name="Normal 6 2 3 2 3 2 2" xfId="35080" xr:uid="{1CDABC5A-7980-4953-B758-7FCF4B5D6958}"/>
    <cellStyle name="Normal 6 2 3 2 3 3" xfId="29132" xr:uid="{A61D9A11-2CA6-4178-A7D7-E630662B4FD0}"/>
    <cellStyle name="Normal 6 2 3 2 4" xfId="16186" xr:uid="{00000000-0005-0000-0000-0000C24C0000}"/>
    <cellStyle name="Normal 6 2 3 2 5" xfId="16187" xr:uid="{00000000-0005-0000-0000-0000C34C0000}"/>
    <cellStyle name="Normal 6 2 3 2 6" xfId="23094" xr:uid="{00000000-0005-0000-0000-0000C44C0000}"/>
    <cellStyle name="Normal 6 2 3 2 6 2" xfId="35078" xr:uid="{C79CAC0D-132D-4C80-A2AA-25F84D819CFC}"/>
    <cellStyle name="Normal 6 2 3 2 7" xfId="29130" xr:uid="{BF063CFE-2E38-4AE9-8C66-A264ADE72448}"/>
    <cellStyle name="Normal 6 2 3 3" xfId="16188" xr:uid="{00000000-0005-0000-0000-0000C54C0000}"/>
    <cellStyle name="Normal 6 2 3 3 2" xfId="16189" xr:uid="{00000000-0005-0000-0000-0000C64C0000}"/>
    <cellStyle name="Normal 6 2 3 3 2 2" xfId="23098" xr:uid="{00000000-0005-0000-0000-0000C74C0000}"/>
    <cellStyle name="Normal 6 2 3 3 2 2 2" xfId="35082" xr:uid="{58BF441A-56BD-4421-938D-F9A940DA1A4E}"/>
    <cellStyle name="Normal 6 2 3 3 2 3" xfId="29134" xr:uid="{1186C252-D536-4F0D-9A78-CA193F25C513}"/>
    <cellStyle name="Normal 6 2 3 3 3" xfId="23097" xr:uid="{00000000-0005-0000-0000-0000C84C0000}"/>
    <cellStyle name="Normal 6 2 3 3 3 2" xfId="35081" xr:uid="{5CEEB10A-8117-4A6C-8A54-3A91CC134ABD}"/>
    <cellStyle name="Normal 6 2 3 3 4" xfId="29133" xr:uid="{D97874B0-D5FE-4509-A52E-075E08E0AF71}"/>
    <cellStyle name="Normal 6 2 3 4" xfId="16190" xr:uid="{00000000-0005-0000-0000-0000C94C0000}"/>
    <cellStyle name="Normal 6 2 3 4 2" xfId="23099" xr:uid="{00000000-0005-0000-0000-0000CA4C0000}"/>
    <cellStyle name="Normal 6 2 3 4 2 2" xfId="35083" xr:uid="{35AC7515-B14F-42E0-ACBC-4AC3887DEDFD}"/>
    <cellStyle name="Normal 6 2 3 4 3" xfId="29135" xr:uid="{9F7013ED-AFB0-43AE-BF99-9AA60A63A1A6}"/>
    <cellStyle name="Normal 6 2 3 5" xfId="16191" xr:uid="{00000000-0005-0000-0000-0000CB4C0000}"/>
    <cellStyle name="Normal 6 2 3 5 2" xfId="16192" xr:uid="{00000000-0005-0000-0000-0000CC4C0000}"/>
    <cellStyle name="Normal 6 2 3 5 3" xfId="23100" xr:uid="{00000000-0005-0000-0000-0000CD4C0000}"/>
    <cellStyle name="Normal 6 2 3 5 3 2" xfId="35084" xr:uid="{A108389C-C912-45FD-8312-4F566A114CB4}"/>
    <cellStyle name="Normal 6 2 3 5 4" xfId="29136" xr:uid="{D4E3B8DA-BD89-4B81-A816-241671D34640}"/>
    <cellStyle name="Normal 6 2 3 6" xfId="16193" xr:uid="{00000000-0005-0000-0000-0000CE4C0000}"/>
    <cellStyle name="Normal 6 2 3 6 2" xfId="16194" xr:uid="{00000000-0005-0000-0000-0000CF4C0000}"/>
    <cellStyle name="Normal 6 2 3 6 3" xfId="23101" xr:uid="{00000000-0005-0000-0000-0000D04C0000}"/>
    <cellStyle name="Normal 6 2 3 6 3 2" xfId="35085" xr:uid="{16F51678-CECB-4FD0-BA67-112D148AA2E8}"/>
    <cellStyle name="Normal 6 2 3 6 4" xfId="29137" xr:uid="{54A057BA-1105-417B-9FA9-67DF16B98DB9}"/>
    <cellStyle name="Normal 6 2 3 7" xfId="16195" xr:uid="{00000000-0005-0000-0000-0000D14C0000}"/>
    <cellStyle name="Normal 6 2 3 7 2" xfId="23102" xr:uid="{00000000-0005-0000-0000-0000D24C0000}"/>
    <cellStyle name="Normal 6 2 3 7 2 2" xfId="35086" xr:uid="{ACB287C8-9914-422F-B659-103B753F39FC}"/>
    <cellStyle name="Normal 6 2 3 7 3" xfId="29138" xr:uid="{CF70567E-04C6-4D0F-8519-E9156479EAE9}"/>
    <cellStyle name="Normal 6 2 3 8" xfId="23093" xr:uid="{00000000-0005-0000-0000-0000D34C0000}"/>
    <cellStyle name="Normal 6 2 3 8 2" xfId="35077" xr:uid="{C4E4F6E6-3386-4419-8F1A-18EDCFE89A73}"/>
    <cellStyle name="Normal 6 2 3 9" xfId="29129" xr:uid="{2DB02773-752B-4DAB-8F4F-A9FBAE997FB8}"/>
    <cellStyle name="Normal 6 2 4" xfId="16196" xr:uid="{00000000-0005-0000-0000-0000D44C0000}"/>
    <cellStyle name="Normal 6 2 4 2" xfId="16197" xr:uid="{00000000-0005-0000-0000-0000D54C0000}"/>
    <cellStyle name="Normal 6 2 4 2 2" xfId="16198" xr:uid="{00000000-0005-0000-0000-0000D64C0000}"/>
    <cellStyle name="Normal 6 2 4 2 2 2" xfId="23105" xr:uid="{00000000-0005-0000-0000-0000D74C0000}"/>
    <cellStyle name="Normal 6 2 4 2 2 2 2" xfId="35089" xr:uid="{1C64CDE2-98BE-4A4A-9074-2E38F047708B}"/>
    <cellStyle name="Normal 6 2 4 2 2 3" xfId="29141" xr:uid="{7CC404FC-4281-4029-82D8-150500E0197F}"/>
    <cellStyle name="Normal 6 2 4 2 3" xfId="23104" xr:uid="{00000000-0005-0000-0000-0000D84C0000}"/>
    <cellStyle name="Normal 6 2 4 2 3 2" xfId="35088" xr:uid="{6C241085-2C04-4E61-9229-2A471D860D89}"/>
    <cellStyle name="Normal 6 2 4 2 4" xfId="29140" xr:uid="{43924672-E255-4178-BA18-A9E241A10CBA}"/>
    <cellStyle name="Normal 6 2 4 3" xfId="16199" xr:uid="{00000000-0005-0000-0000-0000D94C0000}"/>
    <cellStyle name="Normal 6 2 4 3 2" xfId="23106" xr:uid="{00000000-0005-0000-0000-0000DA4C0000}"/>
    <cellStyle name="Normal 6 2 4 3 2 2" xfId="35090" xr:uid="{FB860AB0-D277-4A33-896A-5954EE3B2D4B}"/>
    <cellStyle name="Normal 6 2 4 3 3" xfId="29142" xr:uid="{1477B0E5-EBB5-4596-B1EC-02F04E13744A}"/>
    <cellStyle name="Normal 6 2 4 4" xfId="16200" xr:uid="{00000000-0005-0000-0000-0000DB4C0000}"/>
    <cellStyle name="Normal 6 2 4 4 2" xfId="16201" xr:uid="{00000000-0005-0000-0000-0000DC4C0000}"/>
    <cellStyle name="Normal 6 2 4 4 3" xfId="23107" xr:uid="{00000000-0005-0000-0000-0000DD4C0000}"/>
    <cellStyle name="Normal 6 2 4 4 3 2" xfId="35091" xr:uid="{7F049679-9770-41D3-AF04-A5CB8C28C099}"/>
    <cellStyle name="Normal 6 2 4 4 4" xfId="29143" xr:uid="{39BB6429-75C0-4FA6-A6EC-3FA2D0E75D02}"/>
    <cellStyle name="Normal 6 2 4 5" xfId="16202" xr:uid="{00000000-0005-0000-0000-0000DE4C0000}"/>
    <cellStyle name="Normal 6 2 4 6" xfId="23103" xr:uid="{00000000-0005-0000-0000-0000DF4C0000}"/>
    <cellStyle name="Normal 6 2 4 6 2" xfId="35087" xr:uid="{328834D8-4C23-44C7-B92E-F2309A98C939}"/>
    <cellStyle name="Normal 6 2 4 7" xfId="29139" xr:uid="{021F460A-C982-4755-BF85-B6B9B4D5DA01}"/>
    <cellStyle name="Normal 6 2 5" xfId="16203" xr:uid="{00000000-0005-0000-0000-0000E04C0000}"/>
    <cellStyle name="Normal 6 2 5 2" xfId="16204" xr:uid="{00000000-0005-0000-0000-0000E14C0000}"/>
    <cellStyle name="Normal 6 2 5 2 2" xfId="23109" xr:uid="{00000000-0005-0000-0000-0000E24C0000}"/>
    <cellStyle name="Normal 6 2 5 2 2 2" xfId="35093" xr:uid="{E3598D3C-930C-4FA1-91B5-0CD191A81B6B}"/>
    <cellStyle name="Normal 6 2 5 2 3" xfId="29145" xr:uid="{DA19B00A-1D8C-447D-8E99-75F4B47FD8DB}"/>
    <cellStyle name="Normal 6 2 5 3" xfId="16205" xr:uid="{00000000-0005-0000-0000-0000E34C0000}"/>
    <cellStyle name="Normal 6 2 5 3 2" xfId="23110" xr:uid="{00000000-0005-0000-0000-0000E44C0000}"/>
    <cellStyle name="Normal 6 2 5 3 2 2" xfId="35094" xr:uid="{0EB5EB5A-CFEB-4F14-AC60-32B690A4FB45}"/>
    <cellStyle name="Normal 6 2 5 3 3" xfId="29146" xr:uid="{8CD3F482-571B-4D37-B16F-7AE0A6A22271}"/>
    <cellStyle name="Normal 6 2 5 4" xfId="23108" xr:uid="{00000000-0005-0000-0000-0000E54C0000}"/>
    <cellStyle name="Normal 6 2 5 4 2" xfId="35092" xr:uid="{EBD81541-F409-4DBE-B78E-180AF72BE786}"/>
    <cellStyle name="Normal 6 2 5 5" xfId="29144" xr:uid="{5DFE73E2-56F8-4FD6-9EBD-18E6A3C21895}"/>
    <cellStyle name="Normal 6 2 6" xfId="16206" xr:uid="{00000000-0005-0000-0000-0000E64C0000}"/>
    <cellStyle name="Normal 6 2 6 2" xfId="16207" xr:uid="{00000000-0005-0000-0000-0000E74C0000}"/>
    <cellStyle name="Normal 6 2 6 2 2" xfId="23112" xr:uid="{00000000-0005-0000-0000-0000E84C0000}"/>
    <cellStyle name="Normal 6 2 6 2 2 2" xfId="35096" xr:uid="{3FFEE183-12D7-4C88-8729-5229545B4B26}"/>
    <cellStyle name="Normal 6 2 6 2 3" xfId="29148" xr:uid="{81844F51-E623-4FC9-B7EC-798431D8FF1B}"/>
    <cellStyle name="Normal 6 2 6 3" xfId="23111" xr:uid="{00000000-0005-0000-0000-0000E94C0000}"/>
    <cellStyle name="Normal 6 2 6 3 2" xfId="35095" xr:uid="{5E926635-A7B8-4947-B341-0A4A93A1DE33}"/>
    <cellStyle name="Normal 6 2 6 4" xfId="29147" xr:uid="{7C23F8BF-0E8B-4066-BFB6-61FBDB614611}"/>
    <cellStyle name="Normal 6 2 7" xfId="16208" xr:uid="{00000000-0005-0000-0000-0000EA4C0000}"/>
    <cellStyle name="Normal 6 2 7 2" xfId="16209" xr:uid="{00000000-0005-0000-0000-0000EB4C0000}"/>
    <cellStyle name="Normal 6 2 7 3" xfId="23113" xr:uid="{00000000-0005-0000-0000-0000EC4C0000}"/>
    <cellStyle name="Normal 6 2 7 3 2" xfId="35097" xr:uid="{5937A7AE-6428-486D-9C4D-C7A95EDE267B}"/>
    <cellStyle name="Normal 6 2 7 4" xfId="29149" xr:uid="{BCAD5014-4547-43EC-B2A7-9B8C2C60E179}"/>
    <cellStyle name="Normal 6 2 8" xfId="16210" xr:uid="{00000000-0005-0000-0000-0000ED4C0000}"/>
    <cellStyle name="Normal 6 2 8 2" xfId="16211" xr:uid="{00000000-0005-0000-0000-0000EE4C0000}"/>
    <cellStyle name="Normal 6 2 8 3" xfId="23114" xr:uid="{00000000-0005-0000-0000-0000EF4C0000}"/>
    <cellStyle name="Normal 6 2 8 3 2" xfId="35098" xr:uid="{78B4F150-BADF-4CFC-832E-E70BC86C762D}"/>
    <cellStyle name="Normal 6 2 8 4" xfId="29150" xr:uid="{86368432-9821-4F1D-9A03-77638AE0E0BC}"/>
    <cellStyle name="Normal 6 2 9" xfId="16212" xr:uid="{00000000-0005-0000-0000-0000F04C0000}"/>
    <cellStyle name="Normal 6 2 9 2" xfId="23115" xr:uid="{00000000-0005-0000-0000-0000F14C0000}"/>
    <cellStyle name="Normal 6 2 9 2 2" xfId="35099" xr:uid="{51F871ED-169F-4FF6-8103-BC0F132A679B}"/>
    <cellStyle name="Normal 6 2 9 3" xfId="29151" xr:uid="{9871BE65-988B-4BAD-8418-2FB0E175E21D}"/>
    <cellStyle name="Normal 6 20" xfId="16213" xr:uid="{00000000-0005-0000-0000-0000F24C0000}"/>
    <cellStyle name="Normal 6 20 2" xfId="16214" xr:uid="{00000000-0005-0000-0000-0000F34C0000}"/>
    <cellStyle name="Normal 6 20 2 2" xfId="23117" xr:uid="{00000000-0005-0000-0000-0000F44C0000}"/>
    <cellStyle name="Normal 6 20 2 2 2" xfId="35101" xr:uid="{7AE467BE-1238-430E-821C-7D4B244821BC}"/>
    <cellStyle name="Normal 6 20 2 3" xfId="29153" xr:uid="{DFC909C3-8199-4CF5-818A-0FC2086B47F3}"/>
    <cellStyle name="Normal 6 20 3" xfId="16215" xr:uid="{00000000-0005-0000-0000-0000F54C0000}"/>
    <cellStyle name="Normal 6 20 3 2" xfId="23118" xr:uid="{00000000-0005-0000-0000-0000F64C0000}"/>
    <cellStyle name="Normal 6 20 3 2 2" xfId="35102" xr:uid="{7DC0196C-A7F3-4F63-BD87-A47A457081F8}"/>
    <cellStyle name="Normal 6 20 3 3" xfId="29154" xr:uid="{5315378C-FEF7-43C5-90FE-1328B95A9EE5}"/>
    <cellStyle name="Normal 6 20 4" xfId="23116" xr:uid="{00000000-0005-0000-0000-0000F74C0000}"/>
    <cellStyle name="Normal 6 20 4 2" xfId="35100" xr:uid="{AACE6DD6-AA75-4E79-B392-784B48A7BB3D}"/>
    <cellStyle name="Normal 6 20 5" xfId="29152" xr:uid="{1E2905E3-3CE6-4D60-AD53-3EF6ED8DF34D}"/>
    <cellStyle name="Normal 6 21" xfId="16216" xr:uid="{00000000-0005-0000-0000-0000F84C0000}"/>
    <cellStyle name="Normal 6 21 2" xfId="16217" xr:uid="{00000000-0005-0000-0000-0000F94C0000}"/>
    <cellStyle name="Normal 6 21 2 2" xfId="23120" xr:uid="{00000000-0005-0000-0000-0000FA4C0000}"/>
    <cellStyle name="Normal 6 21 2 2 2" xfId="35104" xr:uid="{A96D056B-B71E-4C51-B136-033560631445}"/>
    <cellStyle name="Normal 6 21 2 3" xfId="29156" xr:uid="{C914306A-D04F-4557-B23B-D549590F4E0C}"/>
    <cellStyle name="Normal 6 21 3" xfId="16218" xr:uid="{00000000-0005-0000-0000-0000FB4C0000}"/>
    <cellStyle name="Normal 6 21 3 2" xfId="23121" xr:uid="{00000000-0005-0000-0000-0000FC4C0000}"/>
    <cellStyle name="Normal 6 21 3 2 2" xfId="35105" xr:uid="{2823366D-4E74-4FC6-B042-3AB73191272E}"/>
    <cellStyle name="Normal 6 21 3 3" xfId="29157" xr:uid="{45A9DE04-1D40-4A1B-8B41-A0CA1BCCD1F0}"/>
    <cellStyle name="Normal 6 21 4" xfId="23119" xr:uid="{00000000-0005-0000-0000-0000FD4C0000}"/>
    <cellStyle name="Normal 6 21 4 2" xfId="35103" xr:uid="{D816BE96-F457-454B-9FA6-43CE07A5D892}"/>
    <cellStyle name="Normal 6 21 5" xfId="29155" xr:uid="{293B3B37-9565-4E5F-8A90-DFD265E7F91D}"/>
    <cellStyle name="Normal 6 22" xfId="16219" xr:uid="{00000000-0005-0000-0000-0000FE4C0000}"/>
    <cellStyle name="Normal 6 22 2" xfId="16220" xr:uid="{00000000-0005-0000-0000-0000FF4C0000}"/>
    <cellStyle name="Normal 6 22 2 2" xfId="23123" xr:uid="{00000000-0005-0000-0000-0000004D0000}"/>
    <cellStyle name="Normal 6 22 2 2 2" xfId="35107" xr:uid="{62FEB04A-8C82-4E30-97B8-FA737222F359}"/>
    <cellStyle name="Normal 6 22 2 3" xfId="29159" xr:uid="{692CC6DF-82B1-4F8B-B41E-0CAAA375BF8C}"/>
    <cellStyle name="Normal 6 22 3" xfId="23122" xr:uid="{00000000-0005-0000-0000-0000014D0000}"/>
    <cellStyle name="Normal 6 22 3 2" xfId="35106" xr:uid="{9499FDB7-F2D4-44D9-8FB8-30F673D0026D}"/>
    <cellStyle name="Normal 6 22 4" xfId="29158" xr:uid="{31B23547-F4C3-485D-992D-CC5ED5BA3CCC}"/>
    <cellStyle name="Normal 6 23" xfId="16221" xr:uid="{00000000-0005-0000-0000-0000024D0000}"/>
    <cellStyle name="Normal 6 23 2" xfId="16222" xr:uid="{00000000-0005-0000-0000-0000034D0000}"/>
    <cellStyle name="Normal 6 23 2 2" xfId="23125" xr:uid="{00000000-0005-0000-0000-0000044D0000}"/>
    <cellStyle name="Normal 6 23 2 2 2" xfId="35109" xr:uid="{A46B7F79-214A-4B3D-8A21-443AD595CD37}"/>
    <cellStyle name="Normal 6 23 2 3" xfId="29161" xr:uid="{D928F868-5079-4F6A-8C09-B3DA53CDD803}"/>
    <cellStyle name="Normal 6 23 3" xfId="23124" xr:uid="{00000000-0005-0000-0000-0000054D0000}"/>
    <cellStyle name="Normal 6 23 3 2" xfId="35108" xr:uid="{BB10417E-FDB7-4722-AB9A-5722FD897562}"/>
    <cellStyle name="Normal 6 23 4" xfId="29160" xr:uid="{850B067B-0A2A-477B-BF32-FB7BD4654D00}"/>
    <cellStyle name="Normal 6 24" xfId="16223" xr:uid="{00000000-0005-0000-0000-0000064D0000}"/>
    <cellStyle name="Normal 6 24 2" xfId="16224" xr:uid="{00000000-0005-0000-0000-0000074D0000}"/>
    <cellStyle name="Normal 6 24 2 2" xfId="23127" xr:uid="{00000000-0005-0000-0000-0000084D0000}"/>
    <cellStyle name="Normal 6 24 2 2 2" xfId="35111" xr:uid="{01E9C7B1-84C0-48FE-A3C2-7648029CD820}"/>
    <cellStyle name="Normal 6 24 2 3" xfId="29163" xr:uid="{9EBF70E5-EEE8-41CF-9CCA-C8937E89A19D}"/>
    <cellStyle name="Normal 6 24 3" xfId="23126" xr:uid="{00000000-0005-0000-0000-0000094D0000}"/>
    <cellStyle name="Normal 6 24 3 2" xfId="35110" xr:uid="{D64295D0-4FAE-4E02-BD8E-1AF779E98313}"/>
    <cellStyle name="Normal 6 24 4" xfId="29162" xr:uid="{168A149C-F9DF-4BE4-A55A-50A189A81763}"/>
    <cellStyle name="Normal 6 25" xfId="16225" xr:uid="{00000000-0005-0000-0000-00000A4D0000}"/>
    <cellStyle name="Normal 6 25 2" xfId="23128" xr:uid="{00000000-0005-0000-0000-00000B4D0000}"/>
    <cellStyle name="Normal 6 25 2 2" xfId="35112" xr:uid="{FD041229-2437-4528-8EE4-F40671984E8C}"/>
    <cellStyle name="Normal 6 25 3" xfId="29164" xr:uid="{B1135E3D-4DDE-4303-8B89-8D08947A1DF4}"/>
    <cellStyle name="Normal 6 26" xfId="16226" xr:uid="{00000000-0005-0000-0000-00000C4D0000}"/>
    <cellStyle name="Normal 6 26 2" xfId="23129" xr:uid="{00000000-0005-0000-0000-00000D4D0000}"/>
    <cellStyle name="Normal 6 26 2 2" xfId="35113" xr:uid="{776F1B01-95AC-42DD-8F5F-CC062B445E8C}"/>
    <cellStyle name="Normal 6 26 3" xfId="29165" xr:uid="{08019BE7-452A-4AB2-BC68-762A90023AAA}"/>
    <cellStyle name="Normal 6 27" xfId="16227" xr:uid="{00000000-0005-0000-0000-00000E4D0000}"/>
    <cellStyle name="Normal 6 27 2" xfId="23130" xr:uid="{00000000-0005-0000-0000-00000F4D0000}"/>
    <cellStyle name="Normal 6 27 2 2" xfId="35114" xr:uid="{14C7F357-B52C-4A14-8AEE-99495ADE3B21}"/>
    <cellStyle name="Normal 6 27 3" xfId="29166" xr:uid="{A83FD9D2-3571-4749-9F90-79B83DE80B8D}"/>
    <cellStyle name="Normal 6 28" xfId="16228" xr:uid="{00000000-0005-0000-0000-0000104D0000}"/>
    <cellStyle name="Normal 6 28 2" xfId="23131" xr:uid="{00000000-0005-0000-0000-0000114D0000}"/>
    <cellStyle name="Normal 6 28 2 2" xfId="35115" xr:uid="{EE851162-05BC-4A04-9C01-8B0B8A0A0291}"/>
    <cellStyle name="Normal 6 28 3" xfId="29167" xr:uid="{FE2EE90C-3AD2-42D8-A945-294D8588E192}"/>
    <cellStyle name="Normal 6 29" xfId="16229" xr:uid="{00000000-0005-0000-0000-0000124D0000}"/>
    <cellStyle name="Normal 6 29 2" xfId="23132" xr:uid="{00000000-0005-0000-0000-0000134D0000}"/>
    <cellStyle name="Normal 6 29 2 2" xfId="35116" xr:uid="{C7EDFCC5-84D5-40F7-BFC1-00E7A4DE17A5}"/>
    <cellStyle name="Normal 6 29 3" xfId="29168" xr:uid="{50F8CF9B-64B7-44D8-B72C-DDC00EBFFD52}"/>
    <cellStyle name="Normal 6 3" xfId="16230" xr:uid="{00000000-0005-0000-0000-0000144D0000}"/>
    <cellStyle name="Normal 6 3 10" xfId="16231" xr:uid="{00000000-0005-0000-0000-0000154D0000}"/>
    <cellStyle name="Normal 6 3 10 2" xfId="23133" xr:uid="{00000000-0005-0000-0000-0000164D0000}"/>
    <cellStyle name="Normal 6 3 10 2 2" xfId="35117" xr:uid="{8BDEE6C6-2C9A-429E-A0D9-866923B427CF}"/>
    <cellStyle name="Normal 6 3 10 3" xfId="29169" xr:uid="{EB6ED272-29BD-4681-8885-5D95125A2693}"/>
    <cellStyle name="Normal 6 3 2" xfId="16232" xr:uid="{00000000-0005-0000-0000-0000174D0000}"/>
    <cellStyle name="Normal 6 3 2 2" xfId="16233" xr:uid="{00000000-0005-0000-0000-0000184D0000}"/>
    <cellStyle name="Normal 6 3 2 2 2" xfId="16234" xr:uid="{00000000-0005-0000-0000-0000194D0000}"/>
    <cellStyle name="Normal 6 3 2 2 2 2" xfId="23136" xr:uid="{00000000-0005-0000-0000-00001A4D0000}"/>
    <cellStyle name="Normal 6 3 2 2 2 2 2" xfId="35120" xr:uid="{B4CC1487-6943-4EC0-BACD-C90043A12C45}"/>
    <cellStyle name="Normal 6 3 2 2 2 3" xfId="29172" xr:uid="{3A3544A8-8B11-4208-8FD2-A0888526F7BA}"/>
    <cellStyle name="Normal 6 3 2 2 3" xfId="16235" xr:uid="{00000000-0005-0000-0000-00001B4D0000}"/>
    <cellStyle name="Normal 6 3 2 2 3 2" xfId="23137" xr:uid="{00000000-0005-0000-0000-00001C4D0000}"/>
    <cellStyle name="Normal 6 3 2 2 3 2 2" xfId="35121" xr:uid="{F8940665-204D-42B8-8C17-0399D92983BA}"/>
    <cellStyle name="Normal 6 3 2 2 3 3" xfId="29173" xr:uid="{C3846F75-765C-417D-88B1-6AA475C728A1}"/>
    <cellStyle name="Normal 6 3 2 2 4" xfId="16236" xr:uid="{00000000-0005-0000-0000-00001D4D0000}"/>
    <cellStyle name="Normal 6 3 2 2 5" xfId="16237" xr:uid="{00000000-0005-0000-0000-00001E4D0000}"/>
    <cellStyle name="Normal 6 3 2 2 6" xfId="23135" xr:uid="{00000000-0005-0000-0000-00001F4D0000}"/>
    <cellStyle name="Normal 6 3 2 2 6 2" xfId="35119" xr:uid="{815B88FB-EF6E-42E6-9E7A-FCF74A776957}"/>
    <cellStyle name="Normal 6 3 2 2 7" xfId="29171" xr:uid="{65666884-7DA7-4AE1-AB94-FF08E1801658}"/>
    <cellStyle name="Normal 6 3 2 3" xfId="16238" xr:uid="{00000000-0005-0000-0000-0000204D0000}"/>
    <cellStyle name="Normal 6 3 2 3 2" xfId="16239" xr:uid="{00000000-0005-0000-0000-0000214D0000}"/>
    <cellStyle name="Normal 6 3 2 3 2 2" xfId="23139" xr:uid="{00000000-0005-0000-0000-0000224D0000}"/>
    <cellStyle name="Normal 6 3 2 3 2 2 2" xfId="35123" xr:uid="{FEC2262C-05D9-4FFB-8529-DD45B14F5674}"/>
    <cellStyle name="Normal 6 3 2 3 2 3" xfId="29175" xr:uid="{DD07641F-355B-4278-BFB6-FF467B1C05E1}"/>
    <cellStyle name="Normal 6 3 2 3 3" xfId="23138" xr:uid="{00000000-0005-0000-0000-0000234D0000}"/>
    <cellStyle name="Normal 6 3 2 3 3 2" xfId="35122" xr:uid="{BCD16934-A6F9-4FCE-B558-01BB59780481}"/>
    <cellStyle name="Normal 6 3 2 3 4" xfId="29174" xr:uid="{154EDD9A-208C-4AD2-9F6B-3C727EA85EAC}"/>
    <cellStyle name="Normal 6 3 2 4" xfId="16240" xr:uid="{00000000-0005-0000-0000-0000244D0000}"/>
    <cellStyle name="Normal 6 3 2 4 2" xfId="23140" xr:uid="{00000000-0005-0000-0000-0000254D0000}"/>
    <cellStyle name="Normal 6 3 2 4 2 2" xfId="35124" xr:uid="{93ECB498-F7C8-48BF-8FF1-2EFEC57E7267}"/>
    <cellStyle name="Normal 6 3 2 4 3" xfId="29176" xr:uid="{705BE2D2-A889-43DD-94F4-9A907F10F1DC}"/>
    <cellStyle name="Normal 6 3 2 5" xfId="16241" xr:uid="{00000000-0005-0000-0000-0000264D0000}"/>
    <cellStyle name="Normal 6 3 2 5 2" xfId="16242" xr:uid="{00000000-0005-0000-0000-0000274D0000}"/>
    <cellStyle name="Normal 6 3 2 5 3" xfId="23141" xr:uid="{00000000-0005-0000-0000-0000284D0000}"/>
    <cellStyle name="Normal 6 3 2 5 3 2" xfId="35125" xr:uid="{2D8AB514-1DB4-4B4C-B356-95F989A0BD14}"/>
    <cellStyle name="Normal 6 3 2 5 4" xfId="29177" xr:uid="{02954675-6332-4DC2-93BE-9583BCBFA719}"/>
    <cellStyle name="Normal 6 3 2 6" xfId="16243" xr:uid="{00000000-0005-0000-0000-0000294D0000}"/>
    <cellStyle name="Normal 6 3 2 6 2" xfId="16244" xr:uid="{00000000-0005-0000-0000-00002A4D0000}"/>
    <cellStyle name="Normal 6 3 2 6 3" xfId="23142" xr:uid="{00000000-0005-0000-0000-00002B4D0000}"/>
    <cellStyle name="Normal 6 3 2 6 3 2" xfId="35126" xr:uid="{23BD6F3E-AD01-4213-8745-33A1ABE9F362}"/>
    <cellStyle name="Normal 6 3 2 6 4" xfId="29178" xr:uid="{C7783783-7FE2-4975-95A5-237328262C2E}"/>
    <cellStyle name="Normal 6 3 2 7" xfId="16245" xr:uid="{00000000-0005-0000-0000-00002C4D0000}"/>
    <cellStyle name="Normal 6 3 2 7 2" xfId="23143" xr:uid="{00000000-0005-0000-0000-00002D4D0000}"/>
    <cellStyle name="Normal 6 3 2 7 2 2" xfId="35127" xr:uid="{B6B6A282-393E-46E1-A93E-5C7D1D2911E8}"/>
    <cellStyle name="Normal 6 3 2 7 3" xfId="29179" xr:uid="{2EC2375A-8949-4326-99C0-D509023AD342}"/>
    <cellStyle name="Normal 6 3 2 8" xfId="23134" xr:uid="{00000000-0005-0000-0000-00002E4D0000}"/>
    <cellStyle name="Normal 6 3 2 8 2" xfId="35118" xr:uid="{1CC982FE-8898-4FD3-932C-010C84361A41}"/>
    <cellStyle name="Normal 6 3 2 9" xfId="29170" xr:uid="{4A9A0E90-DDCD-49DE-AD06-8D551E36DDB0}"/>
    <cellStyle name="Normal 6 3 3" xfId="16246" xr:uid="{00000000-0005-0000-0000-00002F4D0000}"/>
    <cellStyle name="Normal 6 3 3 2" xfId="16247" xr:uid="{00000000-0005-0000-0000-0000304D0000}"/>
    <cellStyle name="Normal 6 3 3 2 2" xfId="16248" xr:uid="{00000000-0005-0000-0000-0000314D0000}"/>
    <cellStyle name="Normal 6 3 3 2 2 2" xfId="23146" xr:uid="{00000000-0005-0000-0000-0000324D0000}"/>
    <cellStyle name="Normal 6 3 3 2 2 2 2" xfId="35130" xr:uid="{D7EB523F-AA77-43A3-B6EA-03D05400D9E2}"/>
    <cellStyle name="Normal 6 3 3 2 2 3" xfId="29182" xr:uid="{410EF0B5-CE2A-48AA-BDA6-38A7C76FB206}"/>
    <cellStyle name="Normal 6 3 3 2 3" xfId="23145" xr:uid="{00000000-0005-0000-0000-0000334D0000}"/>
    <cellStyle name="Normal 6 3 3 2 3 2" xfId="35129" xr:uid="{2F744391-A640-42BF-8F01-5A1D3BAB88A7}"/>
    <cellStyle name="Normal 6 3 3 2 4" xfId="29181" xr:uid="{02075680-DF04-4EB1-815E-646314D8C5EB}"/>
    <cellStyle name="Normal 6 3 3 3" xfId="16249" xr:uid="{00000000-0005-0000-0000-0000344D0000}"/>
    <cellStyle name="Normal 6 3 3 3 2" xfId="23147" xr:uid="{00000000-0005-0000-0000-0000354D0000}"/>
    <cellStyle name="Normal 6 3 3 3 2 2" xfId="35131" xr:uid="{F73BFFD2-27C3-444D-8EF8-A12A2317A9D4}"/>
    <cellStyle name="Normal 6 3 3 3 3" xfId="29183" xr:uid="{5B2F2F7C-56F8-4AB2-91FB-8F93834237DA}"/>
    <cellStyle name="Normal 6 3 3 4" xfId="16250" xr:uid="{00000000-0005-0000-0000-0000364D0000}"/>
    <cellStyle name="Normal 6 3 3 4 2" xfId="16251" xr:uid="{00000000-0005-0000-0000-0000374D0000}"/>
    <cellStyle name="Normal 6 3 3 4 3" xfId="23148" xr:uid="{00000000-0005-0000-0000-0000384D0000}"/>
    <cellStyle name="Normal 6 3 3 4 3 2" xfId="35132" xr:uid="{91669C49-1A40-4134-A419-DADAA3434C4B}"/>
    <cellStyle name="Normal 6 3 3 4 4" xfId="29184" xr:uid="{407AD325-EF92-4723-9A00-89A88E68EBBD}"/>
    <cellStyle name="Normal 6 3 3 5" xfId="16252" xr:uid="{00000000-0005-0000-0000-0000394D0000}"/>
    <cellStyle name="Normal 6 3 3 6" xfId="23144" xr:uid="{00000000-0005-0000-0000-00003A4D0000}"/>
    <cellStyle name="Normal 6 3 3 6 2" xfId="35128" xr:uid="{F5BF955B-8770-4B9F-9A27-5AC3B02DBD08}"/>
    <cellStyle name="Normal 6 3 3 7" xfId="29180" xr:uid="{5F4014DD-5675-48B3-B6AC-0EA9C18DD46D}"/>
    <cellStyle name="Normal 6 3 4" xfId="16253" xr:uid="{00000000-0005-0000-0000-00003B4D0000}"/>
    <cellStyle name="Normal 6 3 4 2" xfId="16254" xr:uid="{00000000-0005-0000-0000-00003C4D0000}"/>
    <cellStyle name="Normal 6 3 4 2 2" xfId="23150" xr:uid="{00000000-0005-0000-0000-00003D4D0000}"/>
    <cellStyle name="Normal 6 3 4 2 2 2" xfId="35134" xr:uid="{1A46C2DC-2E99-4B6C-95AC-F9B57B57E4DD}"/>
    <cellStyle name="Normal 6 3 4 2 3" xfId="29186" xr:uid="{7C7981B2-629C-4B5E-AF8A-55AF2D953563}"/>
    <cellStyle name="Normal 6 3 4 3" xfId="16255" xr:uid="{00000000-0005-0000-0000-00003E4D0000}"/>
    <cellStyle name="Normal 6 3 4 3 2" xfId="23151" xr:uid="{00000000-0005-0000-0000-00003F4D0000}"/>
    <cellStyle name="Normal 6 3 4 3 2 2" xfId="35135" xr:uid="{D4FE97F3-9140-4173-9BAE-431FE28AC643}"/>
    <cellStyle name="Normal 6 3 4 3 3" xfId="29187" xr:uid="{0D4AD67D-9FD0-4F1A-A70D-E587437153B2}"/>
    <cellStyle name="Normal 6 3 4 4" xfId="23149" xr:uid="{00000000-0005-0000-0000-0000404D0000}"/>
    <cellStyle name="Normal 6 3 4 4 2" xfId="35133" xr:uid="{6A43A456-2005-4366-A550-51613264EF08}"/>
    <cellStyle name="Normal 6 3 4 5" xfId="29185" xr:uid="{8FE20470-0001-46A8-9EEC-B2D8748F0183}"/>
    <cellStyle name="Normal 6 3 5" xfId="16256" xr:uid="{00000000-0005-0000-0000-0000414D0000}"/>
    <cellStyle name="Normal 6 3 5 2" xfId="23152" xr:uid="{00000000-0005-0000-0000-0000424D0000}"/>
    <cellStyle name="Normal 6 3 5 2 2" xfId="35136" xr:uid="{73FA3846-C5D7-44F1-8376-D9AB3AE940BB}"/>
    <cellStyle name="Normal 6 3 5 3" xfId="29188" xr:uid="{9AD4CEED-AE19-4E5A-A1FB-D13C632A3E9E}"/>
    <cellStyle name="Normal 6 3 6" xfId="16257" xr:uid="{00000000-0005-0000-0000-0000434D0000}"/>
    <cellStyle name="Normal 6 3 6 2" xfId="16258" xr:uid="{00000000-0005-0000-0000-0000444D0000}"/>
    <cellStyle name="Normal 6 3 6 3" xfId="23153" xr:uid="{00000000-0005-0000-0000-0000454D0000}"/>
    <cellStyle name="Normal 6 3 6 3 2" xfId="35137" xr:uid="{B92708A2-080A-471A-99DF-96010CFA5A4E}"/>
    <cellStyle name="Normal 6 3 6 4" xfId="29189" xr:uid="{A941A081-533C-48A9-9632-32BBFB8D1E3D}"/>
    <cellStyle name="Normal 6 3 7" xfId="16259" xr:uid="{00000000-0005-0000-0000-0000464D0000}"/>
    <cellStyle name="Normal 6 3 7 2" xfId="16260" xr:uid="{00000000-0005-0000-0000-0000474D0000}"/>
    <cellStyle name="Normal 6 3 7 3" xfId="23154" xr:uid="{00000000-0005-0000-0000-0000484D0000}"/>
    <cellStyle name="Normal 6 3 7 3 2" xfId="35138" xr:uid="{CD978F3F-A450-47CA-99FE-31AA0CE81147}"/>
    <cellStyle name="Normal 6 3 7 4" xfId="29190" xr:uid="{637FD870-6BEA-4EB9-A874-E24FC7DD550F}"/>
    <cellStyle name="Normal 6 3 8" xfId="16261" xr:uid="{00000000-0005-0000-0000-0000494D0000}"/>
    <cellStyle name="Normal 6 3 8 2" xfId="23155" xr:uid="{00000000-0005-0000-0000-00004A4D0000}"/>
    <cellStyle name="Normal 6 3 8 2 2" xfId="35139" xr:uid="{B39AA340-6DB4-4DCA-B7BE-DF0ECE3AE62A}"/>
    <cellStyle name="Normal 6 3 8 3" xfId="29191" xr:uid="{625D9F15-E04D-4E03-AD44-0DA821B11F9B}"/>
    <cellStyle name="Normal 6 3 9" xfId="16262" xr:uid="{00000000-0005-0000-0000-00004B4D0000}"/>
    <cellStyle name="Normal 6 3 9 2" xfId="23156" xr:uid="{00000000-0005-0000-0000-00004C4D0000}"/>
    <cellStyle name="Normal 6 3 9 2 2" xfId="35140" xr:uid="{34909F31-71DD-495C-BEB0-6812EB43EABD}"/>
    <cellStyle name="Normal 6 3 9 3" xfId="29192" xr:uid="{53B36C34-F5D6-450B-B6AE-70D2790BB3CB}"/>
    <cellStyle name="Normal 6 30" xfId="16263" xr:uid="{00000000-0005-0000-0000-00004D4D0000}"/>
    <cellStyle name="Normal 6 30 2" xfId="23157" xr:uid="{00000000-0005-0000-0000-00004E4D0000}"/>
    <cellStyle name="Normal 6 30 2 2" xfId="35141" xr:uid="{AE3DAD34-4D92-4818-B407-447495D6D7E9}"/>
    <cellStyle name="Normal 6 30 3" xfId="29193" xr:uid="{8492435A-99F8-48EC-8C59-A1CCB4BFF286}"/>
    <cellStyle name="Normal 6 31" xfId="16264" xr:uid="{00000000-0005-0000-0000-00004F4D0000}"/>
    <cellStyle name="Normal 6 31 2" xfId="23158" xr:uid="{00000000-0005-0000-0000-0000504D0000}"/>
    <cellStyle name="Normal 6 31 2 2" xfId="35142" xr:uid="{3DC14916-3ABE-4BDB-95CC-998E82358958}"/>
    <cellStyle name="Normal 6 31 3" xfId="29194" xr:uid="{2C5E2166-2C85-408E-A025-515813E69A66}"/>
    <cellStyle name="Normal 6 4" xfId="16265" xr:uid="{00000000-0005-0000-0000-0000514D0000}"/>
    <cellStyle name="Normal 6 4 10" xfId="29195" xr:uid="{EAF85DCC-FDE3-4FF1-A879-31A11B983A4A}"/>
    <cellStyle name="Normal 6 4 2" xfId="16266" xr:uid="{00000000-0005-0000-0000-0000524D0000}"/>
    <cellStyle name="Normal 6 4 2 2" xfId="16267" xr:uid="{00000000-0005-0000-0000-0000534D0000}"/>
    <cellStyle name="Normal 6 4 2 2 2" xfId="16268" xr:uid="{00000000-0005-0000-0000-0000544D0000}"/>
    <cellStyle name="Normal 6 4 2 2 2 2" xfId="23162" xr:uid="{00000000-0005-0000-0000-0000554D0000}"/>
    <cellStyle name="Normal 6 4 2 2 2 2 2" xfId="35146" xr:uid="{0B58708E-0E28-4AB0-B112-A15C5DEFBA64}"/>
    <cellStyle name="Normal 6 4 2 2 2 3" xfId="29198" xr:uid="{B401B1A3-94E5-49F5-AFBE-507C880719C4}"/>
    <cellStyle name="Normal 6 4 2 2 3" xfId="16269" xr:uid="{00000000-0005-0000-0000-0000564D0000}"/>
    <cellStyle name="Normal 6 4 2 2 3 2" xfId="23163" xr:uid="{00000000-0005-0000-0000-0000574D0000}"/>
    <cellStyle name="Normal 6 4 2 2 3 2 2" xfId="35147" xr:uid="{D34DF9EA-06B7-4938-8251-4414300FDDFC}"/>
    <cellStyle name="Normal 6 4 2 2 3 3" xfId="29199" xr:uid="{FBB03B45-CA9B-4608-833E-3F2FC2DFDABD}"/>
    <cellStyle name="Normal 6 4 2 2 4" xfId="23161" xr:uid="{00000000-0005-0000-0000-0000584D0000}"/>
    <cellStyle name="Normal 6 4 2 2 4 2" xfId="35145" xr:uid="{195C4849-4C45-4834-9470-28877ED5EF7E}"/>
    <cellStyle name="Normal 6 4 2 2 5" xfId="29197" xr:uid="{12C954AC-DB55-491E-B2F1-3B6C3A07910D}"/>
    <cellStyle name="Normal 6 4 2 3" xfId="16270" xr:uid="{00000000-0005-0000-0000-0000594D0000}"/>
    <cellStyle name="Normal 6 4 2 3 2" xfId="16271" xr:uid="{00000000-0005-0000-0000-00005A4D0000}"/>
    <cellStyle name="Normal 6 4 2 3 2 2" xfId="23165" xr:uid="{00000000-0005-0000-0000-00005B4D0000}"/>
    <cellStyle name="Normal 6 4 2 3 2 2 2" xfId="35149" xr:uid="{D544F5D7-5308-4E2A-BC31-4AD2501D43D6}"/>
    <cellStyle name="Normal 6 4 2 3 2 3" xfId="29201" xr:uid="{15D11377-01E6-488B-ACE3-A45C85EDEFC0}"/>
    <cellStyle name="Normal 6 4 2 3 3" xfId="23164" xr:uid="{00000000-0005-0000-0000-00005C4D0000}"/>
    <cellStyle name="Normal 6 4 2 3 3 2" xfId="35148" xr:uid="{D04369E1-BBDC-4454-A7B1-3019EDB08550}"/>
    <cellStyle name="Normal 6 4 2 3 4" xfId="29200" xr:uid="{E1FCDEC4-16B5-4FAD-B68F-09FBE10F55AC}"/>
    <cellStyle name="Normal 6 4 2 4" xfId="16272" xr:uid="{00000000-0005-0000-0000-00005D4D0000}"/>
    <cellStyle name="Normal 6 4 2 4 2" xfId="16273" xr:uid="{00000000-0005-0000-0000-00005E4D0000}"/>
    <cellStyle name="Normal 6 4 2 4 3" xfId="23166" xr:uid="{00000000-0005-0000-0000-00005F4D0000}"/>
    <cellStyle name="Normal 6 4 2 4 3 2" xfId="35150" xr:uid="{9A7B560A-9E57-48DD-ADF4-E0635F44AAEB}"/>
    <cellStyle name="Normal 6 4 2 4 4" xfId="29202" xr:uid="{873B99D6-E597-4CEC-A607-E19460FAFC27}"/>
    <cellStyle name="Normal 6 4 2 5" xfId="16274" xr:uid="{00000000-0005-0000-0000-0000604D0000}"/>
    <cellStyle name="Normal 6 4 2 5 2" xfId="16275" xr:uid="{00000000-0005-0000-0000-0000614D0000}"/>
    <cellStyle name="Normal 6 4 2 5 3" xfId="23167" xr:uid="{00000000-0005-0000-0000-0000624D0000}"/>
    <cellStyle name="Normal 6 4 2 5 3 2" xfId="35151" xr:uid="{00973025-F458-4B2C-B63C-D1A1DB8D0ECF}"/>
    <cellStyle name="Normal 6 4 2 5 4" xfId="29203" xr:uid="{29767165-51A5-4226-B054-B35738C7B060}"/>
    <cellStyle name="Normal 6 4 2 6" xfId="16276" xr:uid="{00000000-0005-0000-0000-0000634D0000}"/>
    <cellStyle name="Normal 6 4 2 6 2" xfId="23168" xr:uid="{00000000-0005-0000-0000-0000644D0000}"/>
    <cellStyle name="Normal 6 4 2 6 2 2" xfId="35152" xr:uid="{A9AB63C5-6BAD-4E78-B656-E6FD7F9A1799}"/>
    <cellStyle name="Normal 6 4 2 6 3" xfId="29204" xr:uid="{9F95EB94-521D-4436-9A29-966CC29EFA7F}"/>
    <cellStyle name="Normal 6 4 2 7" xfId="16277" xr:uid="{00000000-0005-0000-0000-0000654D0000}"/>
    <cellStyle name="Normal 6 4 2 7 2" xfId="23169" xr:uid="{00000000-0005-0000-0000-0000664D0000}"/>
    <cellStyle name="Normal 6 4 2 7 2 2" xfId="35153" xr:uid="{F36B8746-A41C-4409-9A89-1035ACAEDF27}"/>
    <cellStyle name="Normal 6 4 2 7 3" xfId="29205" xr:uid="{F57EBA6F-F14A-46A0-A0D1-2C125A511F34}"/>
    <cellStyle name="Normal 6 4 2 8" xfId="23160" xr:uid="{00000000-0005-0000-0000-0000674D0000}"/>
    <cellStyle name="Normal 6 4 2 8 2" xfId="35144" xr:uid="{069FA686-290D-4D1B-8B56-6151F8902845}"/>
    <cellStyle name="Normal 6 4 2 9" xfId="29196" xr:uid="{4A7625F6-C597-4145-92B9-1E331F257DE0}"/>
    <cellStyle name="Normal 6 4 3" xfId="16278" xr:uid="{00000000-0005-0000-0000-0000684D0000}"/>
    <cellStyle name="Normal 6 4 3 2" xfId="16279" xr:uid="{00000000-0005-0000-0000-0000694D0000}"/>
    <cellStyle name="Normal 6 4 3 2 2" xfId="16280" xr:uid="{00000000-0005-0000-0000-00006A4D0000}"/>
    <cellStyle name="Normal 6 4 3 2 2 2" xfId="23172" xr:uid="{00000000-0005-0000-0000-00006B4D0000}"/>
    <cellStyle name="Normal 6 4 3 2 2 2 2" xfId="35156" xr:uid="{5F7BBFBF-3BE4-482E-9534-E1CEA89B237E}"/>
    <cellStyle name="Normal 6 4 3 2 2 3" xfId="29208" xr:uid="{5006FC4A-BE77-4E4C-A03D-114FD712E33A}"/>
    <cellStyle name="Normal 6 4 3 2 3" xfId="23171" xr:uid="{00000000-0005-0000-0000-00006C4D0000}"/>
    <cellStyle name="Normal 6 4 3 2 3 2" xfId="35155" xr:uid="{12DB9E63-9D6F-444B-ADF8-D8F219A0BB65}"/>
    <cellStyle name="Normal 6 4 3 2 4" xfId="29207" xr:uid="{75996280-81BF-44F8-AB96-E8E68931BD8C}"/>
    <cellStyle name="Normal 6 4 3 3" xfId="16281" xr:uid="{00000000-0005-0000-0000-00006D4D0000}"/>
    <cellStyle name="Normal 6 4 3 3 2" xfId="23173" xr:uid="{00000000-0005-0000-0000-00006E4D0000}"/>
    <cellStyle name="Normal 6 4 3 3 2 2" xfId="35157" xr:uid="{F2904115-4F97-4FFB-A920-BF3C577739D3}"/>
    <cellStyle name="Normal 6 4 3 3 3" xfId="29209" xr:uid="{C8F0ED90-03D5-44C2-BABB-E0D2DF322273}"/>
    <cellStyle name="Normal 6 4 3 4" xfId="16282" xr:uid="{00000000-0005-0000-0000-00006F4D0000}"/>
    <cellStyle name="Normal 6 4 3 4 2" xfId="23174" xr:uid="{00000000-0005-0000-0000-0000704D0000}"/>
    <cellStyle name="Normal 6 4 3 4 2 2" xfId="35158" xr:uid="{1FCE19F1-04E6-402F-8300-411471183FE7}"/>
    <cellStyle name="Normal 6 4 3 4 3" xfId="29210" xr:uid="{1016C445-2CDA-4D98-B5D6-8A319A675E68}"/>
    <cellStyle name="Normal 6 4 3 5" xfId="23170" xr:uid="{00000000-0005-0000-0000-0000714D0000}"/>
    <cellStyle name="Normal 6 4 3 5 2" xfId="35154" xr:uid="{291392EE-9172-4713-A92A-7AAC9224B1FC}"/>
    <cellStyle name="Normal 6 4 3 6" xfId="29206" xr:uid="{EC9CC9E7-4BEE-4540-ABE5-10ACF3C0D898}"/>
    <cellStyle name="Normal 6 4 4" xfId="16283" xr:uid="{00000000-0005-0000-0000-0000724D0000}"/>
    <cellStyle name="Normal 6 4 4 2" xfId="16284" xr:uid="{00000000-0005-0000-0000-0000734D0000}"/>
    <cellStyle name="Normal 6 4 4 2 2" xfId="23176" xr:uid="{00000000-0005-0000-0000-0000744D0000}"/>
    <cellStyle name="Normal 6 4 4 2 2 2" xfId="35160" xr:uid="{64A9C260-2C44-4DB9-AC37-300F85CC5A4A}"/>
    <cellStyle name="Normal 6 4 4 2 3" xfId="29212" xr:uid="{39CF95DC-56A0-4B0C-89CC-060D6AD88340}"/>
    <cellStyle name="Normal 6 4 4 3" xfId="16285" xr:uid="{00000000-0005-0000-0000-0000754D0000}"/>
    <cellStyle name="Normal 6 4 4 3 2" xfId="23177" xr:uid="{00000000-0005-0000-0000-0000764D0000}"/>
    <cellStyle name="Normal 6 4 4 3 2 2" xfId="35161" xr:uid="{07BD06A9-CFE0-461D-BDD1-EA713F4F79AB}"/>
    <cellStyle name="Normal 6 4 4 3 3" xfId="29213" xr:uid="{5D4ACA03-2608-4690-8817-569F6EBD7928}"/>
    <cellStyle name="Normal 6 4 4 4" xfId="23175" xr:uid="{00000000-0005-0000-0000-0000774D0000}"/>
    <cellStyle name="Normal 6 4 4 4 2" xfId="35159" xr:uid="{A975F799-D93F-4C7E-B96C-B9451568C43B}"/>
    <cellStyle name="Normal 6 4 4 5" xfId="29211" xr:uid="{F32CEDF7-71F1-48A5-B078-56E9722A8DDC}"/>
    <cellStyle name="Normal 6 4 5" xfId="16286" xr:uid="{00000000-0005-0000-0000-0000784D0000}"/>
    <cellStyle name="Normal 6 4 5 2" xfId="16287" xr:uid="{00000000-0005-0000-0000-0000794D0000}"/>
    <cellStyle name="Normal 6 4 5 3" xfId="23178" xr:uid="{00000000-0005-0000-0000-00007A4D0000}"/>
    <cellStyle name="Normal 6 4 5 3 2" xfId="35162" xr:uid="{8CCEC3D8-4514-4728-AE9D-CEF49FB9E9C3}"/>
    <cellStyle name="Normal 6 4 5 4" xfId="29214" xr:uid="{2D73C12D-C407-4B92-A1FA-2DDCE3F7BA8F}"/>
    <cellStyle name="Normal 6 4 6" xfId="16288" xr:uid="{00000000-0005-0000-0000-00007B4D0000}"/>
    <cellStyle name="Normal 6 4 6 2" xfId="16289" xr:uid="{00000000-0005-0000-0000-00007C4D0000}"/>
    <cellStyle name="Normal 6 4 6 3" xfId="23179" xr:uid="{00000000-0005-0000-0000-00007D4D0000}"/>
    <cellStyle name="Normal 6 4 6 3 2" xfId="35163" xr:uid="{48D35715-B4B9-4E1B-A4CA-5EC7CE82A699}"/>
    <cellStyle name="Normal 6 4 6 4" xfId="29215" xr:uid="{F8ADC0C2-6C89-4070-BCC5-3AC4624901BA}"/>
    <cellStyle name="Normal 6 4 7" xfId="16290" xr:uid="{00000000-0005-0000-0000-00007E4D0000}"/>
    <cellStyle name="Normal 6 4 7 2" xfId="23180" xr:uid="{00000000-0005-0000-0000-00007F4D0000}"/>
    <cellStyle name="Normal 6 4 7 2 2" xfId="35164" xr:uid="{EC84AD4C-A2A9-406B-834C-3BA095EFEC24}"/>
    <cellStyle name="Normal 6 4 7 3" xfId="29216" xr:uid="{39A77B93-99E1-406C-818E-B19A993076A9}"/>
    <cellStyle name="Normal 6 4 8" xfId="16291" xr:uid="{00000000-0005-0000-0000-0000804D0000}"/>
    <cellStyle name="Normal 6 4 8 2" xfId="23181" xr:uid="{00000000-0005-0000-0000-0000814D0000}"/>
    <cellStyle name="Normal 6 4 8 2 2" xfId="35165" xr:uid="{C756259B-3C72-466F-8EA5-5B0FFEECCFB1}"/>
    <cellStyle name="Normal 6 4 8 3" xfId="29217" xr:uid="{F0694882-E941-40EB-AD01-7B120C41F526}"/>
    <cellStyle name="Normal 6 4 9" xfId="23159" xr:uid="{00000000-0005-0000-0000-0000824D0000}"/>
    <cellStyle name="Normal 6 4 9 2" xfId="35143" xr:uid="{5A6B6AF7-4B94-4B71-A422-FF5E89DFECCB}"/>
    <cellStyle name="Normal 6 5" xfId="16292" xr:uid="{00000000-0005-0000-0000-0000834D0000}"/>
    <cellStyle name="Normal 6 5 10" xfId="29218" xr:uid="{232096B0-A3A6-458D-9162-D0189368051F}"/>
    <cellStyle name="Normal 6 5 2" xfId="16293" xr:uid="{00000000-0005-0000-0000-0000844D0000}"/>
    <cellStyle name="Normal 6 5 2 2" xfId="16294" xr:uid="{00000000-0005-0000-0000-0000854D0000}"/>
    <cellStyle name="Normal 6 5 2 2 2" xfId="16295" xr:uid="{00000000-0005-0000-0000-0000864D0000}"/>
    <cellStyle name="Normal 6 5 2 2 2 2" xfId="23185" xr:uid="{00000000-0005-0000-0000-0000874D0000}"/>
    <cellStyle name="Normal 6 5 2 2 2 2 2" xfId="35169" xr:uid="{481C2442-A244-496D-A26B-CF47BB767174}"/>
    <cellStyle name="Normal 6 5 2 2 2 3" xfId="29221" xr:uid="{F902C4D5-0CEB-4A79-958C-460E0F5BC973}"/>
    <cellStyle name="Normal 6 5 2 2 3" xfId="16296" xr:uid="{00000000-0005-0000-0000-0000884D0000}"/>
    <cellStyle name="Normal 6 5 2 2 3 2" xfId="23186" xr:uid="{00000000-0005-0000-0000-0000894D0000}"/>
    <cellStyle name="Normal 6 5 2 2 3 2 2" xfId="35170" xr:uid="{1DA15F15-8753-4D95-A292-A054A1BC9854}"/>
    <cellStyle name="Normal 6 5 2 2 3 3" xfId="29222" xr:uid="{ECCF3768-D8E8-4F25-A154-D6BD089E3761}"/>
    <cellStyle name="Normal 6 5 2 2 4" xfId="23184" xr:uid="{00000000-0005-0000-0000-00008A4D0000}"/>
    <cellStyle name="Normal 6 5 2 2 4 2" xfId="35168" xr:uid="{A9127F37-36F4-4C51-8EE0-872ACCAE6EAB}"/>
    <cellStyle name="Normal 6 5 2 2 5" xfId="29220" xr:uid="{A8CC2D07-4556-47DD-9026-E5AB441B9B20}"/>
    <cellStyle name="Normal 6 5 2 3" xfId="16297" xr:uid="{00000000-0005-0000-0000-00008B4D0000}"/>
    <cellStyle name="Normal 6 5 2 3 2" xfId="23187" xr:uid="{00000000-0005-0000-0000-00008C4D0000}"/>
    <cellStyle name="Normal 6 5 2 3 2 2" xfId="35171" xr:uid="{C893B366-DB2A-42A3-9A6A-37D1AA0E53DE}"/>
    <cellStyle name="Normal 6 5 2 3 3" xfId="29223" xr:uid="{1026BDA4-2F0D-4C81-97BF-470CA594553B}"/>
    <cellStyle name="Normal 6 5 2 4" xfId="16298" xr:uid="{00000000-0005-0000-0000-00008D4D0000}"/>
    <cellStyle name="Normal 6 5 2 4 2" xfId="23188" xr:uid="{00000000-0005-0000-0000-00008E4D0000}"/>
    <cellStyle name="Normal 6 5 2 4 2 2" xfId="35172" xr:uid="{587AA772-5750-42D4-B216-552430879282}"/>
    <cellStyle name="Normal 6 5 2 4 3" xfId="29224" xr:uid="{0467FE9F-399A-4866-B9D4-22699F3EE0E7}"/>
    <cellStyle name="Normal 6 5 2 5" xfId="16299" xr:uid="{00000000-0005-0000-0000-00008F4D0000}"/>
    <cellStyle name="Normal 6 5 2 5 2" xfId="23189" xr:uid="{00000000-0005-0000-0000-0000904D0000}"/>
    <cellStyle name="Normal 6 5 2 5 2 2" xfId="35173" xr:uid="{70B3021D-135F-4E9E-B11F-9E7EF23487EC}"/>
    <cellStyle name="Normal 6 5 2 5 3" xfId="29225" xr:uid="{33C02C24-DD04-4D44-995A-3E4A6B61D46D}"/>
    <cellStyle name="Normal 6 5 2 6" xfId="16300" xr:uid="{00000000-0005-0000-0000-0000914D0000}"/>
    <cellStyle name="Normal 6 5 2 6 2" xfId="23190" xr:uid="{00000000-0005-0000-0000-0000924D0000}"/>
    <cellStyle name="Normal 6 5 2 6 2 2" xfId="35174" xr:uid="{083A9124-DB6B-4452-9B04-EE438B3D46A8}"/>
    <cellStyle name="Normal 6 5 2 6 3" xfId="29226" xr:uid="{B7D47E69-350A-4D0B-91A5-4FC15A22BC22}"/>
    <cellStyle name="Normal 6 5 2 7" xfId="16301" xr:uid="{00000000-0005-0000-0000-0000934D0000}"/>
    <cellStyle name="Normal 6 5 2 7 2" xfId="23191" xr:uid="{00000000-0005-0000-0000-0000944D0000}"/>
    <cellStyle name="Normal 6 5 2 7 2 2" xfId="35175" xr:uid="{FB6C9CC5-6E78-4E81-9E16-0927D2243F64}"/>
    <cellStyle name="Normal 6 5 2 7 3" xfId="29227" xr:uid="{3EB1E45F-FDF2-4D80-AE19-EA9BCCF3C5D1}"/>
    <cellStyle name="Normal 6 5 2 8" xfId="23183" xr:uid="{00000000-0005-0000-0000-0000954D0000}"/>
    <cellStyle name="Normal 6 5 2 8 2" xfId="35167" xr:uid="{5995E1F7-2401-453C-B7D8-37697825F2C3}"/>
    <cellStyle name="Normal 6 5 2 9" xfId="29219" xr:uid="{D16234A4-B396-4A90-8B07-135E7D396D10}"/>
    <cellStyle name="Normal 6 5 3" xfId="16302" xr:uid="{00000000-0005-0000-0000-0000964D0000}"/>
    <cellStyle name="Normal 6 5 3 2" xfId="16303" xr:uid="{00000000-0005-0000-0000-0000974D0000}"/>
    <cellStyle name="Normal 6 5 3 2 2" xfId="23193" xr:uid="{00000000-0005-0000-0000-0000984D0000}"/>
    <cellStyle name="Normal 6 5 3 2 2 2" xfId="35177" xr:uid="{8B4C4884-CD17-4812-A3D8-4F1CBDCAF83B}"/>
    <cellStyle name="Normal 6 5 3 2 3" xfId="29229" xr:uid="{BC26A18C-D594-4531-B33F-1241A0624229}"/>
    <cellStyle name="Normal 6 5 3 3" xfId="16304" xr:uid="{00000000-0005-0000-0000-0000994D0000}"/>
    <cellStyle name="Normal 6 5 3 3 2" xfId="23194" xr:uid="{00000000-0005-0000-0000-00009A4D0000}"/>
    <cellStyle name="Normal 6 5 3 3 2 2" xfId="35178" xr:uid="{1C68B038-EAB9-4BAB-87B9-D1E02342837F}"/>
    <cellStyle name="Normal 6 5 3 3 3" xfId="29230" xr:uid="{4CD3509E-5707-43A6-B833-FE71A89750DB}"/>
    <cellStyle name="Normal 6 5 3 4" xfId="16305" xr:uid="{00000000-0005-0000-0000-00009B4D0000}"/>
    <cellStyle name="Normal 6 5 3 4 2" xfId="23195" xr:uid="{00000000-0005-0000-0000-00009C4D0000}"/>
    <cellStyle name="Normal 6 5 3 4 2 2" xfId="35179" xr:uid="{AE6BFB2B-DDD5-47E1-B04C-84458EF6FAB2}"/>
    <cellStyle name="Normal 6 5 3 4 3" xfId="29231" xr:uid="{A6718ACB-1556-4953-8DF3-8501C9753C7C}"/>
    <cellStyle name="Normal 6 5 3 5" xfId="23192" xr:uid="{00000000-0005-0000-0000-00009D4D0000}"/>
    <cellStyle name="Normal 6 5 3 5 2" xfId="35176" xr:uid="{B6B5688A-836F-4DC6-BAA7-1CA9EF502F96}"/>
    <cellStyle name="Normal 6 5 3 6" xfId="29228" xr:uid="{B4D1407A-C7D3-4333-98A1-75D92DEF50BB}"/>
    <cellStyle name="Normal 6 5 4" xfId="16306" xr:uid="{00000000-0005-0000-0000-00009E4D0000}"/>
    <cellStyle name="Normal 6 5 4 2" xfId="16307" xr:uid="{00000000-0005-0000-0000-00009F4D0000}"/>
    <cellStyle name="Normal 6 5 4 2 2" xfId="23197" xr:uid="{00000000-0005-0000-0000-0000A04D0000}"/>
    <cellStyle name="Normal 6 5 4 2 2 2" xfId="35181" xr:uid="{4A88C691-32AE-4725-A208-0C74CC6CC21B}"/>
    <cellStyle name="Normal 6 5 4 2 3" xfId="29233" xr:uid="{7EA856A8-B317-4ADC-AD76-239DA2460E3C}"/>
    <cellStyle name="Normal 6 5 4 3" xfId="16308" xr:uid="{00000000-0005-0000-0000-0000A14D0000}"/>
    <cellStyle name="Normal 6 5 4 3 2" xfId="23198" xr:uid="{00000000-0005-0000-0000-0000A24D0000}"/>
    <cellStyle name="Normal 6 5 4 3 2 2" xfId="35182" xr:uid="{1F3202B7-B1A7-47D7-92D1-50D8C6CD86C1}"/>
    <cellStyle name="Normal 6 5 4 3 3" xfId="29234" xr:uid="{09BC6069-796D-4E3A-BFBE-B57F5B558111}"/>
    <cellStyle name="Normal 6 5 4 4" xfId="16309" xr:uid="{00000000-0005-0000-0000-0000A34D0000}"/>
    <cellStyle name="Normal 6 5 4 5" xfId="23196" xr:uid="{00000000-0005-0000-0000-0000A44D0000}"/>
    <cellStyle name="Normal 6 5 4 5 2" xfId="35180" xr:uid="{BEC9F061-82CD-4C6E-95CC-EF3121878E12}"/>
    <cellStyle name="Normal 6 5 4 6" xfId="29232" xr:uid="{BF02B9C7-5002-4589-85D2-B552E2211E55}"/>
    <cellStyle name="Normal 6 5 5" xfId="16310" xr:uid="{00000000-0005-0000-0000-0000A54D0000}"/>
    <cellStyle name="Normal 6 5 5 2" xfId="16311" xr:uid="{00000000-0005-0000-0000-0000A64D0000}"/>
    <cellStyle name="Normal 6 5 5 3" xfId="23199" xr:uid="{00000000-0005-0000-0000-0000A74D0000}"/>
    <cellStyle name="Normal 6 5 5 3 2" xfId="35183" xr:uid="{DA6613C9-2A37-4232-B383-2F1FDE4B1AB4}"/>
    <cellStyle name="Normal 6 5 5 4" xfId="29235" xr:uid="{45E5D3B2-6FF3-44F1-AD00-D2DEDBB1E8CA}"/>
    <cellStyle name="Normal 6 5 6" xfId="16312" xr:uid="{00000000-0005-0000-0000-0000A84D0000}"/>
    <cellStyle name="Normal 6 5 6 2" xfId="23200" xr:uid="{00000000-0005-0000-0000-0000A94D0000}"/>
    <cellStyle name="Normal 6 5 6 2 2" xfId="35184" xr:uid="{1A9E4A71-DDC3-4567-B9FD-B8FCB328500D}"/>
    <cellStyle name="Normal 6 5 6 3" xfId="29236" xr:uid="{D89E8EE2-9B2F-4EDD-B2CE-5854E5DAD1AC}"/>
    <cellStyle name="Normal 6 5 7" xfId="16313" xr:uid="{00000000-0005-0000-0000-0000AA4D0000}"/>
    <cellStyle name="Normal 6 5 7 2" xfId="23201" xr:uid="{00000000-0005-0000-0000-0000AB4D0000}"/>
    <cellStyle name="Normal 6 5 7 2 2" xfId="35185" xr:uid="{9E55435D-E4A3-4D46-A20A-25243ACBBA4E}"/>
    <cellStyle name="Normal 6 5 7 3" xfId="29237" xr:uid="{CF7C0134-D7AD-4506-A9B6-413C5BB14826}"/>
    <cellStyle name="Normal 6 5 8" xfId="16314" xr:uid="{00000000-0005-0000-0000-0000AC4D0000}"/>
    <cellStyle name="Normal 6 5 8 2" xfId="23202" xr:uid="{00000000-0005-0000-0000-0000AD4D0000}"/>
    <cellStyle name="Normal 6 5 8 2 2" xfId="35186" xr:uid="{7D6BCFCD-99C0-4047-BA08-D9BA146F9CFD}"/>
    <cellStyle name="Normal 6 5 8 3" xfId="29238" xr:uid="{F7649B93-1464-4A28-89BA-3A82381AE2E5}"/>
    <cellStyle name="Normal 6 5 9" xfId="23182" xr:uid="{00000000-0005-0000-0000-0000AE4D0000}"/>
    <cellStyle name="Normal 6 5 9 2" xfId="35166" xr:uid="{660B757E-5AC4-4107-BF8D-13C0AE4AE67E}"/>
    <cellStyle name="Normal 6 6" xfId="16315" xr:uid="{00000000-0005-0000-0000-0000AF4D0000}"/>
    <cellStyle name="Normal 6 6 2" xfId="16316" xr:uid="{00000000-0005-0000-0000-0000B04D0000}"/>
    <cellStyle name="Normal 6 6 2 2" xfId="16317" xr:uid="{00000000-0005-0000-0000-0000B14D0000}"/>
    <cellStyle name="Normal 6 6 2 2 2" xfId="23205" xr:uid="{00000000-0005-0000-0000-0000B24D0000}"/>
    <cellStyle name="Normal 6 6 2 2 2 2" xfId="35189" xr:uid="{B38F3144-FF30-4216-9F6D-C3EE2958BFE4}"/>
    <cellStyle name="Normal 6 6 2 2 3" xfId="29241" xr:uid="{93F6EA31-3B12-4744-905F-4FD5D3A1FF1E}"/>
    <cellStyle name="Normal 6 6 2 3" xfId="16318" xr:uid="{00000000-0005-0000-0000-0000B34D0000}"/>
    <cellStyle name="Normal 6 6 2 3 2" xfId="23206" xr:uid="{00000000-0005-0000-0000-0000B44D0000}"/>
    <cellStyle name="Normal 6 6 2 3 2 2" xfId="35190" xr:uid="{002C001A-3F34-4560-9D07-7D0A48ABED7C}"/>
    <cellStyle name="Normal 6 6 2 3 3" xfId="29242" xr:uid="{F0541619-81FF-4BA6-8D4C-725EA26F0622}"/>
    <cellStyle name="Normal 6 6 2 4" xfId="16319" xr:uid="{00000000-0005-0000-0000-0000B54D0000}"/>
    <cellStyle name="Normal 6 6 2 4 2" xfId="23207" xr:uid="{00000000-0005-0000-0000-0000B64D0000}"/>
    <cellStyle name="Normal 6 6 2 4 2 2" xfId="35191" xr:uid="{1F723985-00AF-48F5-8BC2-25657E69E86D}"/>
    <cellStyle name="Normal 6 6 2 4 3" xfId="29243" xr:uid="{0C1FAC6F-D27B-4FA7-8A4D-309A9D376106}"/>
    <cellStyle name="Normal 6 6 2 5" xfId="16320" xr:uid="{00000000-0005-0000-0000-0000B74D0000}"/>
    <cellStyle name="Normal 6 6 2 5 2" xfId="23208" xr:uid="{00000000-0005-0000-0000-0000B84D0000}"/>
    <cellStyle name="Normal 6 6 2 5 2 2" xfId="35192" xr:uid="{85B4FEB8-8B53-4999-ADE6-368711220EFB}"/>
    <cellStyle name="Normal 6 6 2 5 3" xfId="29244" xr:uid="{8E8697A0-8C04-41A3-9E16-4B7F257564FF}"/>
    <cellStyle name="Normal 6 6 2 6" xfId="16321" xr:uid="{00000000-0005-0000-0000-0000B94D0000}"/>
    <cellStyle name="Normal 6 6 2 6 2" xfId="23209" xr:uid="{00000000-0005-0000-0000-0000BA4D0000}"/>
    <cellStyle name="Normal 6 6 2 6 2 2" xfId="35193" xr:uid="{D8C7C9D0-6852-435B-8FC2-01395EA789D6}"/>
    <cellStyle name="Normal 6 6 2 6 3" xfId="29245" xr:uid="{9DF3D29B-CE64-46B4-8DE6-86E072AB0AE1}"/>
    <cellStyle name="Normal 6 6 2 7" xfId="23204" xr:uid="{00000000-0005-0000-0000-0000BB4D0000}"/>
    <cellStyle name="Normal 6 6 2 7 2" xfId="35188" xr:uid="{7B2B624A-F571-4F67-AE08-97772D690DD1}"/>
    <cellStyle name="Normal 6 6 2 8" xfId="29240" xr:uid="{44D6FB86-35F1-4E33-BEA6-97885C900231}"/>
    <cellStyle name="Normal 6 6 3" xfId="16322" xr:uid="{00000000-0005-0000-0000-0000BC4D0000}"/>
    <cellStyle name="Normal 6 6 3 2" xfId="16323" xr:uid="{00000000-0005-0000-0000-0000BD4D0000}"/>
    <cellStyle name="Normal 6 6 3 2 2" xfId="23211" xr:uid="{00000000-0005-0000-0000-0000BE4D0000}"/>
    <cellStyle name="Normal 6 6 3 2 2 2" xfId="35195" xr:uid="{344F043A-593E-49A8-AA69-25B64D9A4E89}"/>
    <cellStyle name="Normal 6 6 3 2 3" xfId="29247" xr:uid="{96AC291E-1516-4673-816B-191829763B75}"/>
    <cellStyle name="Normal 6 6 3 3" xfId="16324" xr:uid="{00000000-0005-0000-0000-0000BF4D0000}"/>
    <cellStyle name="Normal 6 6 3 3 2" xfId="23212" xr:uid="{00000000-0005-0000-0000-0000C04D0000}"/>
    <cellStyle name="Normal 6 6 3 3 2 2" xfId="35196" xr:uid="{717C0CF1-E99F-46C3-A7CF-2AF03083267A}"/>
    <cellStyle name="Normal 6 6 3 3 3" xfId="29248" xr:uid="{BB5CF306-59F0-44A4-8C7E-79CCD5372627}"/>
    <cellStyle name="Normal 6 6 3 4" xfId="23210" xr:uid="{00000000-0005-0000-0000-0000C14D0000}"/>
    <cellStyle name="Normal 6 6 3 4 2" xfId="35194" xr:uid="{EE10790E-9E8B-41FA-9597-ECDDCD916602}"/>
    <cellStyle name="Normal 6 6 3 5" xfId="29246" xr:uid="{5A31B6E3-14A1-4B55-B19A-BEFC07687ED7}"/>
    <cellStyle name="Normal 6 6 4" xfId="16325" xr:uid="{00000000-0005-0000-0000-0000C24D0000}"/>
    <cellStyle name="Normal 6 6 4 2" xfId="16326" xr:uid="{00000000-0005-0000-0000-0000C34D0000}"/>
    <cellStyle name="Normal 6 6 4 2 2" xfId="23214" xr:uid="{00000000-0005-0000-0000-0000C44D0000}"/>
    <cellStyle name="Normal 6 6 4 2 2 2" xfId="35198" xr:uid="{F9E9A326-BC41-4DB4-9E9A-A9BE97BB0FF7}"/>
    <cellStyle name="Normal 6 6 4 2 3" xfId="29250" xr:uid="{45F30E8E-2666-4DDC-87A9-49F5A13519FE}"/>
    <cellStyle name="Normal 6 6 4 3" xfId="23213" xr:uid="{00000000-0005-0000-0000-0000C54D0000}"/>
    <cellStyle name="Normal 6 6 4 3 2" xfId="35197" xr:uid="{783D634D-BEE1-43B7-AF3A-9A4352C1AB1F}"/>
    <cellStyle name="Normal 6 6 4 4" xfId="29249" xr:uid="{AAD5AA91-1DAC-46AD-8B31-1BCE64C97F59}"/>
    <cellStyle name="Normal 6 6 5" xfId="16327" xr:uid="{00000000-0005-0000-0000-0000C64D0000}"/>
    <cellStyle name="Normal 6 6 5 2" xfId="23215" xr:uid="{00000000-0005-0000-0000-0000C74D0000}"/>
    <cellStyle name="Normal 6 6 5 2 2" xfId="35199" xr:uid="{469CB105-39C3-4936-B324-C031E903A31C}"/>
    <cellStyle name="Normal 6 6 5 3" xfId="29251" xr:uid="{1B7C6C30-FC08-4A31-BAA0-AD46E8E864D1}"/>
    <cellStyle name="Normal 6 6 6" xfId="16328" xr:uid="{00000000-0005-0000-0000-0000C84D0000}"/>
    <cellStyle name="Normal 6 6 6 2" xfId="23216" xr:uid="{00000000-0005-0000-0000-0000C94D0000}"/>
    <cellStyle name="Normal 6 6 6 2 2" xfId="35200" xr:uid="{5D64FDA6-D0EB-4645-88C7-BBA6ED2FA470}"/>
    <cellStyle name="Normal 6 6 6 3" xfId="29252" xr:uid="{FB8DAF3C-DFEA-42AA-BC90-6A247CE18507}"/>
    <cellStyle name="Normal 6 6 7" xfId="16329" xr:uid="{00000000-0005-0000-0000-0000CA4D0000}"/>
    <cellStyle name="Normal 6 6 7 2" xfId="23217" xr:uid="{00000000-0005-0000-0000-0000CB4D0000}"/>
    <cellStyle name="Normal 6 6 7 2 2" xfId="35201" xr:uid="{C99777A6-12EC-4132-AFB7-BF067162CB18}"/>
    <cellStyle name="Normal 6 6 7 3" xfId="29253" xr:uid="{1806B2B9-B2D9-401A-9E8F-7C07A6C05678}"/>
    <cellStyle name="Normal 6 6 8" xfId="23203" xr:uid="{00000000-0005-0000-0000-0000CC4D0000}"/>
    <cellStyle name="Normal 6 6 8 2" xfId="35187" xr:uid="{FE80C790-17B6-4099-AC26-AEDA5DDEB06D}"/>
    <cellStyle name="Normal 6 6 9" xfId="29239" xr:uid="{AB755A04-9B81-4F71-80FE-3C5CC5847621}"/>
    <cellStyle name="Normal 6 7" xfId="16330" xr:uid="{00000000-0005-0000-0000-0000CD4D0000}"/>
    <cellStyle name="Normal 6 7 10" xfId="29254" xr:uid="{800BCE7A-0A55-4F03-8374-A54B8B008D5E}"/>
    <cellStyle name="Normal 6 7 2" xfId="16331" xr:uid="{00000000-0005-0000-0000-0000CE4D0000}"/>
    <cellStyle name="Normal 6 7 2 2" xfId="16332" xr:uid="{00000000-0005-0000-0000-0000CF4D0000}"/>
    <cellStyle name="Normal 6 7 2 2 2" xfId="23220" xr:uid="{00000000-0005-0000-0000-0000D04D0000}"/>
    <cellStyle name="Normal 6 7 2 2 2 2" xfId="35204" xr:uid="{9E05A216-BA9C-4E83-BB12-11DBC4B4F389}"/>
    <cellStyle name="Normal 6 7 2 2 3" xfId="29256" xr:uid="{1D56B2F5-BEC1-4FBA-9633-0A1A95EC4B68}"/>
    <cellStyle name="Normal 6 7 2 3" xfId="16333" xr:uid="{00000000-0005-0000-0000-0000D14D0000}"/>
    <cellStyle name="Normal 6 7 2 3 2" xfId="23221" xr:uid="{00000000-0005-0000-0000-0000D24D0000}"/>
    <cellStyle name="Normal 6 7 2 3 2 2" xfId="35205" xr:uid="{CDC36E11-B85F-41E5-8A68-04FFB9334D34}"/>
    <cellStyle name="Normal 6 7 2 3 3" xfId="29257" xr:uid="{B90BD88D-2950-46E6-AFDA-CE248883C9A6}"/>
    <cellStyle name="Normal 6 7 2 4" xfId="16334" xr:uid="{00000000-0005-0000-0000-0000D34D0000}"/>
    <cellStyle name="Normal 6 7 2 4 2" xfId="23222" xr:uid="{00000000-0005-0000-0000-0000D44D0000}"/>
    <cellStyle name="Normal 6 7 2 4 2 2" xfId="35206" xr:uid="{0FF33945-114A-4446-B75B-3E877586AD7C}"/>
    <cellStyle name="Normal 6 7 2 4 3" xfId="29258" xr:uid="{F3E6BA3F-961D-4EFF-868A-526C2AF50742}"/>
    <cellStyle name="Normal 6 7 2 5" xfId="16335" xr:uid="{00000000-0005-0000-0000-0000D54D0000}"/>
    <cellStyle name="Normal 6 7 2 5 2" xfId="23223" xr:uid="{00000000-0005-0000-0000-0000D64D0000}"/>
    <cellStyle name="Normal 6 7 2 5 2 2" xfId="35207" xr:uid="{F7BD7C1C-2531-490E-B96A-00B575774F94}"/>
    <cellStyle name="Normal 6 7 2 5 3" xfId="29259" xr:uid="{B7F7F62F-919F-4430-8F2F-C06D6CE1E77F}"/>
    <cellStyle name="Normal 6 7 2 6" xfId="16336" xr:uid="{00000000-0005-0000-0000-0000D74D0000}"/>
    <cellStyle name="Normal 6 7 2 6 2" xfId="23224" xr:uid="{00000000-0005-0000-0000-0000D84D0000}"/>
    <cellStyle name="Normal 6 7 2 6 2 2" xfId="35208" xr:uid="{AE585543-B8F3-45EE-A85B-3B9926B73973}"/>
    <cellStyle name="Normal 6 7 2 6 3" xfId="29260" xr:uid="{4DDB93AC-1EEF-4DDA-A8AD-546430E9B094}"/>
    <cellStyle name="Normal 6 7 2 7" xfId="23219" xr:uid="{00000000-0005-0000-0000-0000D94D0000}"/>
    <cellStyle name="Normal 6 7 2 7 2" xfId="35203" xr:uid="{A0FC1259-2CE3-4635-94D6-0283119F9387}"/>
    <cellStyle name="Normal 6 7 2 8" xfId="29255" xr:uid="{F795C5BE-56D9-4A87-9695-B3249CE9751D}"/>
    <cellStyle name="Normal 6 7 3" xfId="16337" xr:uid="{00000000-0005-0000-0000-0000DA4D0000}"/>
    <cellStyle name="Normal 6 7 3 2" xfId="16338" xr:uid="{00000000-0005-0000-0000-0000DB4D0000}"/>
    <cellStyle name="Normal 6 7 3 2 2" xfId="23226" xr:uid="{00000000-0005-0000-0000-0000DC4D0000}"/>
    <cellStyle name="Normal 6 7 3 2 2 2" xfId="35210" xr:uid="{94C439CC-62C3-40F4-AE9F-015CD754FF03}"/>
    <cellStyle name="Normal 6 7 3 2 3" xfId="29262" xr:uid="{7F3C13E8-BD20-47F8-868D-DE2F578A2525}"/>
    <cellStyle name="Normal 6 7 3 3" xfId="16339" xr:uid="{00000000-0005-0000-0000-0000DD4D0000}"/>
    <cellStyle name="Normal 6 7 3 3 2" xfId="23227" xr:uid="{00000000-0005-0000-0000-0000DE4D0000}"/>
    <cellStyle name="Normal 6 7 3 3 2 2" xfId="35211" xr:uid="{A3ADEE34-6439-4CB7-A739-49CF54D895FD}"/>
    <cellStyle name="Normal 6 7 3 3 3" xfId="29263" xr:uid="{7E7A7EA7-17AE-442C-B9B2-03320F9A9DB0}"/>
    <cellStyle name="Normal 6 7 3 4" xfId="23225" xr:uid="{00000000-0005-0000-0000-0000DF4D0000}"/>
    <cellStyle name="Normal 6 7 3 4 2" xfId="35209" xr:uid="{D0880891-FCA3-4567-8570-37052B26E047}"/>
    <cellStyle name="Normal 6 7 3 5" xfId="29261" xr:uid="{31633A89-3718-4AB3-A622-5CD3F3F29681}"/>
    <cellStyle name="Normal 6 7 4" xfId="16340" xr:uid="{00000000-0005-0000-0000-0000E04D0000}"/>
    <cellStyle name="Normal 6 7 4 2" xfId="16341" xr:uid="{00000000-0005-0000-0000-0000E14D0000}"/>
    <cellStyle name="Normal 6 7 4 2 2" xfId="23229" xr:uid="{00000000-0005-0000-0000-0000E24D0000}"/>
    <cellStyle name="Normal 6 7 4 2 2 2" xfId="35213" xr:uid="{763D5025-6EBA-4FBB-B052-98D5651375F1}"/>
    <cellStyle name="Normal 6 7 4 2 3" xfId="29265" xr:uid="{E2FC336C-FF24-4A6B-A36A-05657C524D40}"/>
    <cellStyle name="Normal 6 7 4 3" xfId="23228" xr:uid="{00000000-0005-0000-0000-0000E34D0000}"/>
    <cellStyle name="Normal 6 7 4 3 2" xfId="35212" xr:uid="{8BC6AFAC-1190-47E2-B41C-6F2A240D767C}"/>
    <cellStyle name="Normal 6 7 4 4" xfId="29264" xr:uid="{FFE9B6FF-E3E4-4565-B415-2DA540BA6215}"/>
    <cellStyle name="Normal 6 7 5" xfId="16342" xr:uid="{00000000-0005-0000-0000-0000E44D0000}"/>
    <cellStyle name="Normal 6 7 5 2" xfId="23230" xr:uid="{00000000-0005-0000-0000-0000E54D0000}"/>
    <cellStyle name="Normal 6 7 5 2 2" xfId="35214" xr:uid="{AAA4A8C8-0E5B-4234-9065-4E628934256B}"/>
    <cellStyle name="Normal 6 7 5 3" xfId="29266" xr:uid="{7FB776BC-CA4B-4F9E-942E-7BAD0A46A30A}"/>
    <cellStyle name="Normal 6 7 6" xfId="16343" xr:uid="{00000000-0005-0000-0000-0000E64D0000}"/>
    <cellStyle name="Normal 6 7 6 2" xfId="23231" xr:uid="{00000000-0005-0000-0000-0000E74D0000}"/>
    <cellStyle name="Normal 6 7 6 2 2" xfId="35215" xr:uid="{B98CD9F6-5CC9-45E3-A604-E79A1B3589E1}"/>
    <cellStyle name="Normal 6 7 6 3" xfId="29267" xr:uid="{458A09F5-E3B5-474C-BFF0-89A727CCDBFF}"/>
    <cellStyle name="Normal 6 7 7" xfId="16344" xr:uid="{00000000-0005-0000-0000-0000E84D0000}"/>
    <cellStyle name="Normal 6 7 7 2" xfId="23232" xr:uid="{00000000-0005-0000-0000-0000E94D0000}"/>
    <cellStyle name="Normal 6 7 7 2 2" xfId="35216" xr:uid="{4FA470DA-6FF7-456E-8993-3CD2CB29B123}"/>
    <cellStyle name="Normal 6 7 7 3" xfId="29268" xr:uid="{9883B6AC-413B-4CFC-95F0-2A9BF3914C88}"/>
    <cellStyle name="Normal 6 7 8" xfId="16345" xr:uid="{00000000-0005-0000-0000-0000EA4D0000}"/>
    <cellStyle name="Normal 6 7 9" xfId="23218" xr:uid="{00000000-0005-0000-0000-0000EB4D0000}"/>
    <cellStyle name="Normal 6 7 9 2" xfId="35202" xr:uid="{F666C00E-0D10-49AB-90AB-2A9FC0EAEA0A}"/>
    <cellStyle name="Normal 6 8" xfId="16346" xr:uid="{00000000-0005-0000-0000-0000EC4D0000}"/>
    <cellStyle name="Normal 6 8 10" xfId="29269" xr:uid="{6021BAC6-7EEC-4C1B-AE94-3909785A6B30}"/>
    <cellStyle name="Normal 6 8 2" xfId="16347" xr:uid="{00000000-0005-0000-0000-0000ED4D0000}"/>
    <cellStyle name="Normal 6 8 2 2" xfId="16348" xr:uid="{00000000-0005-0000-0000-0000EE4D0000}"/>
    <cellStyle name="Normal 6 8 2 2 2" xfId="23235" xr:uid="{00000000-0005-0000-0000-0000EF4D0000}"/>
    <cellStyle name="Normal 6 8 2 2 2 2" xfId="35219" xr:uid="{5680D53E-A841-4064-AE7A-E0B922FEF9F6}"/>
    <cellStyle name="Normal 6 8 2 2 3" xfId="29271" xr:uid="{D1ACB32E-3FBD-43F1-859D-CF233373A6DB}"/>
    <cellStyle name="Normal 6 8 2 3" xfId="16349" xr:uid="{00000000-0005-0000-0000-0000F04D0000}"/>
    <cellStyle name="Normal 6 8 2 3 2" xfId="23236" xr:uid="{00000000-0005-0000-0000-0000F14D0000}"/>
    <cellStyle name="Normal 6 8 2 3 2 2" xfId="35220" xr:uid="{569F7707-47E6-4DFF-8530-1C39DBF71DF0}"/>
    <cellStyle name="Normal 6 8 2 3 3" xfId="29272" xr:uid="{4C74D0D6-9AF2-46BF-8B2A-7ABE6A0436D4}"/>
    <cellStyle name="Normal 6 8 2 4" xfId="16350" xr:uid="{00000000-0005-0000-0000-0000F24D0000}"/>
    <cellStyle name="Normal 6 8 2 4 2" xfId="23237" xr:uid="{00000000-0005-0000-0000-0000F34D0000}"/>
    <cellStyle name="Normal 6 8 2 4 2 2" xfId="35221" xr:uid="{AB33E00E-A5D3-4F36-A512-2AAA70127689}"/>
    <cellStyle name="Normal 6 8 2 4 3" xfId="29273" xr:uid="{D7C9EA96-2DA7-49D5-9AE6-80EB43170759}"/>
    <cellStyle name="Normal 6 8 2 5" xfId="16351" xr:uid="{00000000-0005-0000-0000-0000F44D0000}"/>
    <cellStyle name="Normal 6 8 2 5 2" xfId="23238" xr:uid="{00000000-0005-0000-0000-0000F54D0000}"/>
    <cellStyle name="Normal 6 8 2 5 2 2" xfId="35222" xr:uid="{DA304E6C-6C0D-4C43-8607-EB2E0103FB44}"/>
    <cellStyle name="Normal 6 8 2 5 3" xfId="29274" xr:uid="{0204BD6B-4CE1-487B-821B-B293080F2F4C}"/>
    <cellStyle name="Normal 6 8 2 6" xfId="16352" xr:uid="{00000000-0005-0000-0000-0000F64D0000}"/>
    <cellStyle name="Normal 6 8 2 6 2" xfId="23239" xr:uid="{00000000-0005-0000-0000-0000F74D0000}"/>
    <cellStyle name="Normal 6 8 2 6 2 2" xfId="35223" xr:uid="{F142336B-108E-42B0-8830-DBFBE369C51F}"/>
    <cellStyle name="Normal 6 8 2 6 3" xfId="29275" xr:uid="{0530F586-47C0-4453-ABC8-0D3C1B79ADC5}"/>
    <cellStyle name="Normal 6 8 2 7" xfId="23234" xr:uid="{00000000-0005-0000-0000-0000F84D0000}"/>
    <cellStyle name="Normal 6 8 2 7 2" xfId="35218" xr:uid="{3CF53A17-901E-4726-90A6-46D0E50A7C6E}"/>
    <cellStyle name="Normal 6 8 2 8" xfId="29270" xr:uid="{CC69F0C5-B288-43F5-86FF-1F61FDAA3183}"/>
    <cellStyle name="Normal 6 8 3" xfId="16353" xr:uid="{00000000-0005-0000-0000-0000F94D0000}"/>
    <cellStyle name="Normal 6 8 3 2" xfId="16354" xr:uid="{00000000-0005-0000-0000-0000FA4D0000}"/>
    <cellStyle name="Normal 6 8 3 2 2" xfId="23241" xr:uid="{00000000-0005-0000-0000-0000FB4D0000}"/>
    <cellStyle name="Normal 6 8 3 2 2 2" xfId="35225" xr:uid="{DA6A2344-27F3-463C-8DE6-D000E1A04E0B}"/>
    <cellStyle name="Normal 6 8 3 2 3" xfId="29277" xr:uid="{56866FD0-1AEC-41C6-8A7F-8B6818E24E3C}"/>
    <cellStyle name="Normal 6 8 3 3" xfId="23240" xr:uid="{00000000-0005-0000-0000-0000FC4D0000}"/>
    <cellStyle name="Normal 6 8 3 3 2" xfId="35224" xr:uid="{F70BB49D-C3D3-4D87-94B3-1131EE8F2823}"/>
    <cellStyle name="Normal 6 8 3 4" xfId="29276" xr:uid="{E3A4501D-0B82-420B-8D93-AFBDC2BCAFD4}"/>
    <cellStyle name="Normal 6 8 4" xfId="16355" xr:uid="{00000000-0005-0000-0000-0000FD4D0000}"/>
    <cellStyle name="Normal 6 8 4 2" xfId="16356" xr:uid="{00000000-0005-0000-0000-0000FE4D0000}"/>
    <cellStyle name="Normal 6 8 4 2 2" xfId="23243" xr:uid="{00000000-0005-0000-0000-0000FF4D0000}"/>
    <cellStyle name="Normal 6 8 4 2 2 2" xfId="35227" xr:uid="{3E1E67B1-E2C2-4B79-8782-52EF4BDA3475}"/>
    <cellStyle name="Normal 6 8 4 2 3" xfId="29279" xr:uid="{2CB33F3D-C4D6-47BB-AE58-CC611B2E1E01}"/>
    <cellStyle name="Normal 6 8 4 3" xfId="23242" xr:uid="{00000000-0005-0000-0000-0000004E0000}"/>
    <cellStyle name="Normal 6 8 4 3 2" xfId="35226" xr:uid="{159AFFBD-B394-4156-B9A6-679D331300AA}"/>
    <cellStyle name="Normal 6 8 4 4" xfId="29278" xr:uid="{C6820D91-F9D7-40BB-A3DA-6355C69FF399}"/>
    <cellStyle name="Normal 6 8 5" xfId="16357" xr:uid="{00000000-0005-0000-0000-0000014E0000}"/>
    <cellStyle name="Normal 6 8 5 2" xfId="23244" xr:uid="{00000000-0005-0000-0000-0000024E0000}"/>
    <cellStyle name="Normal 6 8 5 2 2" xfId="35228" xr:uid="{70D8F35F-9CE0-4387-909B-23B02EF916A5}"/>
    <cellStyle name="Normal 6 8 5 3" xfId="29280" xr:uid="{BBE07171-FC88-4505-836A-CDB96166F2B0}"/>
    <cellStyle name="Normal 6 8 6" xfId="16358" xr:uid="{00000000-0005-0000-0000-0000034E0000}"/>
    <cellStyle name="Normal 6 8 6 2" xfId="23245" xr:uid="{00000000-0005-0000-0000-0000044E0000}"/>
    <cellStyle name="Normal 6 8 6 2 2" xfId="35229" xr:uid="{52FABD1A-E5FF-4F5C-90F1-E1F4C41DED22}"/>
    <cellStyle name="Normal 6 8 6 3" xfId="29281" xr:uid="{85C4069A-D3D5-4AAD-AB3D-6AAD3D9B812C}"/>
    <cellStyle name="Normal 6 8 7" xfId="16359" xr:uid="{00000000-0005-0000-0000-0000054E0000}"/>
    <cellStyle name="Normal 6 8 7 2" xfId="23246" xr:uid="{00000000-0005-0000-0000-0000064E0000}"/>
    <cellStyle name="Normal 6 8 7 2 2" xfId="35230" xr:uid="{F90C3FDC-E42B-4B2C-A4A1-B42A26EF61E5}"/>
    <cellStyle name="Normal 6 8 7 3" xfId="29282" xr:uid="{C8CE5825-FB49-4940-A034-16726D67FFE9}"/>
    <cellStyle name="Normal 6 8 8" xfId="16360" xr:uid="{00000000-0005-0000-0000-0000074E0000}"/>
    <cellStyle name="Normal 6 8 9" xfId="23233" xr:uid="{00000000-0005-0000-0000-0000084E0000}"/>
    <cellStyle name="Normal 6 8 9 2" xfId="35217" xr:uid="{B54AD408-BA81-4FE9-BF05-DCD1A35A3184}"/>
    <cellStyle name="Normal 6 9" xfId="16361" xr:uid="{00000000-0005-0000-0000-0000094E0000}"/>
    <cellStyle name="Normal 6 9 2" xfId="16362" xr:uid="{00000000-0005-0000-0000-00000A4E0000}"/>
    <cellStyle name="Normal 6 9 2 2" xfId="16363" xr:uid="{00000000-0005-0000-0000-00000B4E0000}"/>
    <cellStyle name="Normal 6 9 2 2 2" xfId="23249" xr:uid="{00000000-0005-0000-0000-00000C4E0000}"/>
    <cellStyle name="Normal 6 9 2 2 2 2" xfId="35233" xr:uid="{ECF1EBD0-DC1A-4DD9-A74F-5A31E528A8B7}"/>
    <cellStyle name="Normal 6 9 2 2 3" xfId="29285" xr:uid="{8F5C2C69-BF3E-44F7-8B26-716B569185EF}"/>
    <cellStyle name="Normal 6 9 2 3" xfId="16364" xr:uid="{00000000-0005-0000-0000-00000D4E0000}"/>
    <cellStyle name="Normal 6 9 2 3 2" xfId="23250" xr:uid="{00000000-0005-0000-0000-00000E4E0000}"/>
    <cellStyle name="Normal 6 9 2 3 2 2" xfId="35234" xr:uid="{6F00AF54-57A2-4ECF-9D39-84A2FBCC17E0}"/>
    <cellStyle name="Normal 6 9 2 3 3" xfId="29286" xr:uid="{69A65C1F-67D2-4E2E-86E6-467200F4B60B}"/>
    <cellStyle name="Normal 6 9 2 4" xfId="16365" xr:uid="{00000000-0005-0000-0000-00000F4E0000}"/>
    <cellStyle name="Normal 6 9 2 4 2" xfId="23251" xr:uid="{00000000-0005-0000-0000-0000104E0000}"/>
    <cellStyle name="Normal 6 9 2 4 2 2" xfId="35235" xr:uid="{31AF3DB7-106E-4C47-A9C5-005C6B1C0440}"/>
    <cellStyle name="Normal 6 9 2 4 3" xfId="29287" xr:uid="{A697A812-1CB8-4C87-BB0F-E9FD1476C49E}"/>
    <cellStyle name="Normal 6 9 2 5" xfId="16366" xr:uid="{00000000-0005-0000-0000-0000114E0000}"/>
    <cellStyle name="Normal 6 9 2 5 2" xfId="23252" xr:uid="{00000000-0005-0000-0000-0000124E0000}"/>
    <cellStyle name="Normal 6 9 2 5 2 2" xfId="35236" xr:uid="{50E279A9-1E1F-491D-BD0E-D173CE6E1637}"/>
    <cellStyle name="Normal 6 9 2 5 3" xfId="29288" xr:uid="{315356DC-AC0A-4503-B925-77BED15C54B9}"/>
    <cellStyle name="Normal 6 9 2 6" xfId="23248" xr:uid="{00000000-0005-0000-0000-0000134E0000}"/>
    <cellStyle name="Normal 6 9 2 6 2" xfId="35232" xr:uid="{797F3FC3-6919-42A8-9C22-9BE28B13A942}"/>
    <cellStyle name="Normal 6 9 2 7" xfId="29284" xr:uid="{E0C27064-CD17-4CAE-969E-AC3114B7F7CF}"/>
    <cellStyle name="Normal 6 9 3" xfId="16367" xr:uid="{00000000-0005-0000-0000-0000144E0000}"/>
    <cellStyle name="Normal 6 9 3 2" xfId="16368" xr:uid="{00000000-0005-0000-0000-0000154E0000}"/>
    <cellStyle name="Normal 6 9 3 2 2" xfId="23254" xr:uid="{00000000-0005-0000-0000-0000164E0000}"/>
    <cellStyle name="Normal 6 9 3 2 2 2" xfId="35238" xr:uid="{79BF587A-3B5A-49A0-81B8-26E78837F84A}"/>
    <cellStyle name="Normal 6 9 3 2 3" xfId="29290" xr:uid="{37294040-54E8-474F-BA59-FAA3094A0E51}"/>
    <cellStyle name="Normal 6 9 3 3" xfId="23253" xr:uid="{00000000-0005-0000-0000-0000174E0000}"/>
    <cellStyle name="Normal 6 9 3 3 2" xfId="35237" xr:uid="{AEFF821B-4E5B-4C6F-A0B7-BA6D86C24591}"/>
    <cellStyle name="Normal 6 9 3 4" xfId="29289" xr:uid="{1BBC485E-3E88-48AB-A377-8392ABF7D55D}"/>
    <cellStyle name="Normal 6 9 4" xfId="16369" xr:uid="{00000000-0005-0000-0000-0000184E0000}"/>
    <cellStyle name="Normal 6 9 4 2" xfId="16370" xr:uid="{00000000-0005-0000-0000-0000194E0000}"/>
    <cellStyle name="Normal 6 9 4 2 2" xfId="23256" xr:uid="{00000000-0005-0000-0000-00001A4E0000}"/>
    <cellStyle name="Normal 6 9 4 2 2 2" xfId="35240" xr:uid="{0356DA47-01BC-49F8-9B2F-7B60F8A0F8BB}"/>
    <cellStyle name="Normal 6 9 4 2 3" xfId="29292" xr:uid="{A6825AA4-38EF-43AF-8C1F-38C3E297CBCE}"/>
    <cellStyle name="Normal 6 9 4 3" xfId="23255" xr:uid="{00000000-0005-0000-0000-00001B4E0000}"/>
    <cellStyle name="Normal 6 9 4 3 2" xfId="35239" xr:uid="{D1605E57-473C-40F8-ADCC-FFECC4E7F78D}"/>
    <cellStyle name="Normal 6 9 4 4" xfId="29291" xr:uid="{1EACDDF9-5D7C-4603-B315-C0B79C88A71E}"/>
    <cellStyle name="Normal 6 9 5" xfId="16371" xr:uid="{00000000-0005-0000-0000-00001C4E0000}"/>
    <cellStyle name="Normal 6 9 5 2" xfId="23257" xr:uid="{00000000-0005-0000-0000-00001D4E0000}"/>
    <cellStyle name="Normal 6 9 5 2 2" xfId="35241" xr:uid="{F86F7E8D-B5A6-4652-AE03-F6A9B690FFC5}"/>
    <cellStyle name="Normal 6 9 5 3" xfId="29293" xr:uid="{3FC53CD2-BE04-4EB4-ACB8-2ECDCEEF179E}"/>
    <cellStyle name="Normal 6 9 6" xfId="16372" xr:uid="{00000000-0005-0000-0000-00001E4E0000}"/>
    <cellStyle name="Normal 6 9 6 2" xfId="23258" xr:uid="{00000000-0005-0000-0000-00001F4E0000}"/>
    <cellStyle name="Normal 6 9 6 2 2" xfId="35242" xr:uid="{5F699767-1D94-491A-888E-5A1D7302AB5D}"/>
    <cellStyle name="Normal 6 9 6 3" xfId="29294" xr:uid="{029D7DBF-88AD-45E5-A678-3BB8CF13AF60}"/>
    <cellStyle name="Normal 6 9 7" xfId="16373" xr:uid="{00000000-0005-0000-0000-0000204E0000}"/>
    <cellStyle name="Normal 6 9 8" xfId="23247" xr:uid="{00000000-0005-0000-0000-0000214E0000}"/>
    <cellStyle name="Normal 6 9 8 2" xfId="35231" xr:uid="{97C0FFA5-51C0-4CF3-93BB-84173B7A88FE}"/>
    <cellStyle name="Normal 6 9 9" xfId="29283" xr:uid="{CB51798E-2F73-4AF4-A589-2372031D303E}"/>
    <cellStyle name="Normal 60" xfId="16374" xr:uid="{00000000-0005-0000-0000-0000224E0000}"/>
    <cellStyle name="Normal 60 2" xfId="16375" xr:uid="{00000000-0005-0000-0000-0000234E0000}"/>
    <cellStyle name="Normal 60 2 2" xfId="23260" xr:uid="{00000000-0005-0000-0000-0000244E0000}"/>
    <cellStyle name="Normal 60 2 2 2" xfId="35244" xr:uid="{5216059B-1AAF-4BA9-A87C-06C94BC49CD5}"/>
    <cellStyle name="Normal 60 2 3" xfId="29296" xr:uid="{2E19D417-8E87-4902-B7F0-0FF7C8DF824C}"/>
    <cellStyle name="Normal 60 3" xfId="16376" xr:uid="{00000000-0005-0000-0000-0000254E0000}"/>
    <cellStyle name="Normal 60 3 2" xfId="23261" xr:uid="{00000000-0005-0000-0000-0000264E0000}"/>
    <cellStyle name="Normal 60 3 2 2" xfId="35245" xr:uid="{01B51F38-BF16-4019-A6E7-49E02CD443D5}"/>
    <cellStyle name="Normal 60 3 3" xfId="29297" xr:uid="{893D3593-06F2-4424-845B-1736664679A8}"/>
    <cellStyle name="Normal 60 4" xfId="16377" xr:uid="{00000000-0005-0000-0000-0000274E0000}"/>
    <cellStyle name="Normal 60 4 2" xfId="23262" xr:uid="{00000000-0005-0000-0000-0000284E0000}"/>
    <cellStyle name="Normal 60 4 2 2" xfId="35246" xr:uid="{D366A002-3D4E-43CB-B774-57B0436A4CEA}"/>
    <cellStyle name="Normal 60 4 3" xfId="29298" xr:uid="{CA177D83-7F9F-46C0-BC24-374C8B36C045}"/>
    <cellStyle name="Normal 60 5" xfId="23259" xr:uid="{00000000-0005-0000-0000-0000294E0000}"/>
    <cellStyle name="Normal 60 5 2" xfId="35243" xr:uid="{EC7425EA-DB94-4654-9E3C-BC03D91AFE25}"/>
    <cellStyle name="Normal 60 6" xfId="29295" xr:uid="{AD180CB5-1061-4B3E-AA45-857AAB2F85AE}"/>
    <cellStyle name="Normal 600" xfId="16378" xr:uid="{00000000-0005-0000-0000-00002A4E0000}"/>
    <cellStyle name="Normal 600 2" xfId="16379" xr:uid="{00000000-0005-0000-0000-00002B4E0000}"/>
    <cellStyle name="Normal 601" xfId="16380" xr:uid="{00000000-0005-0000-0000-00002C4E0000}"/>
    <cellStyle name="Normal 601 2" xfId="16381" xr:uid="{00000000-0005-0000-0000-00002D4E0000}"/>
    <cellStyle name="Normal 602" xfId="16382" xr:uid="{00000000-0005-0000-0000-00002E4E0000}"/>
    <cellStyle name="Normal 603" xfId="16383" xr:uid="{00000000-0005-0000-0000-00002F4E0000}"/>
    <cellStyle name="Normal 604" xfId="16384" xr:uid="{00000000-0005-0000-0000-0000304E0000}"/>
    <cellStyle name="Normal 605" xfId="16385" xr:uid="{00000000-0005-0000-0000-0000314E0000}"/>
    <cellStyle name="Normal 606" xfId="16386" xr:uid="{00000000-0005-0000-0000-0000324E0000}"/>
    <cellStyle name="Normal 607" xfId="16387" xr:uid="{00000000-0005-0000-0000-0000334E0000}"/>
    <cellStyle name="Normal 608" xfId="16388" xr:uid="{00000000-0005-0000-0000-0000344E0000}"/>
    <cellStyle name="Normal 609" xfId="16389" xr:uid="{00000000-0005-0000-0000-0000354E0000}"/>
    <cellStyle name="Normal 61" xfId="16390" xr:uid="{00000000-0005-0000-0000-0000364E0000}"/>
    <cellStyle name="Normal 61 2" xfId="16391" xr:uid="{00000000-0005-0000-0000-0000374E0000}"/>
    <cellStyle name="Normal 61 2 2" xfId="23264" xr:uid="{00000000-0005-0000-0000-0000384E0000}"/>
    <cellStyle name="Normal 61 2 2 2" xfId="35248" xr:uid="{B9187972-8583-466E-8614-B7D4F1D31F0B}"/>
    <cellStyle name="Normal 61 2 3" xfId="29300" xr:uid="{39957DA0-4196-4460-A1B9-54C7CFE2AD0E}"/>
    <cellStyle name="Normal 61 3" xfId="23263" xr:uid="{00000000-0005-0000-0000-0000394E0000}"/>
    <cellStyle name="Normal 61 3 2" xfId="35247" xr:uid="{827F22D6-9BFD-429E-AEE6-DC81DFF5B63B}"/>
    <cellStyle name="Normal 61 4" xfId="29299" xr:uid="{7BEA7149-981D-4F85-B4F6-7EEAF7B5E777}"/>
    <cellStyle name="Normal 610" xfId="25574" xr:uid="{768D7E61-67B8-4CAB-AF12-2E0EAD52DA1A}"/>
    <cellStyle name="Normal 611" xfId="31540" xr:uid="{EE5BE87C-A23B-4267-85C7-CC8CD0964403}"/>
    <cellStyle name="Normal 612" xfId="37620" xr:uid="{E5C9B42A-94E6-4DCC-ADE7-8216D0D074F9}"/>
    <cellStyle name="Normal 613" xfId="37623" xr:uid="{63FC8F32-F470-4C37-81F1-1CDC701A9003}"/>
    <cellStyle name="Normal 62" xfId="16392" xr:uid="{00000000-0005-0000-0000-00003A4E0000}"/>
    <cellStyle name="Normal 62 2" xfId="16393" xr:uid="{00000000-0005-0000-0000-00003B4E0000}"/>
    <cellStyle name="Normal 62 2 2" xfId="23266" xr:uid="{00000000-0005-0000-0000-00003C4E0000}"/>
    <cellStyle name="Normal 62 2 2 2" xfId="35250" xr:uid="{69BED965-B87A-4C86-AA41-765C8267FF39}"/>
    <cellStyle name="Normal 62 2 3" xfId="29302" xr:uid="{D315BBBF-589B-4837-9389-85428C328FE6}"/>
    <cellStyle name="Normal 62 3" xfId="23265" xr:uid="{00000000-0005-0000-0000-00003D4E0000}"/>
    <cellStyle name="Normal 62 3 2" xfId="35249" xr:uid="{D9B9C037-19AB-4A17-A801-A1D357B0C86A}"/>
    <cellStyle name="Normal 62 4" xfId="29301" xr:uid="{21BFA9D9-5DAB-453E-ADFF-C87341E157E9}"/>
    <cellStyle name="Normal 63" xfId="16394" xr:uid="{00000000-0005-0000-0000-00003E4E0000}"/>
    <cellStyle name="Normal 63 2" xfId="16395" xr:uid="{00000000-0005-0000-0000-00003F4E0000}"/>
    <cellStyle name="Normal 63 2 2" xfId="23268" xr:uid="{00000000-0005-0000-0000-0000404E0000}"/>
    <cellStyle name="Normal 63 2 2 2" xfId="35252" xr:uid="{E2718B4F-D6E0-405D-90BF-0D3714FB5279}"/>
    <cellStyle name="Normal 63 2 3" xfId="29304" xr:uid="{A397CD1F-7E04-4DFE-82B5-74E0ADD2C471}"/>
    <cellStyle name="Normal 63 3" xfId="23267" xr:uid="{00000000-0005-0000-0000-0000414E0000}"/>
    <cellStyle name="Normal 63 3 2" xfId="35251" xr:uid="{8AAAEB0F-1951-47F3-8F45-93902698F8DC}"/>
    <cellStyle name="Normal 63 4" xfId="29303" xr:uid="{37C1A1DC-F4B9-4AA6-B09F-38CED61C5E0D}"/>
    <cellStyle name="Normal 64" xfId="16396" xr:uid="{00000000-0005-0000-0000-0000424E0000}"/>
    <cellStyle name="Normal 64 2" xfId="16397" xr:uid="{00000000-0005-0000-0000-0000434E0000}"/>
    <cellStyle name="Normal 64 2 2" xfId="23270" xr:uid="{00000000-0005-0000-0000-0000444E0000}"/>
    <cellStyle name="Normal 64 2 2 2" xfId="35254" xr:uid="{CE6F07DD-4AA2-447A-BE85-E448C840B86F}"/>
    <cellStyle name="Normal 64 2 3" xfId="29306" xr:uid="{D98C3120-0FC0-43EB-9224-21AB774A2AD5}"/>
    <cellStyle name="Normal 64 3" xfId="23269" xr:uid="{00000000-0005-0000-0000-0000454E0000}"/>
    <cellStyle name="Normal 64 3 2" xfId="35253" xr:uid="{B591F524-3C19-4B02-A61D-46A387643610}"/>
    <cellStyle name="Normal 64 4" xfId="29305" xr:uid="{950F3596-4F4A-4322-8475-E249FB894FCD}"/>
    <cellStyle name="Normal 65" xfId="16398" xr:uid="{00000000-0005-0000-0000-0000464E0000}"/>
    <cellStyle name="Normal 65 2" xfId="16399" xr:uid="{00000000-0005-0000-0000-0000474E0000}"/>
    <cellStyle name="Normal 65 2 2" xfId="23272" xr:uid="{00000000-0005-0000-0000-0000484E0000}"/>
    <cellStyle name="Normal 65 2 2 2" xfId="35256" xr:uid="{D1143DF1-6510-4E44-8493-275B3EABF0F8}"/>
    <cellStyle name="Normal 65 2 3" xfId="29308" xr:uid="{5CD798E6-9E47-406B-BE9A-D127A650392C}"/>
    <cellStyle name="Normal 65 3" xfId="23271" xr:uid="{00000000-0005-0000-0000-0000494E0000}"/>
    <cellStyle name="Normal 65 3 2" xfId="35255" xr:uid="{8DAA4C00-6A5A-40BB-B2EB-F24FEF86CF60}"/>
    <cellStyle name="Normal 65 4" xfId="29307" xr:uid="{F0AA299D-AA6E-409C-9922-41498DA60544}"/>
    <cellStyle name="Normal 66" xfId="16400" xr:uid="{00000000-0005-0000-0000-00004A4E0000}"/>
    <cellStyle name="Normal 66 2" xfId="16401" xr:uid="{00000000-0005-0000-0000-00004B4E0000}"/>
    <cellStyle name="Normal 66 2 2" xfId="23273" xr:uid="{00000000-0005-0000-0000-00004C4E0000}"/>
    <cellStyle name="Normal 66 2 2 2" xfId="35257" xr:uid="{D9406056-383B-4629-B018-3626E255EE5B}"/>
    <cellStyle name="Normal 66 2 3" xfId="29309" xr:uid="{53ED45EE-07B0-40BD-B44E-2705DB5F5D48}"/>
    <cellStyle name="Normal 66 3" xfId="16402" xr:uid="{00000000-0005-0000-0000-00004D4E0000}"/>
    <cellStyle name="Normal 66 3 2" xfId="23274" xr:uid="{00000000-0005-0000-0000-00004E4E0000}"/>
    <cellStyle name="Normal 66 3 2 2" xfId="35258" xr:uid="{5521B93F-64B5-4FFF-9995-A00038DA4BD4}"/>
    <cellStyle name="Normal 66 3 3" xfId="29310" xr:uid="{A68778D6-9961-4D27-A4BA-A5256629C628}"/>
    <cellStyle name="Normal 66 4" xfId="16403" xr:uid="{00000000-0005-0000-0000-00004F4E0000}"/>
    <cellStyle name="Normal 66 4 2" xfId="23275" xr:uid="{00000000-0005-0000-0000-0000504E0000}"/>
    <cellStyle name="Normal 66 4 2 2" xfId="35259" xr:uid="{71662687-6389-45E9-8CF0-0B1B9010A570}"/>
    <cellStyle name="Normal 66 4 3" xfId="29311" xr:uid="{257BE44D-C657-4DCC-9874-D5BE43E28209}"/>
    <cellStyle name="Normal 67" xfId="16404" xr:uid="{00000000-0005-0000-0000-0000514E0000}"/>
    <cellStyle name="Normal 67 2" xfId="16405" xr:uid="{00000000-0005-0000-0000-0000524E0000}"/>
    <cellStyle name="Normal 67 2 2" xfId="23276" xr:uid="{00000000-0005-0000-0000-0000534E0000}"/>
    <cellStyle name="Normal 67 2 2 2" xfId="35260" xr:uid="{47B63B8B-9FE8-4A6A-AF70-8B5D8F69CC4D}"/>
    <cellStyle name="Normal 67 2 3" xfId="29312" xr:uid="{63436A51-55B1-4372-A392-1146FB090A05}"/>
    <cellStyle name="Normal 67 3" xfId="16406" xr:uid="{00000000-0005-0000-0000-0000544E0000}"/>
    <cellStyle name="Normal 67 3 2" xfId="23277" xr:uid="{00000000-0005-0000-0000-0000554E0000}"/>
    <cellStyle name="Normal 67 3 2 2" xfId="35261" xr:uid="{6414ED3B-1B10-48BA-8EB9-F8CABE1C85DC}"/>
    <cellStyle name="Normal 67 3 3" xfId="29313" xr:uid="{48C60321-5E0E-4E64-A36E-B71B6627C698}"/>
    <cellStyle name="Normal 67 4" xfId="16407" xr:uid="{00000000-0005-0000-0000-0000564E0000}"/>
    <cellStyle name="Normal 67 4 2" xfId="23278" xr:uid="{00000000-0005-0000-0000-0000574E0000}"/>
    <cellStyle name="Normal 67 4 2 2" xfId="35262" xr:uid="{133A2C51-FF32-4B07-81A2-6D06D2653925}"/>
    <cellStyle name="Normal 67 4 3" xfId="29314" xr:uid="{181FE004-86BF-48B2-9CEB-C738D7FA6AFF}"/>
    <cellStyle name="Normal 68" xfId="16408" xr:uid="{00000000-0005-0000-0000-0000584E0000}"/>
    <cellStyle name="Normal 68 2" xfId="16409" xr:uid="{00000000-0005-0000-0000-0000594E0000}"/>
    <cellStyle name="Normal 68 2 2" xfId="23279" xr:uid="{00000000-0005-0000-0000-00005A4E0000}"/>
    <cellStyle name="Normal 68 2 2 2" xfId="35263" xr:uid="{52B0F124-BA47-4D80-AD97-3AB8ED4CF8A4}"/>
    <cellStyle name="Normal 68 2 3" xfId="29315" xr:uid="{48BF059A-B28C-47E9-A271-003A58AD33DD}"/>
    <cellStyle name="Normal 68 3" xfId="16410" xr:uid="{00000000-0005-0000-0000-00005B4E0000}"/>
    <cellStyle name="Normal 68 3 2" xfId="23280" xr:uid="{00000000-0005-0000-0000-00005C4E0000}"/>
    <cellStyle name="Normal 68 3 2 2" xfId="35264" xr:uid="{9DD949FF-16F2-4C21-B711-C4D02EF88D5F}"/>
    <cellStyle name="Normal 68 3 3" xfId="29316" xr:uid="{507B9D29-B05E-4CA5-8F64-B4E6413994D2}"/>
    <cellStyle name="Normal 69" xfId="16411" xr:uid="{00000000-0005-0000-0000-00005D4E0000}"/>
    <cellStyle name="Normal 69 2" xfId="16412" xr:uid="{00000000-0005-0000-0000-00005E4E0000}"/>
    <cellStyle name="Normal 69 2 2" xfId="23281" xr:uid="{00000000-0005-0000-0000-00005F4E0000}"/>
    <cellStyle name="Normal 69 2 2 2" xfId="35265" xr:uid="{C2955805-1FE3-494C-BF8E-37998828ADD0}"/>
    <cellStyle name="Normal 69 2 3" xfId="29317" xr:uid="{54AF8EBE-1EFA-4055-8434-FC53D0565A51}"/>
    <cellStyle name="Normal 69 3" xfId="16413" xr:uid="{00000000-0005-0000-0000-0000604E0000}"/>
    <cellStyle name="Normal 69 3 2" xfId="23282" xr:uid="{00000000-0005-0000-0000-0000614E0000}"/>
    <cellStyle name="Normal 69 3 2 2" xfId="35266" xr:uid="{FE218B5E-2D4B-4262-95C5-E261D56BDE67}"/>
    <cellStyle name="Normal 69 3 3" xfId="29318" xr:uid="{AEF4AECE-705F-4C80-9B55-5A41AB3D63A4}"/>
    <cellStyle name="Normal 7" xfId="16414" xr:uid="{00000000-0005-0000-0000-0000624E0000}"/>
    <cellStyle name="Normal 7 10" xfId="16415" xr:uid="{00000000-0005-0000-0000-0000634E0000}"/>
    <cellStyle name="Normal 7 10 2" xfId="16416" xr:uid="{00000000-0005-0000-0000-0000644E0000}"/>
    <cellStyle name="Normal 7 10 2 2" xfId="23284" xr:uid="{00000000-0005-0000-0000-0000654E0000}"/>
    <cellStyle name="Normal 7 10 2 2 2" xfId="35268" xr:uid="{C748FC0B-A2A2-435A-BD1F-BBA3753F6B2D}"/>
    <cellStyle name="Normal 7 10 2 3" xfId="29320" xr:uid="{EE2363AE-F096-4FE8-A70C-748ABBC079C6}"/>
    <cellStyle name="Normal 7 10 3" xfId="16417" xr:uid="{00000000-0005-0000-0000-0000664E0000}"/>
    <cellStyle name="Normal 7 10 3 2" xfId="23285" xr:uid="{00000000-0005-0000-0000-0000674E0000}"/>
    <cellStyle name="Normal 7 10 3 2 2" xfId="35269" xr:uid="{2E76FE90-DBFF-417E-8849-387C9C0280F4}"/>
    <cellStyle name="Normal 7 10 3 3" xfId="29321" xr:uid="{BF2E48F8-320C-47C2-A4A9-620B80F86662}"/>
    <cellStyle name="Normal 7 10 4" xfId="16418" xr:uid="{00000000-0005-0000-0000-0000684E0000}"/>
    <cellStyle name="Normal 7 10 4 2" xfId="23286" xr:uid="{00000000-0005-0000-0000-0000694E0000}"/>
    <cellStyle name="Normal 7 10 4 2 2" xfId="35270" xr:uid="{D6BAF156-2A98-4616-B731-CF24D49EB9CC}"/>
    <cellStyle name="Normal 7 10 4 3" xfId="29322" xr:uid="{D6A28619-19DC-4EB7-82EA-E5E75F95D9CE}"/>
    <cellStyle name="Normal 7 10 5" xfId="16419" xr:uid="{00000000-0005-0000-0000-00006A4E0000}"/>
    <cellStyle name="Normal 7 10 5 2" xfId="23287" xr:uid="{00000000-0005-0000-0000-00006B4E0000}"/>
    <cellStyle name="Normal 7 10 5 2 2" xfId="35271" xr:uid="{E5EA49FB-76F6-419B-B104-69B6F845B7B7}"/>
    <cellStyle name="Normal 7 10 5 3" xfId="29323" xr:uid="{66C4213E-3786-4684-85F3-03531A50C514}"/>
    <cellStyle name="Normal 7 10 6" xfId="16420" xr:uid="{00000000-0005-0000-0000-00006C4E0000}"/>
    <cellStyle name="Normal 7 10 7" xfId="23283" xr:uid="{00000000-0005-0000-0000-00006D4E0000}"/>
    <cellStyle name="Normal 7 10 7 2" xfId="35267" xr:uid="{500CCE1B-26AE-4AF5-84D7-185697FD9284}"/>
    <cellStyle name="Normal 7 10 8" xfId="29319" xr:uid="{0BE30181-F6CE-4FEA-BF8E-67ED7A016610}"/>
    <cellStyle name="Normal 7 11" xfId="16421" xr:uid="{00000000-0005-0000-0000-00006E4E0000}"/>
    <cellStyle name="Normal 7 11 2" xfId="16422" xr:uid="{00000000-0005-0000-0000-00006F4E0000}"/>
    <cellStyle name="Normal 7 11 2 2" xfId="23289" xr:uid="{00000000-0005-0000-0000-0000704E0000}"/>
    <cellStyle name="Normal 7 11 2 2 2" xfId="35273" xr:uid="{A1185E27-6F04-4875-BFDF-CE3D9414F2E1}"/>
    <cellStyle name="Normal 7 11 2 3" xfId="29325" xr:uid="{3E286ABB-3D36-45EB-B65E-97B97A95BBC6}"/>
    <cellStyle name="Normal 7 11 3" xfId="16423" xr:uid="{00000000-0005-0000-0000-0000714E0000}"/>
    <cellStyle name="Normal 7 11 3 2" xfId="23290" xr:uid="{00000000-0005-0000-0000-0000724E0000}"/>
    <cellStyle name="Normal 7 11 3 2 2" xfId="35274" xr:uid="{D3786E25-D4F5-46C1-9B22-9E69433CAF4D}"/>
    <cellStyle name="Normal 7 11 3 3" xfId="29326" xr:uid="{1BE3B8C8-67E7-4326-AA2E-5BD6D8F780B6}"/>
    <cellStyle name="Normal 7 11 4" xfId="16424" xr:uid="{00000000-0005-0000-0000-0000734E0000}"/>
    <cellStyle name="Normal 7 11 4 2" xfId="23291" xr:uid="{00000000-0005-0000-0000-0000744E0000}"/>
    <cellStyle name="Normal 7 11 4 2 2" xfId="35275" xr:uid="{D3F63347-B50D-495A-91AD-6A2ECE4C0600}"/>
    <cellStyle name="Normal 7 11 4 3" xfId="29327" xr:uid="{207605BE-72FF-4004-8327-5EF9E591856E}"/>
    <cellStyle name="Normal 7 11 5" xfId="16425" xr:uid="{00000000-0005-0000-0000-0000754E0000}"/>
    <cellStyle name="Normal 7 11 5 2" xfId="23292" xr:uid="{00000000-0005-0000-0000-0000764E0000}"/>
    <cellStyle name="Normal 7 11 5 2 2" xfId="35276" xr:uid="{D767D583-339B-445D-AC9E-881323CF4B20}"/>
    <cellStyle name="Normal 7 11 5 3" xfId="29328" xr:uid="{AC6677AA-5498-4C01-80A0-A66460A52456}"/>
    <cellStyle name="Normal 7 11 6" xfId="16426" xr:uid="{00000000-0005-0000-0000-0000774E0000}"/>
    <cellStyle name="Normal 7 11 7" xfId="23288" xr:uid="{00000000-0005-0000-0000-0000784E0000}"/>
    <cellStyle name="Normal 7 11 7 2" xfId="35272" xr:uid="{153BA88D-ABDF-4644-9080-9834F78E2E9A}"/>
    <cellStyle name="Normal 7 11 8" xfId="29324" xr:uid="{4DF14B30-98B2-4EBD-8B22-4B8D55912C6A}"/>
    <cellStyle name="Normal 7 12" xfId="16427" xr:uid="{00000000-0005-0000-0000-0000794E0000}"/>
    <cellStyle name="Normal 7 12 2" xfId="16428" xr:uid="{00000000-0005-0000-0000-00007A4E0000}"/>
    <cellStyle name="Normal 7 12 2 2" xfId="23294" xr:uid="{00000000-0005-0000-0000-00007B4E0000}"/>
    <cellStyle name="Normal 7 12 2 2 2" xfId="35278" xr:uid="{BF484B4D-858B-4C2B-AA86-F91106ABA05A}"/>
    <cellStyle name="Normal 7 12 2 3" xfId="29330" xr:uid="{2CB00D44-1D38-4F38-A3A0-242C5DF1DC89}"/>
    <cellStyle name="Normal 7 12 3" xfId="16429" xr:uid="{00000000-0005-0000-0000-00007C4E0000}"/>
    <cellStyle name="Normal 7 12 3 2" xfId="23295" xr:uid="{00000000-0005-0000-0000-00007D4E0000}"/>
    <cellStyle name="Normal 7 12 3 2 2" xfId="35279" xr:uid="{ACBA7A15-61D8-43A2-A0E8-F2C03CF666DE}"/>
    <cellStyle name="Normal 7 12 3 3" xfId="29331" xr:uid="{43F8B4BA-A2DA-48D4-9CA8-6AC2DF9DAC75}"/>
    <cellStyle name="Normal 7 12 4" xfId="16430" xr:uid="{00000000-0005-0000-0000-00007E4E0000}"/>
    <cellStyle name="Normal 7 12 4 2" xfId="23296" xr:uid="{00000000-0005-0000-0000-00007F4E0000}"/>
    <cellStyle name="Normal 7 12 4 2 2" xfId="35280" xr:uid="{B6891437-1424-4D0D-B0DA-64DCC956C4D1}"/>
    <cellStyle name="Normal 7 12 4 3" xfId="29332" xr:uid="{C6C1E700-67E1-433F-9CBA-66F23EE89D64}"/>
    <cellStyle name="Normal 7 12 5" xfId="16431" xr:uid="{00000000-0005-0000-0000-0000804E0000}"/>
    <cellStyle name="Normal 7 12 5 2" xfId="23297" xr:uid="{00000000-0005-0000-0000-0000814E0000}"/>
    <cellStyle name="Normal 7 12 5 2 2" xfId="35281" xr:uid="{67F39829-2758-4FC9-AC26-CA4452C0604A}"/>
    <cellStyle name="Normal 7 12 5 3" xfId="29333" xr:uid="{8D11ABC2-310C-4622-B358-0E937E2EBFF6}"/>
    <cellStyle name="Normal 7 12 6" xfId="23293" xr:uid="{00000000-0005-0000-0000-0000824E0000}"/>
    <cellStyle name="Normal 7 12 6 2" xfId="35277" xr:uid="{AD159E33-8139-4D73-9CA5-4619EC5979BC}"/>
    <cellStyle name="Normal 7 12 7" xfId="29329" xr:uid="{2CA66845-8376-475A-8AD2-506F961615FB}"/>
    <cellStyle name="Normal 7 13" xfId="16432" xr:uid="{00000000-0005-0000-0000-0000834E0000}"/>
    <cellStyle name="Normal 7 13 2" xfId="16433" xr:uid="{00000000-0005-0000-0000-0000844E0000}"/>
    <cellStyle name="Normal 7 13 2 2" xfId="23299" xr:uid="{00000000-0005-0000-0000-0000854E0000}"/>
    <cellStyle name="Normal 7 13 2 2 2" xfId="35283" xr:uid="{75F52F7E-7A37-4B1C-A019-9561D25C62BA}"/>
    <cellStyle name="Normal 7 13 2 3" xfId="29335" xr:uid="{F8AC1882-BB1F-4EAC-B485-023BC29D5262}"/>
    <cellStyle name="Normal 7 13 3" xfId="16434" xr:uid="{00000000-0005-0000-0000-0000864E0000}"/>
    <cellStyle name="Normal 7 13 3 2" xfId="23300" xr:uid="{00000000-0005-0000-0000-0000874E0000}"/>
    <cellStyle name="Normal 7 13 3 2 2" xfId="35284" xr:uid="{199766F9-4ACB-462E-8001-F0F4B30429C3}"/>
    <cellStyle name="Normal 7 13 3 3" xfId="29336" xr:uid="{CA989436-C0BE-4F01-8236-DB559A31B54E}"/>
    <cellStyle name="Normal 7 13 4" xfId="16435" xr:uid="{00000000-0005-0000-0000-0000884E0000}"/>
    <cellStyle name="Normal 7 13 4 2" xfId="23301" xr:uid="{00000000-0005-0000-0000-0000894E0000}"/>
    <cellStyle name="Normal 7 13 4 2 2" xfId="35285" xr:uid="{45A70937-FCF0-4157-9A14-3C239A077F6B}"/>
    <cellStyle name="Normal 7 13 4 3" xfId="29337" xr:uid="{319973B8-8B75-4887-9BEC-639CA922AF81}"/>
    <cellStyle name="Normal 7 13 5" xfId="23298" xr:uid="{00000000-0005-0000-0000-00008A4E0000}"/>
    <cellStyle name="Normal 7 13 5 2" xfId="35282" xr:uid="{FB754CBF-17AA-4079-AD0C-93CC54BA022D}"/>
    <cellStyle name="Normal 7 13 6" xfId="29334" xr:uid="{2930F6A2-7CFD-4419-ACDA-B9434792BFFF}"/>
    <cellStyle name="Normal 7 14" xfId="16436" xr:uid="{00000000-0005-0000-0000-00008B4E0000}"/>
    <cellStyle name="Normal 7 14 2" xfId="16437" xr:uid="{00000000-0005-0000-0000-00008C4E0000}"/>
    <cellStyle name="Normal 7 14 2 2" xfId="23303" xr:uid="{00000000-0005-0000-0000-00008D4E0000}"/>
    <cellStyle name="Normal 7 14 2 2 2" xfId="35287" xr:uid="{E4B56CC8-5857-460E-9BD6-5E186A106629}"/>
    <cellStyle name="Normal 7 14 2 3" xfId="29339" xr:uid="{8847AF1C-84D6-446F-9E4D-AF3DF6B9468C}"/>
    <cellStyle name="Normal 7 14 3" xfId="16438" xr:uid="{00000000-0005-0000-0000-00008E4E0000}"/>
    <cellStyle name="Normal 7 14 3 2" xfId="23304" xr:uid="{00000000-0005-0000-0000-00008F4E0000}"/>
    <cellStyle name="Normal 7 14 3 2 2" xfId="35288" xr:uid="{3DCBCD98-BA9F-4B92-A312-D64AA6EFA3D3}"/>
    <cellStyle name="Normal 7 14 3 3" xfId="29340" xr:uid="{33C84B1D-0B61-408C-AC80-9B0D4C1D15F2}"/>
    <cellStyle name="Normal 7 14 4" xfId="16439" xr:uid="{00000000-0005-0000-0000-0000904E0000}"/>
    <cellStyle name="Normal 7 14 4 2" xfId="23305" xr:uid="{00000000-0005-0000-0000-0000914E0000}"/>
    <cellStyle name="Normal 7 14 4 2 2" xfId="35289" xr:uid="{1F2ED13C-AB54-4D3B-9751-018EFCD7B799}"/>
    <cellStyle name="Normal 7 14 4 3" xfId="29341" xr:uid="{4E66DB06-76AD-4430-9BE3-D1C85470B442}"/>
    <cellStyle name="Normal 7 14 5" xfId="23302" xr:uid="{00000000-0005-0000-0000-0000924E0000}"/>
    <cellStyle name="Normal 7 14 5 2" xfId="35286" xr:uid="{CA6A61B9-B291-4196-844F-6FD2E92851C0}"/>
    <cellStyle name="Normal 7 14 6" xfId="29338" xr:uid="{07BF20CC-5571-47FE-B7A9-E667C5AB25EC}"/>
    <cellStyle name="Normal 7 15" xfId="16440" xr:uid="{00000000-0005-0000-0000-0000934E0000}"/>
    <cellStyle name="Normal 7 15 2" xfId="16441" xr:uid="{00000000-0005-0000-0000-0000944E0000}"/>
    <cellStyle name="Normal 7 15 2 2" xfId="23307" xr:uid="{00000000-0005-0000-0000-0000954E0000}"/>
    <cellStyle name="Normal 7 15 2 2 2" xfId="35291" xr:uid="{466D2C4B-5279-47ED-AA00-CDD01D30850B}"/>
    <cellStyle name="Normal 7 15 2 3" xfId="29343" xr:uid="{485EB5B7-6FB3-4048-8EFE-8C9191D34420}"/>
    <cellStyle name="Normal 7 15 3" xfId="16442" xr:uid="{00000000-0005-0000-0000-0000964E0000}"/>
    <cellStyle name="Normal 7 15 3 2" xfId="23308" xr:uid="{00000000-0005-0000-0000-0000974E0000}"/>
    <cellStyle name="Normal 7 15 3 2 2" xfId="35292" xr:uid="{CD9E4181-8893-4790-A43C-66A2BC87AD93}"/>
    <cellStyle name="Normal 7 15 3 3" xfId="29344" xr:uid="{C160B004-7CBD-4B91-8A5F-9E3156DC5E4F}"/>
    <cellStyle name="Normal 7 15 4" xfId="16443" xr:uid="{00000000-0005-0000-0000-0000984E0000}"/>
    <cellStyle name="Normal 7 15 4 2" xfId="23309" xr:uid="{00000000-0005-0000-0000-0000994E0000}"/>
    <cellStyle name="Normal 7 15 4 2 2" xfId="35293" xr:uid="{9CE45144-F60D-4CA4-86BA-C1D20CE77D17}"/>
    <cellStyle name="Normal 7 15 4 3" xfId="29345" xr:uid="{7B28C575-13B3-488D-816F-1D72521D91C8}"/>
    <cellStyle name="Normal 7 15 5" xfId="23306" xr:uid="{00000000-0005-0000-0000-00009A4E0000}"/>
    <cellStyle name="Normal 7 15 5 2" xfId="35290" xr:uid="{1169FAF3-9177-4025-9D0D-A77DD9D83D15}"/>
    <cellStyle name="Normal 7 15 6" xfId="29342" xr:uid="{B4E5740C-1F62-4C22-AC70-3AF87CE82072}"/>
    <cellStyle name="Normal 7 16" xfId="16444" xr:uid="{00000000-0005-0000-0000-00009B4E0000}"/>
    <cellStyle name="Normal 7 16 2" xfId="16445" xr:uid="{00000000-0005-0000-0000-00009C4E0000}"/>
    <cellStyle name="Normal 7 16 2 2" xfId="23311" xr:uid="{00000000-0005-0000-0000-00009D4E0000}"/>
    <cellStyle name="Normal 7 16 2 2 2" xfId="35295" xr:uid="{5BF136D8-E151-46DE-9E94-CBCD401B064B}"/>
    <cellStyle name="Normal 7 16 2 3" xfId="29347" xr:uid="{0479C3CC-DCF1-4AEE-94E2-F6C2772246DB}"/>
    <cellStyle name="Normal 7 16 3" xfId="16446" xr:uid="{00000000-0005-0000-0000-00009E4E0000}"/>
    <cellStyle name="Normal 7 16 3 2" xfId="23312" xr:uid="{00000000-0005-0000-0000-00009F4E0000}"/>
    <cellStyle name="Normal 7 16 3 2 2" xfId="35296" xr:uid="{6AF646CB-6F89-4509-91F0-324087AE23DD}"/>
    <cellStyle name="Normal 7 16 3 3" xfId="29348" xr:uid="{9FAF6837-2DEE-4F0A-9201-9E7D77D554BB}"/>
    <cellStyle name="Normal 7 16 4" xfId="16447" xr:uid="{00000000-0005-0000-0000-0000A04E0000}"/>
    <cellStyle name="Normal 7 16 4 2" xfId="23313" xr:uid="{00000000-0005-0000-0000-0000A14E0000}"/>
    <cellStyle name="Normal 7 16 4 2 2" xfId="35297" xr:uid="{9D205453-A40C-4CE6-88E0-2929BA72D918}"/>
    <cellStyle name="Normal 7 16 4 3" xfId="29349" xr:uid="{6E055FA4-CA0D-4728-A3E2-4F9378E3C3FE}"/>
    <cellStyle name="Normal 7 16 5" xfId="23310" xr:uid="{00000000-0005-0000-0000-0000A24E0000}"/>
    <cellStyle name="Normal 7 16 5 2" xfId="35294" xr:uid="{AC801E61-DFB3-4FA2-AA05-6837FFB2DA47}"/>
    <cellStyle name="Normal 7 16 6" xfId="29346" xr:uid="{D3169628-EA05-4A8B-8B01-9B9663D49560}"/>
    <cellStyle name="Normal 7 17" xfId="16448" xr:uid="{00000000-0005-0000-0000-0000A34E0000}"/>
    <cellStyle name="Normal 7 17 2" xfId="16449" xr:uid="{00000000-0005-0000-0000-0000A44E0000}"/>
    <cellStyle name="Normal 7 17 2 2" xfId="23315" xr:uid="{00000000-0005-0000-0000-0000A54E0000}"/>
    <cellStyle name="Normal 7 17 2 2 2" xfId="35299" xr:uid="{44BF48DC-3A43-4412-9571-3168316D590D}"/>
    <cellStyle name="Normal 7 17 2 3" xfId="29351" xr:uid="{C9A50F23-3458-43A6-97A4-1538C9E5EC29}"/>
    <cellStyle name="Normal 7 17 3" xfId="16450" xr:uid="{00000000-0005-0000-0000-0000A64E0000}"/>
    <cellStyle name="Normal 7 17 3 2" xfId="23316" xr:uid="{00000000-0005-0000-0000-0000A74E0000}"/>
    <cellStyle name="Normal 7 17 3 2 2" xfId="35300" xr:uid="{973BEC5B-4127-444E-B0DC-87E495B751F7}"/>
    <cellStyle name="Normal 7 17 3 3" xfId="29352" xr:uid="{682781E1-C9AD-431A-BFCE-6A7AD1B76ECF}"/>
    <cellStyle name="Normal 7 17 4" xfId="16451" xr:uid="{00000000-0005-0000-0000-0000A84E0000}"/>
    <cellStyle name="Normal 7 17 4 2" xfId="23317" xr:uid="{00000000-0005-0000-0000-0000A94E0000}"/>
    <cellStyle name="Normal 7 17 4 2 2" xfId="35301" xr:uid="{D237DB89-3538-46CB-A8F3-D867514291B5}"/>
    <cellStyle name="Normal 7 17 4 3" xfId="29353" xr:uid="{D4248456-FDBB-4B27-BA6F-314BD5D05F88}"/>
    <cellStyle name="Normal 7 17 5" xfId="23314" xr:uid="{00000000-0005-0000-0000-0000AA4E0000}"/>
    <cellStyle name="Normal 7 17 5 2" xfId="35298" xr:uid="{DA62F1D1-6411-4AA6-83A1-8A6E14C79666}"/>
    <cellStyle name="Normal 7 17 6" xfId="29350" xr:uid="{20EC5AF5-88C9-4008-96D0-CF7118137C58}"/>
    <cellStyle name="Normal 7 18" xfId="16452" xr:uid="{00000000-0005-0000-0000-0000AB4E0000}"/>
    <cellStyle name="Normal 7 18 2" xfId="16453" xr:uid="{00000000-0005-0000-0000-0000AC4E0000}"/>
    <cellStyle name="Normal 7 18 2 2" xfId="16454" xr:uid="{00000000-0005-0000-0000-0000AD4E0000}"/>
    <cellStyle name="Normal 7 18 2 2 2" xfId="16455" xr:uid="{00000000-0005-0000-0000-0000AE4E0000}"/>
    <cellStyle name="Normal 7 18 2 2 2 2" xfId="23321" xr:uid="{00000000-0005-0000-0000-0000AF4E0000}"/>
    <cellStyle name="Normal 7 18 2 2 2 2 2" xfId="35305" xr:uid="{A5B1C071-8A48-4C9A-8FDC-C7259A9F7AF4}"/>
    <cellStyle name="Normal 7 18 2 2 2 3" xfId="29357" xr:uid="{12047BFC-3384-4C75-9F11-CE79BAD13F22}"/>
    <cellStyle name="Normal 7 18 2 2 3" xfId="23320" xr:uid="{00000000-0005-0000-0000-0000B04E0000}"/>
    <cellStyle name="Normal 7 18 2 2 3 2" xfId="35304" xr:uid="{E6512270-80DA-464E-BD4E-F3150A7FF7DA}"/>
    <cellStyle name="Normal 7 18 2 2 4" xfId="29356" xr:uid="{DAB92409-4600-44BC-83C3-FDB741C94339}"/>
    <cellStyle name="Normal 7 18 2 3" xfId="16456" xr:uid="{00000000-0005-0000-0000-0000B14E0000}"/>
    <cellStyle name="Normal 7 18 2 3 2" xfId="23322" xr:uid="{00000000-0005-0000-0000-0000B24E0000}"/>
    <cellStyle name="Normal 7 18 2 3 2 2" xfId="35306" xr:uid="{4351EE4C-5EDB-4C2B-AE87-BCF2B23593D4}"/>
    <cellStyle name="Normal 7 18 2 3 3" xfId="29358" xr:uid="{3C4ED6DF-EC55-4FAB-AE2F-49C1372A3C5C}"/>
    <cellStyle name="Normal 7 18 2 4" xfId="23319" xr:uid="{00000000-0005-0000-0000-0000B34E0000}"/>
    <cellStyle name="Normal 7 18 2 4 2" xfId="35303" xr:uid="{449F2CD8-436E-4166-87C9-EA8B4F315CF0}"/>
    <cellStyle name="Normal 7 18 2 5" xfId="29355" xr:uid="{C8FC93FF-BD86-443A-929B-72CACB601099}"/>
    <cellStyle name="Normal 7 18 3" xfId="16457" xr:uid="{00000000-0005-0000-0000-0000B44E0000}"/>
    <cellStyle name="Normal 7 18 3 2" xfId="16458" xr:uid="{00000000-0005-0000-0000-0000B54E0000}"/>
    <cellStyle name="Normal 7 18 3 2 2" xfId="23324" xr:uid="{00000000-0005-0000-0000-0000B64E0000}"/>
    <cellStyle name="Normal 7 18 3 2 2 2" xfId="35308" xr:uid="{2EF2716C-1048-4914-9AC6-9FBDAE911988}"/>
    <cellStyle name="Normal 7 18 3 2 3" xfId="29360" xr:uid="{AEB6CEE0-8B1B-4B77-87FE-72296CFAE12F}"/>
    <cellStyle name="Normal 7 18 3 3" xfId="23323" xr:uid="{00000000-0005-0000-0000-0000B74E0000}"/>
    <cellStyle name="Normal 7 18 3 3 2" xfId="35307" xr:uid="{27B3BD6D-D6B4-4FA9-90C9-85ABFD8B4E84}"/>
    <cellStyle name="Normal 7 18 3 4" xfId="29359" xr:uid="{6B0AA5E1-2B3F-4BAE-82F9-53E2EF7CFBB0}"/>
    <cellStyle name="Normal 7 18 4" xfId="16459" xr:uid="{00000000-0005-0000-0000-0000B84E0000}"/>
    <cellStyle name="Normal 7 18 4 2" xfId="23325" xr:uid="{00000000-0005-0000-0000-0000B94E0000}"/>
    <cellStyle name="Normal 7 18 4 2 2" xfId="35309" xr:uid="{0741A1F8-88D3-426F-BB8F-EABE760EF6D1}"/>
    <cellStyle name="Normal 7 18 4 3" xfId="29361" xr:uid="{CC918644-7BBC-4DDF-8C25-F204CEC9B3E9}"/>
    <cellStyle name="Normal 7 18 5" xfId="23318" xr:uid="{00000000-0005-0000-0000-0000BA4E0000}"/>
    <cellStyle name="Normal 7 18 5 2" xfId="35302" xr:uid="{B078D7CF-7300-48D5-99D7-AE97E0383D07}"/>
    <cellStyle name="Normal 7 18 6" xfId="29354" xr:uid="{FFF6133B-53FF-4395-9E6E-4BE77FED926D}"/>
    <cellStyle name="Normal 7 19" xfId="16460" xr:uid="{00000000-0005-0000-0000-0000BB4E0000}"/>
    <cellStyle name="Normal 7 19 2" xfId="23326" xr:uid="{00000000-0005-0000-0000-0000BC4E0000}"/>
    <cellStyle name="Normal 7 19 2 2" xfId="35310" xr:uid="{7DA5ACD4-30FA-4864-B5DD-82A87E1A3297}"/>
    <cellStyle name="Normal 7 19 3" xfId="29362" xr:uid="{44DFF43C-57CA-40A4-8D2F-9925FD76F745}"/>
    <cellStyle name="Normal 7 2" xfId="16461" xr:uid="{00000000-0005-0000-0000-0000BD4E0000}"/>
    <cellStyle name="Normal 7 2 10" xfId="16462" xr:uid="{00000000-0005-0000-0000-0000BE4E0000}"/>
    <cellStyle name="Normal 7 2 10 2" xfId="16463" xr:uid="{00000000-0005-0000-0000-0000BF4E0000}"/>
    <cellStyle name="Normal 7 2 11" xfId="16464" xr:uid="{00000000-0005-0000-0000-0000C04E0000}"/>
    <cellStyle name="Normal 7 2 12" xfId="16465" xr:uid="{00000000-0005-0000-0000-0000C14E0000}"/>
    <cellStyle name="Normal 7 2 13" xfId="16466" xr:uid="{00000000-0005-0000-0000-0000C24E0000}"/>
    <cellStyle name="Normal 7 2 14" xfId="16467" xr:uid="{00000000-0005-0000-0000-0000C34E0000}"/>
    <cellStyle name="Normal 7 2 15" xfId="16468" xr:uid="{00000000-0005-0000-0000-0000C44E0000}"/>
    <cellStyle name="Normal 7 2 16" xfId="16469" xr:uid="{00000000-0005-0000-0000-0000C54E0000}"/>
    <cellStyle name="Normal 7 2 16 2" xfId="23327" xr:uid="{00000000-0005-0000-0000-0000C64E0000}"/>
    <cellStyle name="Normal 7 2 16 2 2" xfId="35311" xr:uid="{2560BB81-8B66-4EB0-BE47-4D901E29145D}"/>
    <cellStyle name="Normal 7 2 16 3" xfId="29363" xr:uid="{81ABF744-64B5-4330-AE9E-9EEB55ED6131}"/>
    <cellStyle name="Normal 7 2 17" xfId="16470" xr:uid="{00000000-0005-0000-0000-0000C74E0000}"/>
    <cellStyle name="Normal 7 2 17 2" xfId="23328" xr:uid="{00000000-0005-0000-0000-0000C84E0000}"/>
    <cellStyle name="Normal 7 2 17 2 2" xfId="35312" xr:uid="{0B5D05B5-3EE5-4650-ABB3-4C4A2889BC1C}"/>
    <cellStyle name="Normal 7 2 17 3" xfId="29364" xr:uid="{FFA91D4A-1AE9-40DC-86B1-637E892D8C44}"/>
    <cellStyle name="Normal 7 2 2" xfId="16471" xr:uid="{00000000-0005-0000-0000-0000C94E0000}"/>
    <cellStyle name="Normal 7 2 2 10" xfId="16472" xr:uid="{00000000-0005-0000-0000-0000CA4E0000}"/>
    <cellStyle name="Normal 7 2 2 10 2" xfId="23329" xr:uid="{00000000-0005-0000-0000-0000CB4E0000}"/>
    <cellStyle name="Normal 7 2 2 10 2 2" xfId="35313" xr:uid="{421B2668-032A-44F2-B612-09C705CC8607}"/>
    <cellStyle name="Normal 7 2 2 10 3" xfId="29365" xr:uid="{6C8E1C0F-C90E-4BA0-96B1-6EF7369E89C1}"/>
    <cellStyle name="Normal 7 2 2 2" xfId="16473" xr:uid="{00000000-0005-0000-0000-0000CC4E0000}"/>
    <cellStyle name="Normal 7 2 2 2 2" xfId="16474" xr:uid="{00000000-0005-0000-0000-0000CD4E0000}"/>
    <cellStyle name="Normal 7 2 2 2 2 2" xfId="16475" xr:uid="{00000000-0005-0000-0000-0000CE4E0000}"/>
    <cellStyle name="Normal 7 2 2 2 2 2 2" xfId="23332" xr:uid="{00000000-0005-0000-0000-0000CF4E0000}"/>
    <cellStyle name="Normal 7 2 2 2 2 2 2 2" xfId="35316" xr:uid="{1458B76E-20A3-495D-8554-C46550683C34}"/>
    <cellStyle name="Normal 7 2 2 2 2 2 3" xfId="29368" xr:uid="{81EB38A0-DD14-4AD0-8962-9BB8CFBB2595}"/>
    <cellStyle name="Normal 7 2 2 2 2 3" xfId="16476" xr:uid="{00000000-0005-0000-0000-0000D04E0000}"/>
    <cellStyle name="Normal 7 2 2 2 2 3 2" xfId="23333" xr:uid="{00000000-0005-0000-0000-0000D14E0000}"/>
    <cellStyle name="Normal 7 2 2 2 2 3 2 2" xfId="35317" xr:uid="{CC6BF0CB-C575-4D83-8C05-B71B7476E72C}"/>
    <cellStyle name="Normal 7 2 2 2 2 3 3" xfId="29369" xr:uid="{936D8834-F4CE-4EDB-A3DE-4F6C36A6E69C}"/>
    <cellStyle name="Normal 7 2 2 2 2 4" xfId="16477" xr:uid="{00000000-0005-0000-0000-0000D24E0000}"/>
    <cellStyle name="Normal 7 2 2 2 2 5" xfId="16478" xr:uid="{00000000-0005-0000-0000-0000D34E0000}"/>
    <cellStyle name="Normal 7 2 2 2 2 6" xfId="23331" xr:uid="{00000000-0005-0000-0000-0000D44E0000}"/>
    <cellStyle name="Normal 7 2 2 2 2 6 2" xfId="35315" xr:uid="{A30E04AC-1031-4ABA-BDB8-9B058D7CCF81}"/>
    <cellStyle name="Normal 7 2 2 2 2 7" xfId="29367" xr:uid="{9D0D5E54-4CE9-4FE0-9182-FDB055EC1AE7}"/>
    <cellStyle name="Normal 7 2 2 2 3" xfId="16479" xr:uid="{00000000-0005-0000-0000-0000D54E0000}"/>
    <cellStyle name="Normal 7 2 2 2 3 2" xfId="16480" xr:uid="{00000000-0005-0000-0000-0000D64E0000}"/>
    <cellStyle name="Normal 7 2 2 2 3 2 2" xfId="23335" xr:uid="{00000000-0005-0000-0000-0000D74E0000}"/>
    <cellStyle name="Normal 7 2 2 2 3 2 2 2" xfId="35319" xr:uid="{78824232-6A6B-43FA-B2E3-87ADA82E6BD6}"/>
    <cellStyle name="Normal 7 2 2 2 3 2 3" xfId="29371" xr:uid="{2F8BA305-0530-40F5-90C8-CCD605C81ADC}"/>
    <cellStyle name="Normal 7 2 2 2 3 3" xfId="23334" xr:uid="{00000000-0005-0000-0000-0000D84E0000}"/>
    <cellStyle name="Normal 7 2 2 2 3 3 2" xfId="35318" xr:uid="{0DE11D70-9F88-40F6-9550-75568612CE20}"/>
    <cellStyle name="Normal 7 2 2 2 3 4" xfId="29370" xr:uid="{12D9E588-B005-4CAF-AC83-588263733230}"/>
    <cellStyle name="Normal 7 2 2 2 4" xfId="16481" xr:uid="{00000000-0005-0000-0000-0000D94E0000}"/>
    <cellStyle name="Normal 7 2 2 2 4 2" xfId="23336" xr:uid="{00000000-0005-0000-0000-0000DA4E0000}"/>
    <cellStyle name="Normal 7 2 2 2 4 2 2" xfId="35320" xr:uid="{00E58C27-5FD7-4643-9628-13EF4B1E7868}"/>
    <cellStyle name="Normal 7 2 2 2 4 3" xfId="29372" xr:uid="{CCA09697-8B68-40B2-AB9A-243D4DFED223}"/>
    <cellStyle name="Normal 7 2 2 2 5" xfId="16482" xr:uid="{00000000-0005-0000-0000-0000DB4E0000}"/>
    <cellStyle name="Normal 7 2 2 2 6" xfId="16483" xr:uid="{00000000-0005-0000-0000-0000DC4E0000}"/>
    <cellStyle name="Normal 7 2 2 2 7" xfId="23330" xr:uid="{00000000-0005-0000-0000-0000DD4E0000}"/>
    <cellStyle name="Normal 7 2 2 2 7 2" xfId="35314" xr:uid="{B0565D00-15FC-43EA-ABD8-81C4737FDB90}"/>
    <cellStyle name="Normal 7 2 2 2 8" xfId="29366" xr:uid="{96BF238E-4A68-4B23-BDCB-F169E2237C64}"/>
    <cellStyle name="Normal 7 2 2 3" xfId="16484" xr:uid="{00000000-0005-0000-0000-0000DE4E0000}"/>
    <cellStyle name="Normal 7 2 2 3 2" xfId="16485" xr:uid="{00000000-0005-0000-0000-0000DF4E0000}"/>
    <cellStyle name="Normal 7 2 2 3 2 2" xfId="16486" xr:uid="{00000000-0005-0000-0000-0000E04E0000}"/>
    <cellStyle name="Normal 7 2 2 3 2 2 2" xfId="23339" xr:uid="{00000000-0005-0000-0000-0000E14E0000}"/>
    <cellStyle name="Normal 7 2 2 3 2 2 2 2" xfId="35323" xr:uid="{F8BCD2CA-17AE-4261-BF75-0E1681BEBBF4}"/>
    <cellStyle name="Normal 7 2 2 3 2 2 3" xfId="29375" xr:uid="{931A6780-FA25-458B-95EE-85ECD20A6D8F}"/>
    <cellStyle name="Normal 7 2 2 3 2 3" xfId="23338" xr:uid="{00000000-0005-0000-0000-0000E24E0000}"/>
    <cellStyle name="Normal 7 2 2 3 2 3 2" xfId="35322" xr:uid="{409B7D6F-BAAC-4359-9CA8-C64E2490DAF3}"/>
    <cellStyle name="Normal 7 2 2 3 2 4" xfId="29374" xr:uid="{342B1022-20A4-406E-A909-062A5CC70C22}"/>
    <cellStyle name="Normal 7 2 2 3 3" xfId="16487" xr:uid="{00000000-0005-0000-0000-0000E34E0000}"/>
    <cellStyle name="Normal 7 2 2 3 3 2" xfId="23340" xr:uid="{00000000-0005-0000-0000-0000E44E0000}"/>
    <cellStyle name="Normal 7 2 2 3 3 2 2" xfId="35324" xr:uid="{ABB56059-391E-4C0A-94FC-7170E7EDA64A}"/>
    <cellStyle name="Normal 7 2 2 3 3 3" xfId="29376" xr:uid="{9A6BA19A-89FA-4AC4-BD7B-52312C0B07EB}"/>
    <cellStyle name="Normal 7 2 2 3 4" xfId="16488" xr:uid="{00000000-0005-0000-0000-0000E54E0000}"/>
    <cellStyle name="Normal 7 2 2 3 5" xfId="16489" xr:uid="{00000000-0005-0000-0000-0000E64E0000}"/>
    <cellStyle name="Normal 7 2 2 3 6" xfId="23337" xr:uid="{00000000-0005-0000-0000-0000E74E0000}"/>
    <cellStyle name="Normal 7 2 2 3 6 2" xfId="35321" xr:uid="{FB515B7A-4019-40A8-B468-E9DA9062704C}"/>
    <cellStyle name="Normal 7 2 2 3 7" xfId="29373" xr:uid="{6D25CACF-1213-4D34-A4C9-52D7B923AF92}"/>
    <cellStyle name="Normal 7 2 2 4" xfId="16490" xr:uid="{00000000-0005-0000-0000-0000E84E0000}"/>
    <cellStyle name="Normal 7 2 2 4 2" xfId="16491" xr:uid="{00000000-0005-0000-0000-0000E94E0000}"/>
    <cellStyle name="Normal 7 2 2 4 2 2" xfId="23342" xr:uid="{00000000-0005-0000-0000-0000EA4E0000}"/>
    <cellStyle name="Normal 7 2 2 4 2 2 2" xfId="35326" xr:uid="{C510016E-4C26-449B-951A-E20EFE9E4D7E}"/>
    <cellStyle name="Normal 7 2 2 4 2 3" xfId="29378" xr:uid="{C63FCFA6-29DF-4074-9098-A741C584DBF8}"/>
    <cellStyle name="Normal 7 2 2 4 3" xfId="23341" xr:uid="{00000000-0005-0000-0000-0000EB4E0000}"/>
    <cellStyle name="Normal 7 2 2 4 3 2" xfId="35325" xr:uid="{75695DE2-01DF-4E8B-97D4-D118EF520445}"/>
    <cellStyle name="Normal 7 2 2 4 4" xfId="29377" xr:uid="{6EA02D3E-2286-4E9E-9CA2-CAB3AEADBDC4}"/>
    <cellStyle name="Normal 7 2 2 5" xfId="16492" xr:uid="{00000000-0005-0000-0000-0000EC4E0000}"/>
    <cellStyle name="Normal 7 2 2 5 2" xfId="23343" xr:uid="{00000000-0005-0000-0000-0000ED4E0000}"/>
    <cellStyle name="Normal 7 2 2 5 2 2" xfId="35327" xr:uid="{73290E60-4950-4813-AEC7-C045799C87B7}"/>
    <cellStyle name="Normal 7 2 2 5 3" xfId="29379" xr:uid="{7D3211CD-6893-42B8-8163-5434C8A39EBF}"/>
    <cellStyle name="Normal 7 2 2 6" xfId="16493" xr:uid="{00000000-0005-0000-0000-0000EE4E0000}"/>
    <cellStyle name="Normal 7 2 2 6 2" xfId="16494" xr:uid="{00000000-0005-0000-0000-0000EF4E0000}"/>
    <cellStyle name="Normal 7 2 2 6 3" xfId="23344" xr:uid="{00000000-0005-0000-0000-0000F04E0000}"/>
    <cellStyle name="Normal 7 2 2 6 3 2" xfId="35328" xr:uid="{A550F274-2506-48F0-ABE4-3D3CC8C24A96}"/>
    <cellStyle name="Normal 7 2 2 6 4" xfId="29380" xr:uid="{ED2B3DF7-2493-40A4-A13A-4EE98F0F0483}"/>
    <cellStyle name="Normal 7 2 2 7" xfId="16495" xr:uid="{00000000-0005-0000-0000-0000F14E0000}"/>
    <cellStyle name="Normal 7 2 2 7 2" xfId="16496" xr:uid="{00000000-0005-0000-0000-0000F24E0000}"/>
    <cellStyle name="Normal 7 2 2 7 3" xfId="23345" xr:uid="{00000000-0005-0000-0000-0000F34E0000}"/>
    <cellStyle name="Normal 7 2 2 7 3 2" xfId="35329" xr:uid="{A9759A81-B07A-4FB2-92AF-6D9E86CDE92F}"/>
    <cellStyle name="Normal 7 2 2 7 4" xfId="29381" xr:uid="{E2674B31-3529-439E-92CE-0E65369E973B}"/>
    <cellStyle name="Normal 7 2 2 8" xfId="16497" xr:uid="{00000000-0005-0000-0000-0000F44E0000}"/>
    <cellStyle name="Normal 7 2 2 8 2" xfId="23346" xr:uid="{00000000-0005-0000-0000-0000F54E0000}"/>
    <cellStyle name="Normal 7 2 2 8 2 2" xfId="35330" xr:uid="{0108D3E9-9ACE-458A-9D26-2B90A81D775C}"/>
    <cellStyle name="Normal 7 2 2 8 3" xfId="29382" xr:uid="{F3BB00B8-5BAC-4251-83BE-C5CF43EC5B6B}"/>
    <cellStyle name="Normal 7 2 2 9" xfId="16498" xr:uid="{00000000-0005-0000-0000-0000F64E0000}"/>
    <cellStyle name="Normal 7 2 2 9 2" xfId="23347" xr:uid="{00000000-0005-0000-0000-0000F74E0000}"/>
    <cellStyle name="Normal 7 2 2 9 2 2" xfId="35331" xr:uid="{204BBD64-9E79-4E03-8160-4C41B415A43A}"/>
    <cellStyle name="Normal 7 2 2 9 3" xfId="29383" xr:uid="{B49C582C-399A-4372-B8B7-EAF78CF5D968}"/>
    <cellStyle name="Normal 7 2 3" xfId="16499" xr:uid="{00000000-0005-0000-0000-0000F84E0000}"/>
    <cellStyle name="Normal 7 2 3 2" xfId="16500" xr:uid="{00000000-0005-0000-0000-0000F94E0000}"/>
    <cellStyle name="Normal 7 2 3 2 2" xfId="16501" xr:uid="{00000000-0005-0000-0000-0000FA4E0000}"/>
    <cellStyle name="Normal 7 2 3 2 2 2" xfId="23349" xr:uid="{00000000-0005-0000-0000-0000FB4E0000}"/>
    <cellStyle name="Normal 7 2 3 2 2 2 2" xfId="35333" xr:uid="{85D361E4-B206-463D-A321-156F877525D1}"/>
    <cellStyle name="Normal 7 2 3 2 2 3" xfId="29385" xr:uid="{989251A4-38B3-402A-A631-2A2AF5217602}"/>
    <cellStyle name="Normal 7 2 3 2 3" xfId="16502" xr:uid="{00000000-0005-0000-0000-0000FC4E0000}"/>
    <cellStyle name="Normal 7 2 3 2 3 2" xfId="23350" xr:uid="{00000000-0005-0000-0000-0000FD4E0000}"/>
    <cellStyle name="Normal 7 2 3 2 3 2 2" xfId="35334" xr:uid="{F89AED0D-3383-4BEA-BF8F-D3D72FD9D9C2}"/>
    <cellStyle name="Normal 7 2 3 2 3 3" xfId="29386" xr:uid="{F7A0E853-C6B4-441F-BF05-DCC411141DD0}"/>
    <cellStyle name="Normal 7 2 3 2 4" xfId="16503" xr:uid="{00000000-0005-0000-0000-0000FE4E0000}"/>
    <cellStyle name="Normal 7 2 3 2 5" xfId="16504" xr:uid="{00000000-0005-0000-0000-0000FF4E0000}"/>
    <cellStyle name="Normal 7 2 3 2 6" xfId="23348" xr:uid="{00000000-0005-0000-0000-0000004F0000}"/>
    <cellStyle name="Normal 7 2 3 2 6 2" xfId="35332" xr:uid="{CC0DFD02-E065-46CC-8641-D20CCC3827D4}"/>
    <cellStyle name="Normal 7 2 3 2 7" xfId="29384" xr:uid="{EE9CB796-B97B-4BF9-8B30-D16766041CC7}"/>
    <cellStyle name="Normal 7 2 3 3" xfId="16505" xr:uid="{00000000-0005-0000-0000-0000014F0000}"/>
    <cellStyle name="Normal 7 2 3 3 2" xfId="16506" xr:uid="{00000000-0005-0000-0000-0000024F0000}"/>
    <cellStyle name="Normal 7 2 3 3 2 2" xfId="23352" xr:uid="{00000000-0005-0000-0000-0000034F0000}"/>
    <cellStyle name="Normal 7 2 3 3 2 2 2" xfId="35336" xr:uid="{D070F64E-1274-41B2-A06D-BFC93A2D495B}"/>
    <cellStyle name="Normal 7 2 3 3 2 3" xfId="29388" xr:uid="{A549AFEA-F15A-45D6-86C7-0E1450FA904A}"/>
    <cellStyle name="Normal 7 2 3 3 3" xfId="23351" xr:uid="{00000000-0005-0000-0000-0000044F0000}"/>
    <cellStyle name="Normal 7 2 3 3 3 2" xfId="35335" xr:uid="{8ADCE8CD-2E1E-42D4-92A4-68778C3564CF}"/>
    <cellStyle name="Normal 7 2 3 3 4" xfId="29387" xr:uid="{0B385DB2-5405-4D92-912A-6D3FEFD5CF70}"/>
    <cellStyle name="Normal 7 2 3 4" xfId="16507" xr:uid="{00000000-0005-0000-0000-0000054F0000}"/>
    <cellStyle name="Normal 7 2 3 4 2" xfId="23353" xr:uid="{00000000-0005-0000-0000-0000064F0000}"/>
    <cellStyle name="Normal 7 2 3 4 2 2" xfId="35337" xr:uid="{E9A9BCD2-13E0-443F-AC77-549E57FDB943}"/>
    <cellStyle name="Normal 7 2 3 4 3" xfId="29389" xr:uid="{B28E6277-B4DB-4959-9E22-067B0A1B3280}"/>
    <cellStyle name="Normal 7 2 3 5" xfId="16508" xr:uid="{00000000-0005-0000-0000-0000074F0000}"/>
    <cellStyle name="Normal 7 2 3 5 2" xfId="16509" xr:uid="{00000000-0005-0000-0000-0000084F0000}"/>
    <cellStyle name="Normal 7 2 3 5 3" xfId="23354" xr:uid="{00000000-0005-0000-0000-0000094F0000}"/>
    <cellStyle name="Normal 7 2 3 5 3 2" xfId="35338" xr:uid="{1CEB3FE8-C75E-4CDC-8BA9-72E198223979}"/>
    <cellStyle name="Normal 7 2 3 5 4" xfId="29390" xr:uid="{AF9F1A31-C770-4CB0-9F84-294A721146BA}"/>
    <cellStyle name="Normal 7 2 3 6" xfId="16510" xr:uid="{00000000-0005-0000-0000-00000A4F0000}"/>
    <cellStyle name="Normal 7 2 3 6 2" xfId="16511" xr:uid="{00000000-0005-0000-0000-00000B4F0000}"/>
    <cellStyle name="Normal 7 2 3 6 3" xfId="23355" xr:uid="{00000000-0005-0000-0000-00000C4F0000}"/>
    <cellStyle name="Normal 7 2 3 6 3 2" xfId="35339" xr:uid="{261143DE-BD6E-4062-8750-6BA476C015EE}"/>
    <cellStyle name="Normal 7 2 3 6 4" xfId="29391" xr:uid="{D2A6A015-7175-4E9F-9141-A691203C38AE}"/>
    <cellStyle name="Normal 7 2 3 7" xfId="16512" xr:uid="{00000000-0005-0000-0000-00000D4F0000}"/>
    <cellStyle name="Normal 7 2 3 7 2" xfId="23356" xr:uid="{00000000-0005-0000-0000-00000E4F0000}"/>
    <cellStyle name="Normal 7 2 3 7 2 2" xfId="35340" xr:uid="{FF5DD96B-CAC4-4891-853E-F695442DF77B}"/>
    <cellStyle name="Normal 7 2 3 7 3" xfId="29392" xr:uid="{BD019838-A466-4FDA-B90B-E43D9CA5C2D4}"/>
    <cellStyle name="Normal 7 2 4" xfId="16513" xr:uid="{00000000-0005-0000-0000-00000F4F0000}"/>
    <cellStyle name="Normal 7 2 4 2" xfId="16514" xr:uid="{00000000-0005-0000-0000-0000104F0000}"/>
    <cellStyle name="Normal 7 2 4 2 2" xfId="16515" xr:uid="{00000000-0005-0000-0000-0000114F0000}"/>
    <cellStyle name="Normal 7 2 4 2 2 2" xfId="23358" xr:uid="{00000000-0005-0000-0000-0000124F0000}"/>
    <cellStyle name="Normal 7 2 4 2 2 2 2" xfId="35342" xr:uid="{F6CBBB16-40D9-4CAD-AE3E-A9D8423CC625}"/>
    <cellStyle name="Normal 7 2 4 2 2 3" xfId="29394" xr:uid="{6A4CC182-F291-4AC1-B5BC-64A89DF29F64}"/>
    <cellStyle name="Normal 7 2 4 2 3" xfId="23357" xr:uid="{00000000-0005-0000-0000-0000134F0000}"/>
    <cellStyle name="Normal 7 2 4 2 3 2" xfId="35341" xr:uid="{BEAE436F-C93C-4328-AD2F-CE68E1D2BDB1}"/>
    <cellStyle name="Normal 7 2 4 2 4" xfId="29393" xr:uid="{804777C7-F8EB-42F2-B0C4-93532021F4EA}"/>
    <cellStyle name="Normal 7 2 4 3" xfId="16516" xr:uid="{00000000-0005-0000-0000-0000144F0000}"/>
    <cellStyle name="Normal 7 2 4 3 2" xfId="23359" xr:uid="{00000000-0005-0000-0000-0000154F0000}"/>
    <cellStyle name="Normal 7 2 4 3 2 2" xfId="35343" xr:uid="{7355D11C-B5CE-4E82-8959-8406947ADD15}"/>
    <cellStyle name="Normal 7 2 4 3 3" xfId="29395" xr:uid="{9993E589-BE8C-45D2-89B4-A6CE8AE939D2}"/>
    <cellStyle name="Normal 7 2 4 4" xfId="16517" xr:uid="{00000000-0005-0000-0000-0000164F0000}"/>
    <cellStyle name="Normal 7 2 4 4 2" xfId="16518" xr:uid="{00000000-0005-0000-0000-0000174F0000}"/>
    <cellStyle name="Normal 7 2 4 4 3" xfId="23360" xr:uid="{00000000-0005-0000-0000-0000184F0000}"/>
    <cellStyle name="Normal 7 2 4 4 3 2" xfId="35344" xr:uid="{B01FEF5A-FDDB-4D87-9AE5-26948B61B8C3}"/>
    <cellStyle name="Normal 7 2 4 4 4" xfId="29396" xr:uid="{10342888-80D4-469E-B103-760551780AFA}"/>
    <cellStyle name="Normal 7 2 4 5" xfId="16519" xr:uid="{00000000-0005-0000-0000-0000194F0000}"/>
    <cellStyle name="Normal 7 2 4 5 2" xfId="16520" xr:uid="{00000000-0005-0000-0000-00001A4F0000}"/>
    <cellStyle name="Normal 7 2 4 5 3" xfId="23361" xr:uid="{00000000-0005-0000-0000-00001B4F0000}"/>
    <cellStyle name="Normal 7 2 4 5 3 2" xfId="35345" xr:uid="{0C7A0CE7-9939-4C61-BA4E-598534F17C03}"/>
    <cellStyle name="Normal 7 2 4 5 4" xfId="29397" xr:uid="{991C3723-AFF5-471A-9B1A-C93E1A31B014}"/>
    <cellStyle name="Normal 7 2 4 6" xfId="16521" xr:uid="{00000000-0005-0000-0000-00001C4F0000}"/>
    <cellStyle name="Normal 7 2 4 6 2" xfId="23362" xr:uid="{00000000-0005-0000-0000-00001D4F0000}"/>
    <cellStyle name="Normal 7 2 4 6 2 2" xfId="35346" xr:uid="{72D4CE72-68A8-459B-B2B1-F8C68C5BF56D}"/>
    <cellStyle name="Normal 7 2 4 6 3" xfId="29398" xr:uid="{874B2241-198C-41A7-9DAD-57DF18633964}"/>
    <cellStyle name="Normal 7 2 5" xfId="16522" xr:uid="{00000000-0005-0000-0000-00001E4F0000}"/>
    <cellStyle name="Normal 7 2 5 2" xfId="16523" xr:uid="{00000000-0005-0000-0000-00001F4F0000}"/>
    <cellStyle name="Normal 7 2 5 2 2" xfId="16524" xr:uid="{00000000-0005-0000-0000-0000204F0000}"/>
    <cellStyle name="Normal 7 2 5 2 2 2" xfId="16525" xr:uid="{00000000-0005-0000-0000-0000214F0000}"/>
    <cellStyle name="Normal 7 2 5 2 2 2 2" xfId="23365" xr:uid="{00000000-0005-0000-0000-0000224F0000}"/>
    <cellStyle name="Normal 7 2 5 2 2 2 2 2" xfId="35349" xr:uid="{B72ABCEE-9CBD-42A8-BEC2-0D16C1A5B147}"/>
    <cellStyle name="Normal 7 2 5 2 2 2 3" xfId="29401" xr:uid="{48EDE61E-642F-4B66-84C8-D4F2FC0B505B}"/>
    <cellStyle name="Normal 7 2 5 2 2 3" xfId="23364" xr:uid="{00000000-0005-0000-0000-0000234F0000}"/>
    <cellStyle name="Normal 7 2 5 2 2 3 2" xfId="35348" xr:uid="{EA216152-C87F-48F9-B73C-18570F21721B}"/>
    <cellStyle name="Normal 7 2 5 2 2 4" xfId="29400" xr:uid="{27D10D7F-C6F0-457D-8D28-C0EEB9323B55}"/>
    <cellStyle name="Normal 7 2 5 2 3" xfId="16526" xr:uid="{00000000-0005-0000-0000-0000244F0000}"/>
    <cellStyle name="Normal 7 2 5 2 3 2" xfId="23366" xr:uid="{00000000-0005-0000-0000-0000254F0000}"/>
    <cellStyle name="Normal 7 2 5 2 3 2 2" xfId="35350" xr:uid="{69AD5702-29A5-4929-9808-A034B1E04987}"/>
    <cellStyle name="Normal 7 2 5 2 3 3" xfId="29402" xr:uid="{2350235E-8D06-4449-BB11-70B99C53E9C7}"/>
    <cellStyle name="Normal 7 2 5 2 4" xfId="16527" xr:uid="{00000000-0005-0000-0000-0000264F0000}"/>
    <cellStyle name="Normal 7 2 5 2 4 2" xfId="23367" xr:uid="{00000000-0005-0000-0000-0000274F0000}"/>
    <cellStyle name="Normal 7 2 5 2 4 2 2" xfId="35351" xr:uid="{D27A00B8-4371-48F0-9079-D691184710D6}"/>
    <cellStyle name="Normal 7 2 5 2 4 3" xfId="29403" xr:uid="{CE89A635-4E6B-4429-817D-829E7808AF0C}"/>
    <cellStyle name="Normal 7 2 5 2 5" xfId="23363" xr:uid="{00000000-0005-0000-0000-0000284F0000}"/>
    <cellStyle name="Normal 7 2 5 2 5 2" xfId="35347" xr:uid="{592917B8-C281-4292-9E64-526A0560DD19}"/>
    <cellStyle name="Normal 7 2 5 2 6" xfId="29399" xr:uid="{343FC33B-56FB-490F-8B7B-1CD04773D611}"/>
    <cellStyle name="Normal 7 2 5 3" xfId="16528" xr:uid="{00000000-0005-0000-0000-0000294F0000}"/>
    <cellStyle name="Normal 7 2 5 3 2" xfId="16529" xr:uid="{00000000-0005-0000-0000-00002A4F0000}"/>
    <cellStyle name="Normal 7 2 5 3 2 2" xfId="23369" xr:uid="{00000000-0005-0000-0000-00002B4F0000}"/>
    <cellStyle name="Normal 7 2 5 3 2 2 2" xfId="35353" xr:uid="{75533AF5-C7EB-4477-9914-722AB9153F6E}"/>
    <cellStyle name="Normal 7 2 5 3 2 3" xfId="29405" xr:uid="{AF882186-D696-4E07-9935-4FAE56D2DBF0}"/>
    <cellStyle name="Normal 7 2 5 3 3" xfId="23368" xr:uid="{00000000-0005-0000-0000-00002C4F0000}"/>
    <cellStyle name="Normal 7 2 5 3 3 2" xfId="35352" xr:uid="{A882EA4F-C6AE-486A-B07B-099A249925CD}"/>
    <cellStyle name="Normal 7 2 5 3 4" xfId="29404" xr:uid="{DC558573-64ED-4B64-A4FA-8681E313B02A}"/>
    <cellStyle name="Normal 7 2 5 4" xfId="16530" xr:uid="{00000000-0005-0000-0000-00002D4F0000}"/>
    <cellStyle name="Normal 7 2 5 4 2" xfId="23370" xr:uid="{00000000-0005-0000-0000-00002E4F0000}"/>
    <cellStyle name="Normal 7 2 5 4 2 2" xfId="35354" xr:uid="{2285110E-550D-46FA-8016-3381DD446FCC}"/>
    <cellStyle name="Normal 7 2 5 4 3" xfId="29406" xr:uid="{D3481862-CA54-4BC3-95E8-86A5BA7E9BB5}"/>
    <cellStyle name="Normal 7 2 5 5" xfId="16531" xr:uid="{00000000-0005-0000-0000-00002F4F0000}"/>
    <cellStyle name="Normal 7 2 5 5 2" xfId="23371" xr:uid="{00000000-0005-0000-0000-0000304F0000}"/>
    <cellStyle name="Normal 7 2 5 5 2 2" xfId="35355" xr:uid="{3303A0E4-1AB4-4AD1-A0F5-495CD4085425}"/>
    <cellStyle name="Normal 7 2 5 5 3" xfId="29407" xr:uid="{38E94918-A98E-4EB1-A5F3-B1A2118AFAEB}"/>
    <cellStyle name="Normal 7 2 5 6" xfId="16532" xr:uid="{00000000-0005-0000-0000-0000314F0000}"/>
    <cellStyle name="Normal 7 2 5 6 2" xfId="23372" xr:uid="{00000000-0005-0000-0000-0000324F0000}"/>
    <cellStyle name="Normal 7 2 5 6 2 2" xfId="35356" xr:uid="{F577A54F-921C-4F79-BD50-E0B228200B8E}"/>
    <cellStyle name="Normal 7 2 5 6 3" xfId="29408" xr:uid="{85BD86C0-C153-49C1-A96B-7DE6104461BE}"/>
    <cellStyle name="Normal 7 2 5 7" xfId="16533" xr:uid="{00000000-0005-0000-0000-0000334F0000}"/>
    <cellStyle name="Normal 7 2 5 7 2" xfId="23373" xr:uid="{00000000-0005-0000-0000-0000344F0000}"/>
    <cellStyle name="Normal 7 2 5 7 2 2" xfId="35357" xr:uid="{615E9C42-744B-42C9-AF7A-08EA74D1A0DF}"/>
    <cellStyle name="Normal 7 2 5 7 3" xfId="29409" xr:uid="{9171A08A-465F-4DB8-A309-9741C22E2B09}"/>
    <cellStyle name="Normal 7 2 6" xfId="16534" xr:uid="{00000000-0005-0000-0000-0000354F0000}"/>
    <cellStyle name="Normal 7 2 6 2" xfId="16535" xr:uid="{00000000-0005-0000-0000-0000364F0000}"/>
    <cellStyle name="Normal 7 2 6 2 2" xfId="23374" xr:uid="{00000000-0005-0000-0000-0000374F0000}"/>
    <cellStyle name="Normal 7 2 6 2 2 2" xfId="35358" xr:uid="{3DB00D1C-B71A-4BAA-9974-0CCD4350E0DF}"/>
    <cellStyle name="Normal 7 2 6 2 3" xfId="29410" xr:uid="{CBA04539-FFE7-4E8E-94D6-61E037149937}"/>
    <cellStyle name="Normal 7 2 6 3" xfId="16536" xr:uid="{00000000-0005-0000-0000-0000384F0000}"/>
    <cellStyle name="Normal 7 2 6 3 2" xfId="23375" xr:uid="{00000000-0005-0000-0000-0000394F0000}"/>
    <cellStyle name="Normal 7 2 6 3 2 2" xfId="35359" xr:uid="{A1CB27F4-D6C4-4501-A0D1-70095CC0B42F}"/>
    <cellStyle name="Normal 7 2 6 3 3" xfId="29411" xr:uid="{B90576B2-AFDC-4A57-AC24-05CECFD21A3A}"/>
    <cellStyle name="Normal 7 2 6 4" xfId="16537" xr:uid="{00000000-0005-0000-0000-00003A4F0000}"/>
    <cellStyle name="Normal 7 2 6 4 2" xfId="23376" xr:uid="{00000000-0005-0000-0000-00003B4F0000}"/>
    <cellStyle name="Normal 7 2 6 4 2 2" xfId="35360" xr:uid="{47CAD2EB-3C51-41AF-89D9-F31B5C30C0E2}"/>
    <cellStyle name="Normal 7 2 6 4 3" xfId="29412" xr:uid="{BA3AE2C6-D1EF-4558-A9B0-534B612E1FAF}"/>
    <cellStyle name="Normal 7 2 7" xfId="16538" xr:uid="{00000000-0005-0000-0000-00003C4F0000}"/>
    <cellStyle name="Normal 7 2 7 2" xfId="16539" xr:uid="{00000000-0005-0000-0000-00003D4F0000}"/>
    <cellStyle name="Normal 7 2 7 2 2" xfId="23377" xr:uid="{00000000-0005-0000-0000-00003E4F0000}"/>
    <cellStyle name="Normal 7 2 7 2 2 2" xfId="35361" xr:uid="{31239845-6A4C-422C-922B-695A1162AC94}"/>
    <cellStyle name="Normal 7 2 7 2 3" xfId="29413" xr:uid="{F29015A2-C5E4-4A86-A08D-125FFE2E8046}"/>
    <cellStyle name="Normal 7 2 7 3" xfId="16540" xr:uid="{00000000-0005-0000-0000-00003F4F0000}"/>
    <cellStyle name="Normal 7 2 7 3 2" xfId="23378" xr:uid="{00000000-0005-0000-0000-0000404F0000}"/>
    <cellStyle name="Normal 7 2 7 3 2 2" xfId="35362" xr:uid="{F5AC32DB-F0D2-41A7-A3B4-7C927D33180B}"/>
    <cellStyle name="Normal 7 2 7 3 3" xfId="29414" xr:uid="{924E4AB0-181F-4422-8D3A-F788C8E74016}"/>
    <cellStyle name="Normal 7 2 7 4" xfId="16541" xr:uid="{00000000-0005-0000-0000-0000414F0000}"/>
    <cellStyle name="Normal 7 2 8" xfId="16542" xr:uid="{00000000-0005-0000-0000-0000424F0000}"/>
    <cellStyle name="Normal 7 2 8 2" xfId="16543" xr:uid="{00000000-0005-0000-0000-0000434F0000}"/>
    <cellStyle name="Normal 7 2 8 2 2" xfId="16544" xr:uid="{00000000-0005-0000-0000-0000444F0000}"/>
    <cellStyle name="Normal 7 2 8 2 3" xfId="23379" xr:uid="{00000000-0005-0000-0000-0000454F0000}"/>
    <cellStyle name="Normal 7 2 8 2 3 2" xfId="35363" xr:uid="{51898DDC-77FB-49C5-AAC5-40FF675014E5}"/>
    <cellStyle name="Normal 7 2 8 2 4" xfId="29415" xr:uid="{8BEF0D81-78D8-4E87-9A3E-62B314C6DE6B}"/>
    <cellStyle name="Normal 7 2 8 3" xfId="16545" xr:uid="{00000000-0005-0000-0000-0000464F0000}"/>
    <cellStyle name="Normal 7 2 8 3 2" xfId="16546" xr:uid="{00000000-0005-0000-0000-0000474F0000}"/>
    <cellStyle name="Normal 7 2 8 3 3" xfId="23380" xr:uid="{00000000-0005-0000-0000-0000484F0000}"/>
    <cellStyle name="Normal 7 2 8 3 3 2" xfId="35364" xr:uid="{00EF3692-8CED-422F-B5B3-BACE1F7E642B}"/>
    <cellStyle name="Normal 7 2 8 3 4" xfId="29416" xr:uid="{8D567689-72B0-4E81-9219-97CFED9990E2}"/>
    <cellStyle name="Normal 7 2 8 4" xfId="16547" xr:uid="{00000000-0005-0000-0000-0000494F0000}"/>
    <cellStyle name="Normal 7 2 9" xfId="16548" xr:uid="{00000000-0005-0000-0000-00004A4F0000}"/>
    <cellStyle name="Normal 7 2 9 2" xfId="16549" xr:uid="{00000000-0005-0000-0000-00004B4F0000}"/>
    <cellStyle name="Normal 7 2 9 2 2" xfId="23381" xr:uid="{00000000-0005-0000-0000-00004C4F0000}"/>
    <cellStyle name="Normal 7 2 9 2 2 2" xfId="35365" xr:uid="{463583D3-EFA7-49BD-8A6A-7EB413D7CC83}"/>
    <cellStyle name="Normal 7 2 9 2 3" xfId="29417" xr:uid="{71E9A8A4-BBCC-479F-8A61-503C05147B97}"/>
    <cellStyle name="Normal 7 2 9 3" xfId="16550" xr:uid="{00000000-0005-0000-0000-00004D4F0000}"/>
    <cellStyle name="Normal 7 2 9 3 2" xfId="23382" xr:uid="{00000000-0005-0000-0000-00004E4F0000}"/>
    <cellStyle name="Normal 7 2 9 3 2 2" xfId="35366" xr:uid="{3397D224-0FA8-446B-94EB-BD7A4C5CDB2C}"/>
    <cellStyle name="Normal 7 2 9 3 3" xfId="29418" xr:uid="{9BA6C377-2911-48E0-AD5C-7F83F693C63C}"/>
    <cellStyle name="Normal 7 2 9 4" xfId="16551" xr:uid="{00000000-0005-0000-0000-00004F4F0000}"/>
    <cellStyle name="Normal 7 20" xfId="16552" xr:uid="{00000000-0005-0000-0000-0000504F0000}"/>
    <cellStyle name="Normal 7 20 2" xfId="16553" xr:uid="{00000000-0005-0000-0000-0000514F0000}"/>
    <cellStyle name="Normal 7 20 2 2" xfId="16554" xr:uid="{00000000-0005-0000-0000-0000524F0000}"/>
    <cellStyle name="Normal 7 20 2 2 2" xfId="23385" xr:uid="{00000000-0005-0000-0000-0000534F0000}"/>
    <cellStyle name="Normal 7 20 2 2 2 2" xfId="35369" xr:uid="{AAE3E402-7789-4C4E-AE34-A914641B217A}"/>
    <cellStyle name="Normal 7 20 2 2 3" xfId="29421" xr:uid="{69FBDF33-11AC-4D95-995F-093846C9041F}"/>
    <cellStyle name="Normal 7 20 2 3" xfId="23384" xr:uid="{00000000-0005-0000-0000-0000544F0000}"/>
    <cellStyle name="Normal 7 20 2 3 2" xfId="35368" xr:uid="{9EB7A87A-C0F8-47DA-9AED-3D422059A65E}"/>
    <cellStyle name="Normal 7 20 2 4" xfId="29420" xr:uid="{7C186764-7635-4496-A8EB-3845363634C2}"/>
    <cellStyle name="Normal 7 20 3" xfId="16555" xr:uid="{00000000-0005-0000-0000-0000554F0000}"/>
    <cellStyle name="Normal 7 20 3 2" xfId="23386" xr:uid="{00000000-0005-0000-0000-0000564F0000}"/>
    <cellStyle name="Normal 7 20 3 2 2" xfId="35370" xr:uid="{532CBC3A-0EDD-4698-869D-F9BBBE14197E}"/>
    <cellStyle name="Normal 7 20 3 3" xfId="29422" xr:uid="{45383E83-7FD4-45C0-8537-56F2D30FE1AC}"/>
    <cellStyle name="Normal 7 20 4" xfId="23383" xr:uid="{00000000-0005-0000-0000-0000574F0000}"/>
    <cellStyle name="Normal 7 20 4 2" xfId="35367" xr:uid="{31794A86-2835-4D6C-BFB8-B41CAA46D44F}"/>
    <cellStyle name="Normal 7 20 5" xfId="29419" xr:uid="{573F7C3A-3EB6-40C2-8ACB-254C2693D450}"/>
    <cellStyle name="Normal 7 21" xfId="16556" xr:uid="{00000000-0005-0000-0000-0000584F0000}"/>
    <cellStyle name="Normal 7 21 2" xfId="16557" xr:uid="{00000000-0005-0000-0000-0000594F0000}"/>
    <cellStyle name="Normal 7 21 2 2" xfId="23388" xr:uid="{00000000-0005-0000-0000-00005A4F0000}"/>
    <cellStyle name="Normal 7 21 2 2 2" xfId="35372" xr:uid="{D5DE8DB7-AD01-46BE-9BDE-F9743ED50D5C}"/>
    <cellStyle name="Normal 7 21 2 3" xfId="29424" xr:uid="{F3BEB247-D0CD-4C45-BEAD-BBCDD778332B}"/>
    <cellStyle name="Normal 7 21 3" xfId="23387" xr:uid="{00000000-0005-0000-0000-00005B4F0000}"/>
    <cellStyle name="Normal 7 21 3 2" xfId="35371" xr:uid="{360029BE-356B-411C-BCCA-2487A3FFE8D9}"/>
    <cellStyle name="Normal 7 21 4" xfId="29423" xr:uid="{BC454794-C707-4B98-9F87-2FAB45CB7839}"/>
    <cellStyle name="Normal 7 22" xfId="16558" xr:uid="{00000000-0005-0000-0000-00005C4F0000}"/>
    <cellStyle name="Normal 7 22 2" xfId="23389" xr:uid="{00000000-0005-0000-0000-00005D4F0000}"/>
    <cellStyle name="Normal 7 22 2 2" xfId="35373" xr:uid="{E9087FCC-BDFF-475F-8403-3653D9399C89}"/>
    <cellStyle name="Normal 7 22 3" xfId="29425" xr:uid="{C612FF08-DBED-4428-A9B1-F0BFAE23A251}"/>
    <cellStyle name="Normal 7 23" xfId="16559" xr:uid="{00000000-0005-0000-0000-00005E4F0000}"/>
    <cellStyle name="Normal 7 23 2" xfId="23390" xr:uid="{00000000-0005-0000-0000-00005F4F0000}"/>
    <cellStyle name="Normal 7 23 2 2" xfId="35374" xr:uid="{3E9C70C4-C424-45F1-8941-8AB03E876920}"/>
    <cellStyle name="Normal 7 23 3" xfId="29426" xr:uid="{CC16BE00-3B38-4ECE-90E9-2FFEFF31F489}"/>
    <cellStyle name="Normal 7 24" xfId="16560" xr:uid="{00000000-0005-0000-0000-0000604F0000}"/>
    <cellStyle name="Normal 7 24 2" xfId="23391" xr:uid="{00000000-0005-0000-0000-0000614F0000}"/>
    <cellStyle name="Normal 7 24 2 2" xfId="35375" xr:uid="{3D96A9E1-825B-4112-BB47-2A372F69993C}"/>
    <cellStyle name="Normal 7 24 3" xfId="29427" xr:uid="{09B9F2F8-B2A2-49FE-9955-9EF0D42542B8}"/>
    <cellStyle name="Normal 7 25" xfId="16561" xr:uid="{00000000-0005-0000-0000-0000624F0000}"/>
    <cellStyle name="Normal 7 25 2" xfId="23392" xr:uid="{00000000-0005-0000-0000-0000634F0000}"/>
    <cellStyle name="Normal 7 25 2 2" xfId="35376" xr:uid="{13EE6D16-937B-43F3-B37B-85D3AD271BCA}"/>
    <cellStyle name="Normal 7 25 3" xfId="29428" xr:uid="{437519D6-4CBE-4CA6-9DEB-38DA12F316E3}"/>
    <cellStyle name="Normal 7 26" xfId="16562" xr:uid="{00000000-0005-0000-0000-0000644F0000}"/>
    <cellStyle name="Normal 7 26 2" xfId="23393" xr:uid="{00000000-0005-0000-0000-0000654F0000}"/>
    <cellStyle name="Normal 7 26 2 2" xfId="35377" xr:uid="{4D05038B-4558-41B7-82EF-76798219B3C9}"/>
    <cellStyle name="Normal 7 26 3" xfId="29429" xr:uid="{5215F92E-3441-4CB5-89E9-1E9BB4983A3B}"/>
    <cellStyle name="Normal 7 3" xfId="16563" xr:uid="{00000000-0005-0000-0000-0000664F0000}"/>
    <cellStyle name="Normal 7 3 10" xfId="16564" xr:uid="{00000000-0005-0000-0000-0000674F0000}"/>
    <cellStyle name="Normal 7 3 10 2" xfId="23394" xr:uid="{00000000-0005-0000-0000-0000684F0000}"/>
    <cellStyle name="Normal 7 3 10 2 2" xfId="35378" xr:uid="{4DA2E581-F167-433B-90ED-0B177298597E}"/>
    <cellStyle name="Normal 7 3 10 3" xfId="29430" xr:uid="{F5764F9B-05F3-4396-A5CB-40044815D856}"/>
    <cellStyle name="Normal 7 3 2" xfId="16565" xr:uid="{00000000-0005-0000-0000-0000694F0000}"/>
    <cellStyle name="Normal 7 3 2 2" xfId="16566" xr:uid="{00000000-0005-0000-0000-00006A4F0000}"/>
    <cellStyle name="Normal 7 3 2 2 2" xfId="16567" xr:uid="{00000000-0005-0000-0000-00006B4F0000}"/>
    <cellStyle name="Normal 7 3 2 2 2 2" xfId="23397" xr:uid="{00000000-0005-0000-0000-00006C4F0000}"/>
    <cellStyle name="Normal 7 3 2 2 2 2 2" xfId="35381" xr:uid="{90C45B6D-87FF-4276-A07D-5DA69C41D060}"/>
    <cellStyle name="Normal 7 3 2 2 2 3" xfId="29433" xr:uid="{8A61A403-F53A-4989-8EFC-C0FC5D8E5A09}"/>
    <cellStyle name="Normal 7 3 2 2 3" xfId="16568" xr:uid="{00000000-0005-0000-0000-00006D4F0000}"/>
    <cellStyle name="Normal 7 3 2 2 3 2" xfId="23398" xr:uid="{00000000-0005-0000-0000-00006E4F0000}"/>
    <cellStyle name="Normal 7 3 2 2 3 2 2" xfId="35382" xr:uid="{50F7EC21-F660-4AC9-BF42-B9D4B1215F87}"/>
    <cellStyle name="Normal 7 3 2 2 3 3" xfId="29434" xr:uid="{B26C217C-5432-47C8-990F-938ADEB50311}"/>
    <cellStyle name="Normal 7 3 2 2 4" xfId="16569" xr:uid="{00000000-0005-0000-0000-00006F4F0000}"/>
    <cellStyle name="Normal 7 3 2 2 5" xfId="16570" xr:uid="{00000000-0005-0000-0000-0000704F0000}"/>
    <cellStyle name="Normal 7 3 2 2 6" xfId="23396" xr:uid="{00000000-0005-0000-0000-0000714F0000}"/>
    <cellStyle name="Normal 7 3 2 2 6 2" xfId="35380" xr:uid="{BCAB5E87-D7CC-47DC-898A-B595E72CA2FE}"/>
    <cellStyle name="Normal 7 3 2 2 7" xfId="29432" xr:uid="{464C8DC8-FF47-499C-AFDA-A62718F08316}"/>
    <cellStyle name="Normal 7 3 2 3" xfId="16571" xr:uid="{00000000-0005-0000-0000-0000724F0000}"/>
    <cellStyle name="Normal 7 3 2 3 2" xfId="16572" xr:uid="{00000000-0005-0000-0000-0000734F0000}"/>
    <cellStyle name="Normal 7 3 2 3 2 2" xfId="23400" xr:uid="{00000000-0005-0000-0000-0000744F0000}"/>
    <cellStyle name="Normal 7 3 2 3 2 2 2" xfId="35384" xr:uid="{6A395F0A-4D9B-4236-B65A-944E73D1AE64}"/>
    <cellStyle name="Normal 7 3 2 3 2 3" xfId="29436" xr:uid="{15A1AC22-89EE-457B-81D1-D875B7432049}"/>
    <cellStyle name="Normal 7 3 2 3 3" xfId="23399" xr:uid="{00000000-0005-0000-0000-0000754F0000}"/>
    <cellStyle name="Normal 7 3 2 3 3 2" xfId="35383" xr:uid="{951BA0F9-D457-4384-BBE6-25E4F48B41C4}"/>
    <cellStyle name="Normal 7 3 2 3 4" xfId="29435" xr:uid="{D6A90418-410E-483E-A040-ED72C5C71FED}"/>
    <cellStyle name="Normal 7 3 2 4" xfId="16573" xr:uid="{00000000-0005-0000-0000-0000764F0000}"/>
    <cellStyle name="Normal 7 3 2 4 2" xfId="23401" xr:uid="{00000000-0005-0000-0000-0000774F0000}"/>
    <cellStyle name="Normal 7 3 2 4 2 2" xfId="35385" xr:uid="{B5EA774E-8C2C-4967-9ED1-D52CD75D29FD}"/>
    <cellStyle name="Normal 7 3 2 4 3" xfId="29437" xr:uid="{D3C35DAA-916F-4985-AC31-A14AC954D5D6}"/>
    <cellStyle name="Normal 7 3 2 5" xfId="16574" xr:uid="{00000000-0005-0000-0000-0000784F0000}"/>
    <cellStyle name="Normal 7 3 2 5 2" xfId="16575" xr:uid="{00000000-0005-0000-0000-0000794F0000}"/>
    <cellStyle name="Normal 7 3 2 5 3" xfId="23402" xr:uid="{00000000-0005-0000-0000-00007A4F0000}"/>
    <cellStyle name="Normal 7 3 2 5 3 2" xfId="35386" xr:uid="{08C6C785-2D5C-42BA-8B52-C686C3CF6ADE}"/>
    <cellStyle name="Normal 7 3 2 5 4" xfId="29438" xr:uid="{8D54BF89-8110-43F8-B56C-FAC484115E2E}"/>
    <cellStyle name="Normal 7 3 2 6" xfId="16576" xr:uid="{00000000-0005-0000-0000-00007B4F0000}"/>
    <cellStyle name="Normal 7 3 2 7" xfId="23395" xr:uid="{00000000-0005-0000-0000-00007C4F0000}"/>
    <cellStyle name="Normal 7 3 2 7 2" xfId="35379" xr:uid="{6C50F59A-9AA2-4D30-ABEA-16908147C258}"/>
    <cellStyle name="Normal 7 3 2 8" xfId="29431" xr:uid="{22F907C0-7130-413B-B512-2FEF9A13A93A}"/>
    <cellStyle name="Normal 7 3 3" xfId="16577" xr:uid="{00000000-0005-0000-0000-00007D4F0000}"/>
    <cellStyle name="Normal 7 3 3 2" xfId="16578" xr:uid="{00000000-0005-0000-0000-00007E4F0000}"/>
    <cellStyle name="Normal 7 3 3 2 2" xfId="16579" xr:uid="{00000000-0005-0000-0000-00007F4F0000}"/>
    <cellStyle name="Normal 7 3 3 2 2 2" xfId="23405" xr:uid="{00000000-0005-0000-0000-0000804F0000}"/>
    <cellStyle name="Normal 7 3 3 2 2 2 2" xfId="35389" xr:uid="{DAA7937C-9FDA-48F6-B3B4-CBEAD7505955}"/>
    <cellStyle name="Normal 7 3 3 2 2 3" xfId="29441" xr:uid="{1311AE91-709B-4405-9B03-6433D738F7D1}"/>
    <cellStyle name="Normal 7 3 3 2 3" xfId="23404" xr:uid="{00000000-0005-0000-0000-0000814F0000}"/>
    <cellStyle name="Normal 7 3 3 2 3 2" xfId="35388" xr:uid="{13619AD5-E90E-48CD-AA56-7BFEBC01AE6E}"/>
    <cellStyle name="Normal 7 3 3 2 4" xfId="29440" xr:uid="{3856B8C6-6053-48CD-933B-1B69824F368C}"/>
    <cellStyle name="Normal 7 3 3 3" xfId="16580" xr:uid="{00000000-0005-0000-0000-0000824F0000}"/>
    <cellStyle name="Normal 7 3 3 3 2" xfId="23406" xr:uid="{00000000-0005-0000-0000-0000834F0000}"/>
    <cellStyle name="Normal 7 3 3 3 2 2" xfId="35390" xr:uid="{CAEA4609-EFB6-4CF0-8135-509B5199289D}"/>
    <cellStyle name="Normal 7 3 3 3 3" xfId="29442" xr:uid="{6A20FA02-CA91-4683-80A2-74BE76A6835D}"/>
    <cellStyle name="Normal 7 3 3 4" xfId="16581" xr:uid="{00000000-0005-0000-0000-0000844F0000}"/>
    <cellStyle name="Normal 7 3 3 4 2" xfId="16582" xr:uid="{00000000-0005-0000-0000-0000854F0000}"/>
    <cellStyle name="Normal 7 3 3 4 3" xfId="23407" xr:uid="{00000000-0005-0000-0000-0000864F0000}"/>
    <cellStyle name="Normal 7 3 3 4 3 2" xfId="35391" xr:uid="{AB2B4612-E000-4727-8A96-0FBB4BCDCCA2}"/>
    <cellStyle name="Normal 7 3 3 4 4" xfId="29443" xr:uid="{A35442B1-AFED-4E61-915B-B6A05799FE51}"/>
    <cellStyle name="Normal 7 3 3 5" xfId="16583" xr:uid="{00000000-0005-0000-0000-0000874F0000}"/>
    <cellStyle name="Normal 7 3 3 6" xfId="23403" xr:uid="{00000000-0005-0000-0000-0000884F0000}"/>
    <cellStyle name="Normal 7 3 3 6 2" xfId="35387" xr:uid="{0F455E88-0916-48FE-B8E3-65E5510E98D7}"/>
    <cellStyle name="Normal 7 3 3 7" xfId="29439" xr:uid="{025DCED4-A12C-4B45-9EF9-52849732C686}"/>
    <cellStyle name="Normal 7 3 4" xfId="16584" xr:uid="{00000000-0005-0000-0000-0000894F0000}"/>
    <cellStyle name="Normal 7 3 4 2" xfId="16585" xr:uid="{00000000-0005-0000-0000-00008A4F0000}"/>
    <cellStyle name="Normal 7 3 4 2 2" xfId="23409" xr:uid="{00000000-0005-0000-0000-00008B4F0000}"/>
    <cellStyle name="Normal 7 3 4 2 2 2" xfId="35393" xr:uid="{ECA1DA08-B9BB-4BFC-B391-735E227FBF06}"/>
    <cellStyle name="Normal 7 3 4 2 3" xfId="29445" xr:uid="{88D0F76F-A2AD-4D6E-B5DB-DB1F653AB419}"/>
    <cellStyle name="Normal 7 3 4 3" xfId="16586" xr:uid="{00000000-0005-0000-0000-00008C4F0000}"/>
    <cellStyle name="Normal 7 3 4 3 2" xfId="23410" xr:uid="{00000000-0005-0000-0000-00008D4F0000}"/>
    <cellStyle name="Normal 7 3 4 3 2 2" xfId="35394" xr:uid="{3FC3B428-8147-4AC7-95DF-78B8D5DE6582}"/>
    <cellStyle name="Normal 7 3 4 3 3" xfId="29446" xr:uid="{BA2BD5C0-5354-4220-9095-04A4BDADBF17}"/>
    <cellStyle name="Normal 7 3 4 4" xfId="23408" xr:uid="{00000000-0005-0000-0000-00008E4F0000}"/>
    <cellStyle name="Normal 7 3 4 4 2" xfId="35392" xr:uid="{F2AA8CBA-9FAB-4948-92E1-EB3D8465256B}"/>
    <cellStyle name="Normal 7 3 4 5" xfId="29444" xr:uid="{E5E47015-F241-4F4B-B8A2-433E0C61F7A1}"/>
    <cellStyle name="Normal 7 3 5" xfId="16587" xr:uid="{00000000-0005-0000-0000-00008F4F0000}"/>
    <cellStyle name="Normal 7 3 5 2" xfId="23411" xr:uid="{00000000-0005-0000-0000-0000904F0000}"/>
    <cellStyle name="Normal 7 3 5 2 2" xfId="35395" xr:uid="{5D945951-9AF7-472E-9C87-3A17385DC9D8}"/>
    <cellStyle name="Normal 7 3 5 3" xfId="29447" xr:uid="{E40B06C9-BC3A-409A-B2E0-66E7C63711A1}"/>
    <cellStyle name="Normal 7 3 6" xfId="16588" xr:uid="{00000000-0005-0000-0000-0000914F0000}"/>
    <cellStyle name="Normal 7 3 6 2" xfId="16589" xr:uid="{00000000-0005-0000-0000-0000924F0000}"/>
    <cellStyle name="Normal 7 3 6 3" xfId="23412" xr:uid="{00000000-0005-0000-0000-0000934F0000}"/>
    <cellStyle name="Normal 7 3 6 3 2" xfId="35396" xr:uid="{2ED713D4-231A-4949-809F-45AE0E87754F}"/>
    <cellStyle name="Normal 7 3 6 4" xfId="29448" xr:uid="{19A6B585-53FC-47B3-8CA7-F0C6FF8B1247}"/>
    <cellStyle name="Normal 7 3 7" xfId="16590" xr:uid="{00000000-0005-0000-0000-0000944F0000}"/>
    <cellStyle name="Normal 7 3 7 2" xfId="16591" xr:uid="{00000000-0005-0000-0000-0000954F0000}"/>
    <cellStyle name="Normal 7 3 7 3" xfId="23413" xr:uid="{00000000-0005-0000-0000-0000964F0000}"/>
    <cellStyle name="Normal 7 3 7 3 2" xfId="35397" xr:uid="{B57EE859-B0D7-4C1D-99C8-4263D72BA956}"/>
    <cellStyle name="Normal 7 3 7 4" xfId="29449" xr:uid="{828B0EB0-6C1A-4204-A552-2FD28E71DAE3}"/>
    <cellStyle name="Normal 7 3 8" xfId="16592" xr:uid="{00000000-0005-0000-0000-0000974F0000}"/>
    <cellStyle name="Normal 7 3 8 2" xfId="23414" xr:uid="{00000000-0005-0000-0000-0000984F0000}"/>
    <cellStyle name="Normal 7 3 8 2 2" xfId="35398" xr:uid="{DD6D1C89-8FED-452D-AB90-F17EEB4C7254}"/>
    <cellStyle name="Normal 7 3 8 3" xfId="29450" xr:uid="{911E1858-1C3B-4FDB-909C-FF58AF4A7BCB}"/>
    <cellStyle name="Normal 7 3 9" xfId="16593" xr:uid="{00000000-0005-0000-0000-0000994F0000}"/>
    <cellStyle name="Normal 7 3 9 2" xfId="23415" xr:uid="{00000000-0005-0000-0000-00009A4F0000}"/>
    <cellStyle name="Normal 7 3 9 2 2" xfId="35399" xr:uid="{3384BB89-A511-41A9-A169-22952DE45FBD}"/>
    <cellStyle name="Normal 7 3 9 3" xfId="29451" xr:uid="{780076F7-449F-41E1-ADCF-221FF241394C}"/>
    <cellStyle name="Normal 7 4" xfId="16594" xr:uid="{00000000-0005-0000-0000-00009B4F0000}"/>
    <cellStyle name="Normal 7 4 2" xfId="16595" xr:uid="{00000000-0005-0000-0000-00009C4F0000}"/>
    <cellStyle name="Normal 7 4 2 2" xfId="16596" xr:uid="{00000000-0005-0000-0000-00009D4F0000}"/>
    <cellStyle name="Normal 7 4 2 2 2" xfId="16597" xr:uid="{00000000-0005-0000-0000-00009E4F0000}"/>
    <cellStyle name="Normal 7 4 2 2 2 2" xfId="23419" xr:uid="{00000000-0005-0000-0000-00009F4F0000}"/>
    <cellStyle name="Normal 7 4 2 2 2 2 2" xfId="35403" xr:uid="{538E5ACD-94C3-48AD-8745-24C2B2E77A02}"/>
    <cellStyle name="Normal 7 4 2 2 2 3" xfId="29455" xr:uid="{E2306211-B49B-43E1-841F-8EB3BA9CBDF6}"/>
    <cellStyle name="Normal 7 4 2 2 3" xfId="16598" xr:uid="{00000000-0005-0000-0000-0000A04F0000}"/>
    <cellStyle name="Normal 7 4 2 2 3 2" xfId="23420" xr:uid="{00000000-0005-0000-0000-0000A14F0000}"/>
    <cellStyle name="Normal 7 4 2 2 3 2 2" xfId="35404" xr:uid="{81AA4D4A-73A6-43AA-BC33-8E866A00A472}"/>
    <cellStyle name="Normal 7 4 2 2 3 3" xfId="29456" xr:uid="{88BA5E33-A863-4C59-B040-13EAAB6AE8DE}"/>
    <cellStyle name="Normal 7 4 2 2 4" xfId="23418" xr:uid="{00000000-0005-0000-0000-0000A24F0000}"/>
    <cellStyle name="Normal 7 4 2 2 4 2" xfId="35402" xr:uid="{D0ADDA84-367E-4DBF-B026-25D2BAFA6677}"/>
    <cellStyle name="Normal 7 4 2 2 5" xfId="29454" xr:uid="{E54247D9-2BF2-4278-9C4C-2742050B7A70}"/>
    <cellStyle name="Normal 7 4 2 3" xfId="16599" xr:uid="{00000000-0005-0000-0000-0000A34F0000}"/>
    <cellStyle name="Normal 7 4 2 3 2" xfId="23421" xr:uid="{00000000-0005-0000-0000-0000A44F0000}"/>
    <cellStyle name="Normal 7 4 2 3 2 2" xfId="35405" xr:uid="{96EC1D60-6762-4E45-ADE2-2DE3B38B23CA}"/>
    <cellStyle name="Normal 7 4 2 3 3" xfId="29457" xr:uid="{FB5AE4F6-8300-4562-8224-06C0CA73BCCC}"/>
    <cellStyle name="Normal 7 4 2 4" xfId="16600" xr:uid="{00000000-0005-0000-0000-0000A54F0000}"/>
    <cellStyle name="Normal 7 4 2 4 2" xfId="16601" xr:uid="{00000000-0005-0000-0000-0000A64F0000}"/>
    <cellStyle name="Normal 7 4 2 4 3" xfId="23422" xr:uid="{00000000-0005-0000-0000-0000A74F0000}"/>
    <cellStyle name="Normal 7 4 2 4 3 2" xfId="35406" xr:uid="{B8157171-132A-46D5-BB70-3FB5EFE36128}"/>
    <cellStyle name="Normal 7 4 2 4 4" xfId="29458" xr:uid="{8D12323B-BD00-4DA9-B447-F38E0AAE4D09}"/>
    <cellStyle name="Normal 7 4 2 5" xfId="16602" xr:uid="{00000000-0005-0000-0000-0000A84F0000}"/>
    <cellStyle name="Normal 7 4 2 5 2" xfId="16603" xr:uid="{00000000-0005-0000-0000-0000A94F0000}"/>
    <cellStyle name="Normal 7 4 2 5 3" xfId="23423" xr:uid="{00000000-0005-0000-0000-0000AA4F0000}"/>
    <cellStyle name="Normal 7 4 2 5 3 2" xfId="35407" xr:uid="{656399E5-3C0C-4276-9E5A-91A9BD94C215}"/>
    <cellStyle name="Normal 7 4 2 5 4" xfId="29459" xr:uid="{D87508EE-6BF8-4903-8B52-153B31A8173D}"/>
    <cellStyle name="Normal 7 4 2 6" xfId="23417" xr:uid="{00000000-0005-0000-0000-0000AB4F0000}"/>
    <cellStyle name="Normal 7 4 2 6 2" xfId="35401" xr:uid="{D2A0AE9E-6DB2-4619-B949-99B76ADB081A}"/>
    <cellStyle name="Normal 7 4 2 7" xfId="29453" xr:uid="{0BE81904-BE6B-4CC2-A2B3-82E4345614E5}"/>
    <cellStyle name="Normal 7 4 3" xfId="16604" xr:uid="{00000000-0005-0000-0000-0000AC4F0000}"/>
    <cellStyle name="Normal 7 4 3 2" xfId="16605" xr:uid="{00000000-0005-0000-0000-0000AD4F0000}"/>
    <cellStyle name="Normal 7 4 3 2 2" xfId="23425" xr:uid="{00000000-0005-0000-0000-0000AE4F0000}"/>
    <cellStyle name="Normal 7 4 3 2 2 2" xfId="35409" xr:uid="{339C2790-0F3A-42E2-B35D-CC7FBFC09364}"/>
    <cellStyle name="Normal 7 4 3 2 3" xfId="29461" xr:uid="{5923F915-9580-479F-8CAC-F173D59A9480}"/>
    <cellStyle name="Normal 7 4 3 3" xfId="16606" xr:uid="{00000000-0005-0000-0000-0000AF4F0000}"/>
    <cellStyle name="Normal 7 4 3 3 2" xfId="23426" xr:uid="{00000000-0005-0000-0000-0000B04F0000}"/>
    <cellStyle name="Normal 7 4 3 3 2 2" xfId="35410" xr:uid="{5C4DAB38-93F4-4691-A955-C5537900EECA}"/>
    <cellStyle name="Normal 7 4 3 3 3" xfId="29462" xr:uid="{CD108210-9B0E-4F5B-94B8-312AA4C3F9A1}"/>
    <cellStyle name="Normal 7 4 3 4" xfId="16607" xr:uid="{00000000-0005-0000-0000-0000B14F0000}"/>
    <cellStyle name="Normal 7 4 3 4 2" xfId="23427" xr:uid="{00000000-0005-0000-0000-0000B24F0000}"/>
    <cellStyle name="Normal 7 4 3 4 2 2" xfId="35411" xr:uid="{5BC6DA59-2462-4B09-B1D1-996B88CCF874}"/>
    <cellStyle name="Normal 7 4 3 4 3" xfId="29463" xr:uid="{AFE27EDD-B75F-4124-9DE2-8777BA0436A7}"/>
    <cellStyle name="Normal 7 4 3 5" xfId="23424" xr:uid="{00000000-0005-0000-0000-0000B34F0000}"/>
    <cellStyle name="Normal 7 4 3 5 2" xfId="35408" xr:uid="{BEC12A7D-8798-4DFA-B5E6-C4ED0E11F9F0}"/>
    <cellStyle name="Normal 7 4 3 6" xfId="29460" xr:uid="{70056325-FB19-4A44-8A79-20C355F6A438}"/>
    <cellStyle name="Normal 7 4 4" xfId="16608" xr:uid="{00000000-0005-0000-0000-0000B44F0000}"/>
    <cellStyle name="Normal 7 4 4 2" xfId="16609" xr:uid="{00000000-0005-0000-0000-0000B54F0000}"/>
    <cellStyle name="Normal 7 4 4 2 2" xfId="23429" xr:uid="{00000000-0005-0000-0000-0000B64F0000}"/>
    <cellStyle name="Normal 7 4 4 2 2 2" xfId="35413" xr:uid="{9FD7AE2D-B64C-403E-A958-A0660F21C4BB}"/>
    <cellStyle name="Normal 7 4 4 2 3" xfId="29465" xr:uid="{CF9DD3F0-99ED-432B-8B14-CC455A8BEF31}"/>
    <cellStyle name="Normal 7 4 4 3" xfId="16610" xr:uid="{00000000-0005-0000-0000-0000B74F0000}"/>
    <cellStyle name="Normal 7 4 4 3 2" xfId="23430" xr:uid="{00000000-0005-0000-0000-0000B84F0000}"/>
    <cellStyle name="Normal 7 4 4 3 2 2" xfId="35414" xr:uid="{00EA474D-DFED-45AC-B5CE-D90D001A8332}"/>
    <cellStyle name="Normal 7 4 4 3 3" xfId="29466" xr:uid="{761FE84C-BF9E-4ABE-A42E-5F6A1FA7A2A4}"/>
    <cellStyle name="Normal 7 4 4 4" xfId="23428" xr:uid="{00000000-0005-0000-0000-0000B94F0000}"/>
    <cellStyle name="Normal 7 4 4 4 2" xfId="35412" xr:uid="{710D9C04-320A-43F9-ABFB-6936395C27D0}"/>
    <cellStyle name="Normal 7 4 4 5" xfId="29464" xr:uid="{35752164-B0F0-4D34-A0FB-0FB868A648D5}"/>
    <cellStyle name="Normal 7 4 5" xfId="16611" xr:uid="{00000000-0005-0000-0000-0000BA4F0000}"/>
    <cellStyle name="Normal 7 4 5 2" xfId="16612" xr:uid="{00000000-0005-0000-0000-0000BB4F0000}"/>
    <cellStyle name="Normal 7 4 5 3" xfId="23431" xr:uid="{00000000-0005-0000-0000-0000BC4F0000}"/>
    <cellStyle name="Normal 7 4 5 3 2" xfId="35415" xr:uid="{D1C55C18-A1BC-438C-9729-F115CDEBB64B}"/>
    <cellStyle name="Normal 7 4 5 4" xfId="29467" xr:uid="{1BC52B7E-8A3B-416B-A8D3-DB6098D82A24}"/>
    <cellStyle name="Normal 7 4 6" xfId="16613" xr:uid="{00000000-0005-0000-0000-0000BD4F0000}"/>
    <cellStyle name="Normal 7 4 6 2" xfId="16614" xr:uid="{00000000-0005-0000-0000-0000BE4F0000}"/>
    <cellStyle name="Normal 7 4 6 3" xfId="23432" xr:uid="{00000000-0005-0000-0000-0000BF4F0000}"/>
    <cellStyle name="Normal 7 4 6 3 2" xfId="35416" xr:uid="{505A0230-9749-4DED-BDDC-D51AFFA90F96}"/>
    <cellStyle name="Normal 7 4 6 4" xfId="29468" xr:uid="{B1B63900-DE51-4304-9326-5330F1FD2AB7}"/>
    <cellStyle name="Normal 7 4 7" xfId="23416" xr:uid="{00000000-0005-0000-0000-0000C04F0000}"/>
    <cellStyle name="Normal 7 4 7 2" xfId="35400" xr:uid="{1856D75A-7C26-44A8-9687-2079297C70ED}"/>
    <cellStyle name="Normal 7 4 8" xfId="29452" xr:uid="{A801413E-A0F5-48EA-A36C-5018E8A61FFE}"/>
    <cellStyle name="Normal 7 5" xfId="16615" xr:uid="{00000000-0005-0000-0000-0000C14F0000}"/>
    <cellStyle name="Normal 7 5 2" xfId="16616" xr:uid="{00000000-0005-0000-0000-0000C24F0000}"/>
    <cellStyle name="Normal 7 5 2 2" xfId="16617" xr:uid="{00000000-0005-0000-0000-0000C34F0000}"/>
    <cellStyle name="Normal 7 5 2 2 2" xfId="23435" xr:uid="{00000000-0005-0000-0000-0000C44F0000}"/>
    <cellStyle name="Normal 7 5 2 2 2 2" xfId="35419" xr:uid="{07CF7E95-45C4-4C7D-BB40-EDD3AC3132EF}"/>
    <cellStyle name="Normal 7 5 2 2 3" xfId="29471" xr:uid="{761F88A6-EC45-4AE4-B1F6-49D7B819BE4D}"/>
    <cellStyle name="Normal 7 5 2 3" xfId="23434" xr:uid="{00000000-0005-0000-0000-0000C54F0000}"/>
    <cellStyle name="Normal 7 5 2 3 2" xfId="35418" xr:uid="{C9489F3E-F4EC-4926-B72E-63CF203EB0AF}"/>
    <cellStyle name="Normal 7 5 2 4" xfId="29470" xr:uid="{FB1BFF7A-25D3-4C56-A1C3-3FA82169D3B7}"/>
    <cellStyle name="Normal 7 5 3" xfId="16618" xr:uid="{00000000-0005-0000-0000-0000C64F0000}"/>
    <cellStyle name="Normal 7 5 3 2" xfId="16619" xr:uid="{00000000-0005-0000-0000-0000C74F0000}"/>
    <cellStyle name="Normal 7 5 3 2 2" xfId="23437" xr:uid="{00000000-0005-0000-0000-0000C84F0000}"/>
    <cellStyle name="Normal 7 5 3 2 2 2" xfId="35421" xr:uid="{80247106-8AB8-4B1B-B871-091024E0FBB7}"/>
    <cellStyle name="Normal 7 5 3 2 3" xfId="29473" xr:uid="{010C2F10-F4FE-4A55-AE67-C6963B2E9853}"/>
    <cellStyle name="Normal 7 5 3 3" xfId="16620" xr:uid="{00000000-0005-0000-0000-0000C94F0000}"/>
    <cellStyle name="Normal 7 5 3 3 2" xfId="23438" xr:uid="{00000000-0005-0000-0000-0000CA4F0000}"/>
    <cellStyle name="Normal 7 5 3 3 2 2" xfId="35422" xr:uid="{FE352D58-7777-4A06-B0D1-B3AF238D66BB}"/>
    <cellStyle name="Normal 7 5 3 3 3" xfId="29474" xr:uid="{265601BB-EB6F-4580-880B-D03D2ECD4A67}"/>
    <cellStyle name="Normal 7 5 3 4" xfId="16621" xr:uid="{00000000-0005-0000-0000-0000CB4F0000}"/>
    <cellStyle name="Normal 7 5 3 4 2" xfId="23439" xr:uid="{00000000-0005-0000-0000-0000CC4F0000}"/>
    <cellStyle name="Normal 7 5 3 4 2 2" xfId="35423" xr:uid="{B14B00D3-47CE-4D2B-A5BB-DFFCEA11A3F5}"/>
    <cellStyle name="Normal 7 5 3 4 3" xfId="29475" xr:uid="{20DCBFBF-5771-494C-A914-B3178928D13F}"/>
    <cellStyle name="Normal 7 5 3 5" xfId="23436" xr:uid="{00000000-0005-0000-0000-0000CD4F0000}"/>
    <cellStyle name="Normal 7 5 3 5 2" xfId="35420" xr:uid="{17D987A6-4C79-4767-B3E3-AA0150745D7B}"/>
    <cellStyle name="Normal 7 5 3 6" xfId="29472" xr:uid="{7A728B6F-FD35-4BC7-AD9F-B1A39C979B7D}"/>
    <cellStyle name="Normal 7 5 4" xfId="16622" xr:uid="{00000000-0005-0000-0000-0000CE4F0000}"/>
    <cellStyle name="Normal 7 5 4 2" xfId="16623" xr:uid="{00000000-0005-0000-0000-0000CF4F0000}"/>
    <cellStyle name="Normal 7 5 4 2 2" xfId="23441" xr:uid="{00000000-0005-0000-0000-0000D04F0000}"/>
    <cellStyle name="Normal 7 5 4 2 2 2" xfId="35425" xr:uid="{97A770D1-D2BE-418C-A2DD-5CEEA0337CAA}"/>
    <cellStyle name="Normal 7 5 4 2 3" xfId="29477" xr:uid="{3F26D07A-F800-4EC7-8B0B-F9D6E1D23B42}"/>
    <cellStyle name="Normal 7 5 4 3" xfId="16624" xr:uid="{00000000-0005-0000-0000-0000D14F0000}"/>
    <cellStyle name="Normal 7 5 4 3 2" xfId="23442" xr:uid="{00000000-0005-0000-0000-0000D24F0000}"/>
    <cellStyle name="Normal 7 5 4 3 2 2" xfId="35426" xr:uid="{E68094BC-B063-48F4-924A-E41FBE68D577}"/>
    <cellStyle name="Normal 7 5 4 3 3" xfId="29478" xr:uid="{67738486-76C1-4516-970E-C5080DD7005B}"/>
    <cellStyle name="Normal 7 5 4 4" xfId="16625" xr:uid="{00000000-0005-0000-0000-0000D34F0000}"/>
    <cellStyle name="Normal 7 5 4 5" xfId="23440" xr:uid="{00000000-0005-0000-0000-0000D44F0000}"/>
    <cellStyle name="Normal 7 5 4 5 2" xfId="35424" xr:uid="{31671211-0A39-442E-99AB-19A83719F174}"/>
    <cellStyle name="Normal 7 5 4 6" xfId="29476" xr:uid="{927D0C77-EF40-4C31-9709-E9D017BCDCD3}"/>
    <cellStyle name="Normal 7 5 5" xfId="16626" xr:uid="{00000000-0005-0000-0000-0000D54F0000}"/>
    <cellStyle name="Normal 7 5 5 2" xfId="16627" xr:uid="{00000000-0005-0000-0000-0000D64F0000}"/>
    <cellStyle name="Normal 7 5 5 3" xfId="23443" xr:uid="{00000000-0005-0000-0000-0000D74F0000}"/>
    <cellStyle name="Normal 7 5 5 3 2" xfId="35427" xr:uid="{83E2CA15-A977-4142-A071-AB99699946BC}"/>
    <cellStyle name="Normal 7 5 5 4" xfId="29479" xr:uid="{AB526462-8DB2-4C3A-A54F-D45DF6D2597E}"/>
    <cellStyle name="Normal 7 5 6" xfId="16628" xr:uid="{00000000-0005-0000-0000-0000D84F0000}"/>
    <cellStyle name="Normal 7 5 6 2" xfId="23444" xr:uid="{00000000-0005-0000-0000-0000D94F0000}"/>
    <cellStyle name="Normal 7 5 6 2 2" xfId="35428" xr:uid="{DAD74BAF-5092-4BA9-B97B-4ADB8224E69F}"/>
    <cellStyle name="Normal 7 5 6 3" xfId="29480" xr:uid="{461A3452-8790-4039-BCF0-685969F6AC88}"/>
    <cellStyle name="Normal 7 5 7" xfId="23433" xr:uid="{00000000-0005-0000-0000-0000DA4F0000}"/>
    <cellStyle name="Normal 7 5 7 2" xfId="35417" xr:uid="{43975849-A92E-4EFB-8ADB-56EF45C5F328}"/>
    <cellStyle name="Normal 7 5 8" xfId="29469" xr:uid="{70B6655F-A6E9-456B-A6C8-A91799738886}"/>
    <cellStyle name="Normal 7 6" xfId="16629" xr:uid="{00000000-0005-0000-0000-0000DB4F0000}"/>
    <cellStyle name="Normal 7 6 2" xfId="16630" xr:uid="{00000000-0005-0000-0000-0000DC4F0000}"/>
    <cellStyle name="Normal 7 6 2 2" xfId="16631" xr:uid="{00000000-0005-0000-0000-0000DD4F0000}"/>
    <cellStyle name="Normal 7 6 2 2 2" xfId="16632" xr:uid="{00000000-0005-0000-0000-0000DE4F0000}"/>
    <cellStyle name="Normal 7 6 2 2 3" xfId="16633" xr:uid="{00000000-0005-0000-0000-0000DF4F0000}"/>
    <cellStyle name="Normal 7 6 2 2 4" xfId="16634" xr:uid="{00000000-0005-0000-0000-0000E04F0000}"/>
    <cellStyle name="Normal 7 6 2 2 5" xfId="23447" xr:uid="{00000000-0005-0000-0000-0000E14F0000}"/>
    <cellStyle name="Normal 7 6 2 2 5 2" xfId="35431" xr:uid="{70F0C9A5-1103-48D9-BB8E-E3418A9929B2}"/>
    <cellStyle name="Normal 7 6 2 2 6" xfId="29483" xr:uid="{4E2FDC02-3FEA-4A4D-B008-A61D36BB5721}"/>
    <cellStyle name="Normal 7 6 2 3" xfId="16635" xr:uid="{00000000-0005-0000-0000-0000E24F0000}"/>
    <cellStyle name="Normal 7 6 2 3 2" xfId="16636" xr:uid="{00000000-0005-0000-0000-0000E34F0000}"/>
    <cellStyle name="Normal 7 6 2 3 3" xfId="23448" xr:uid="{00000000-0005-0000-0000-0000E44F0000}"/>
    <cellStyle name="Normal 7 6 2 3 3 2" xfId="35432" xr:uid="{AEB61036-780F-457E-9E99-960D8D2400A4}"/>
    <cellStyle name="Normal 7 6 2 3 4" xfId="29484" xr:uid="{6EDBEABB-71C6-4320-A57A-3C1D2DCBCB1C}"/>
    <cellStyle name="Normal 7 6 2 4" xfId="16637" xr:uid="{00000000-0005-0000-0000-0000E54F0000}"/>
    <cellStyle name="Normal 7 6 2 4 2" xfId="16638" xr:uid="{00000000-0005-0000-0000-0000E64F0000}"/>
    <cellStyle name="Normal 7 6 2 4 3" xfId="23449" xr:uid="{00000000-0005-0000-0000-0000E74F0000}"/>
    <cellStyle name="Normal 7 6 2 4 3 2" xfId="35433" xr:uid="{629A6D77-4A4E-4749-AAFB-22E3DD21FDE7}"/>
    <cellStyle name="Normal 7 6 2 4 4" xfId="29485" xr:uid="{0EDDA59C-AD99-4FCF-9115-FFE9BF130020}"/>
    <cellStyle name="Normal 7 6 2 5" xfId="16639" xr:uid="{00000000-0005-0000-0000-0000E84F0000}"/>
    <cellStyle name="Normal 7 6 2 6" xfId="23446" xr:uid="{00000000-0005-0000-0000-0000E94F0000}"/>
    <cellStyle name="Normal 7 6 2 6 2" xfId="35430" xr:uid="{44841AB8-52E3-4D13-8D91-04E9E94A2ABE}"/>
    <cellStyle name="Normal 7 6 2 7" xfId="29482" xr:uid="{4A6F5253-03B8-415F-8E5D-5AF051184152}"/>
    <cellStyle name="Normal 7 6 3" xfId="16640" xr:uid="{00000000-0005-0000-0000-0000EA4F0000}"/>
    <cellStyle name="Normal 7 6 3 2" xfId="16641" xr:uid="{00000000-0005-0000-0000-0000EB4F0000}"/>
    <cellStyle name="Normal 7 6 3 2 2" xfId="23451" xr:uid="{00000000-0005-0000-0000-0000EC4F0000}"/>
    <cellStyle name="Normal 7 6 3 2 2 2" xfId="35435" xr:uid="{3E05908E-9EA9-4DE3-BCAA-D4B05DE0BB1B}"/>
    <cellStyle name="Normal 7 6 3 2 3" xfId="29487" xr:uid="{75970192-A34C-434F-8CA0-A1B5007BEF3D}"/>
    <cellStyle name="Normal 7 6 3 3" xfId="23450" xr:uid="{00000000-0005-0000-0000-0000ED4F0000}"/>
    <cellStyle name="Normal 7 6 3 3 2" xfId="35434" xr:uid="{69B03913-9C2B-4529-AAA3-C0272FC5C5E3}"/>
    <cellStyle name="Normal 7 6 3 4" xfId="29486" xr:uid="{438AC7A2-BCAF-4426-96B6-5F6B7ABBE73D}"/>
    <cellStyle name="Normal 7 6 4" xfId="16642" xr:uid="{00000000-0005-0000-0000-0000EE4F0000}"/>
    <cellStyle name="Normal 7 6 4 2" xfId="16643" xr:uid="{00000000-0005-0000-0000-0000EF4F0000}"/>
    <cellStyle name="Normal 7 6 4 2 2" xfId="23453" xr:uid="{00000000-0005-0000-0000-0000F04F0000}"/>
    <cellStyle name="Normal 7 6 4 2 2 2" xfId="35437" xr:uid="{A0D52DA6-A138-4119-9322-9BFBFBDD73C7}"/>
    <cellStyle name="Normal 7 6 4 2 3" xfId="29489" xr:uid="{4C165CEF-A866-4CA1-B00B-E3509E2BB3BA}"/>
    <cellStyle name="Normal 7 6 4 3" xfId="16644" xr:uid="{00000000-0005-0000-0000-0000F14F0000}"/>
    <cellStyle name="Normal 7 6 4 4" xfId="23452" xr:uid="{00000000-0005-0000-0000-0000F24F0000}"/>
    <cellStyle name="Normal 7 6 4 4 2" xfId="35436" xr:uid="{45FB89B5-A659-4FFB-B52D-A85E2FD7AA34}"/>
    <cellStyle name="Normal 7 6 4 5" xfId="29488" xr:uid="{F297AF76-1D35-4E23-B700-31DF25EFBF95}"/>
    <cellStyle name="Normal 7 6 5" xfId="16645" xr:uid="{00000000-0005-0000-0000-0000F34F0000}"/>
    <cellStyle name="Normal 7 6 5 2" xfId="16646" xr:uid="{00000000-0005-0000-0000-0000F44F0000}"/>
    <cellStyle name="Normal 7 6 5 3" xfId="23454" xr:uid="{00000000-0005-0000-0000-0000F54F0000}"/>
    <cellStyle name="Normal 7 6 5 3 2" xfId="35438" xr:uid="{ACC4257A-FA66-4D7E-A497-99E12BE32196}"/>
    <cellStyle name="Normal 7 6 5 4" xfId="29490" xr:uid="{B4FCCF5F-58BD-4C62-AE7F-2043EEAD7DDE}"/>
    <cellStyle name="Normal 7 6 6" xfId="16647" xr:uid="{00000000-0005-0000-0000-0000F64F0000}"/>
    <cellStyle name="Normal 7 6 7" xfId="16648" xr:uid="{00000000-0005-0000-0000-0000F74F0000}"/>
    <cellStyle name="Normal 7 6 8" xfId="23445" xr:uid="{00000000-0005-0000-0000-0000F84F0000}"/>
    <cellStyle name="Normal 7 6 8 2" xfId="35429" xr:uid="{86287328-5099-4F75-9832-F3DBFFB7B405}"/>
    <cellStyle name="Normal 7 6 9" xfId="29481" xr:uid="{8121F520-A8A4-4439-8957-CB3F0B3BE268}"/>
    <cellStyle name="Normal 7 7" xfId="16649" xr:uid="{00000000-0005-0000-0000-0000F94F0000}"/>
    <cellStyle name="Normal 7 7 2" xfId="16650" xr:uid="{00000000-0005-0000-0000-0000FA4F0000}"/>
    <cellStyle name="Normal 7 7 2 2" xfId="16651" xr:uid="{00000000-0005-0000-0000-0000FB4F0000}"/>
    <cellStyle name="Normal 7 7 2 2 2" xfId="23457" xr:uid="{00000000-0005-0000-0000-0000FC4F0000}"/>
    <cellStyle name="Normal 7 7 2 2 2 2" xfId="35441" xr:uid="{C4C35C92-E311-484E-999B-141F008F22FC}"/>
    <cellStyle name="Normal 7 7 2 2 3" xfId="29493" xr:uid="{02187E95-7114-47A6-9561-F7FB230208C3}"/>
    <cellStyle name="Normal 7 7 2 3" xfId="23456" xr:uid="{00000000-0005-0000-0000-0000FD4F0000}"/>
    <cellStyle name="Normal 7 7 2 3 2" xfId="35440" xr:uid="{52980F6C-65AC-459A-AC45-0586C3D40FB7}"/>
    <cellStyle name="Normal 7 7 2 4" xfId="29492" xr:uid="{5A83FBC2-ECCE-4B54-8265-E956912E7DFF}"/>
    <cellStyle name="Normal 7 7 3" xfId="16652" xr:uid="{00000000-0005-0000-0000-0000FE4F0000}"/>
    <cellStyle name="Normal 7 7 3 2" xfId="23458" xr:uid="{00000000-0005-0000-0000-0000FF4F0000}"/>
    <cellStyle name="Normal 7 7 3 2 2" xfId="35442" xr:uid="{45DD73A6-81B9-4196-B5DF-68C2D073C171}"/>
    <cellStyle name="Normal 7 7 3 3" xfId="29494" xr:uid="{CCEC1392-7B14-4CAB-B600-E4D7A902F0BD}"/>
    <cellStyle name="Normal 7 7 4" xfId="16653" xr:uid="{00000000-0005-0000-0000-000000500000}"/>
    <cellStyle name="Normal 7 7 4 2" xfId="23459" xr:uid="{00000000-0005-0000-0000-000001500000}"/>
    <cellStyle name="Normal 7 7 4 2 2" xfId="35443" xr:uid="{27FE29AC-0C05-49FA-BA73-0F7D4731E45D}"/>
    <cellStyle name="Normal 7 7 4 3" xfId="29495" xr:uid="{F6E4B917-004D-4273-9264-719ED4C632F5}"/>
    <cellStyle name="Normal 7 7 5" xfId="16654" xr:uid="{00000000-0005-0000-0000-000002500000}"/>
    <cellStyle name="Normal 7 7 5 2" xfId="23460" xr:uid="{00000000-0005-0000-0000-000003500000}"/>
    <cellStyle name="Normal 7 7 5 2 2" xfId="35444" xr:uid="{FE8247E8-F052-45E7-8B4F-8465D10234F6}"/>
    <cellStyle name="Normal 7 7 5 3" xfId="29496" xr:uid="{89D370A4-1F07-41A8-9B1F-DF9B71A294DB}"/>
    <cellStyle name="Normal 7 7 6" xfId="16655" xr:uid="{00000000-0005-0000-0000-000004500000}"/>
    <cellStyle name="Normal 7 7 7" xfId="23455" xr:uid="{00000000-0005-0000-0000-000005500000}"/>
    <cellStyle name="Normal 7 7 7 2" xfId="35439" xr:uid="{8694B1F8-53A1-48C4-8654-73DF35F33842}"/>
    <cellStyle name="Normal 7 7 8" xfId="29491" xr:uid="{A509743A-CFE6-4345-8B6A-CDC857AF0DBD}"/>
    <cellStyle name="Normal 7 8" xfId="16656" xr:uid="{00000000-0005-0000-0000-000006500000}"/>
    <cellStyle name="Normal 7 8 2" xfId="16657" xr:uid="{00000000-0005-0000-0000-000007500000}"/>
    <cellStyle name="Normal 7 8 2 2" xfId="23462" xr:uid="{00000000-0005-0000-0000-000008500000}"/>
    <cellStyle name="Normal 7 8 2 2 2" xfId="35446" xr:uid="{199F480B-4169-4F77-B954-6AF1C2270111}"/>
    <cellStyle name="Normal 7 8 2 3" xfId="29498" xr:uid="{7F39839F-2286-410A-8C30-4EFF8F408C44}"/>
    <cellStyle name="Normal 7 8 3" xfId="16658" xr:uid="{00000000-0005-0000-0000-000009500000}"/>
    <cellStyle name="Normal 7 8 3 2" xfId="23463" xr:uid="{00000000-0005-0000-0000-00000A500000}"/>
    <cellStyle name="Normal 7 8 3 2 2" xfId="35447" xr:uid="{974FE00D-7023-4586-A0B0-AADAE2F94A59}"/>
    <cellStyle name="Normal 7 8 3 3" xfId="29499" xr:uid="{E8329552-E254-4A01-AC0D-70231AB5A17F}"/>
    <cellStyle name="Normal 7 8 4" xfId="16659" xr:uid="{00000000-0005-0000-0000-00000B500000}"/>
    <cellStyle name="Normal 7 8 4 2" xfId="23464" xr:uid="{00000000-0005-0000-0000-00000C500000}"/>
    <cellStyle name="Normal 7 8 4 2 2" xfId="35448" xr:uid="{A1F60F33-617C-4139-8A39-5B7592AF5DBA}"/>
    <cellStyle name="Normal 7 8 4 3" xfId="29500" xr:uid="{BC775CA7-29E0-464B-8601-75E083A8FA95}"/>
    <cellStyle name="Normal 7 8 5" xfId="16660" xr:uid="{00000000-0005-0000-0000-00000D500000}"/>
    <cellStyle name="Normal 7 8 5 2" xfId="23465" xr:uid="{00000000-0005-0000-0000-00000E500000}"/>
    <cellStyle name="Normal 7 8 5 2 2" xfId="35449" xr:uid="{D0955A5F-8C84-4355-8A6B-2DC9E04BE705}"/>
    <cellStyle name="Normal 7 8 5 3" xfId="29501" xr:uid="{833B1DA4-1504-4039-AC2B-DFE97E2208B8}"/>
    <cellStyle name="Normal 7 8 6" xfId="23461" xr:uid="{00000000-0005-0000-0000-00000F500000}"/>
    <cellStyle name="Normal 7 8 6 2" xfId="35445" xr:uid="{74CC7E9C-7C9A-4765-BB7F-9B1DC9AE633C}"/>
    <cellStyle name="Normal 7 8 7" xfId="29497" xr:uid="{1F3EB234-7155-4F4B-868C-74B18F1289E7}"/>
    <cellStyle name="Normal 7 9" xfId="16661" xr:uid="{00000000-0005-0000-0000-000010500000}"/>
    <cellStyle name="Normal 7 9 2" xfId="16662" xr:uid="{00000000-0005-0000-0000-000011500000}"/>
    <cellStyle name="Normal 7 9 2 2" xfId="23467" xr:uid="{00000000-0005-0000-0000-000012500000}"/>
    <cellStyle name="Normal 7 9 2 2 2" xfId="35451" xr:uid="{F986E408-D39E-4CCC-9B09-EFFD72628621}"/>
    <cellStyle name="Normal 7 9 2 3" xfId="29503" xr:uid="{50AC01C4-446F-46B6-AEBC-B9190F3ECFA7}"/>
    <cellStyle name="Normal 7 9 3" xfId="16663" xr:uid="{00000000-0005-0000-0000-000013500000}"/>
    <cellStyle name="Normal 7 9 3 2" xfId="23468" xr:uid="{00000000-0005-0000-0000-000014500000}"/>
    <cellStyle name="Normal 7 9 3 2 2" xfId="35452" xr:uid="{18936490-0647-45DF-BA3E-68DC1A9ADC6D}"/>
    <cellStyle name="Normal 7 9 3 3" xfId="29504" xr:uid="{1E50754D-0F5F-4084-8BD6-D09CF67C10B1}"/>
    <cellStyle name="Normal 7 9 4" xfId="16664" xr:uid="{00000000-0005-0000-0000-000015500000}"/>
    <cellStyle name="Normal 7 9 4 2" xfId="23469" xr:uid="{00000000-0005-0000-0000-000016500000}"/>
    <cellStyle name="Normal 7 9 4 2 2" xfId="35453" xr:uid="{29B4A6A0-3ACB-41D5-8AEB-49DCC7A6CFD1}"/>
    <cellStyle name="Normal 7 9 4 3" xfId="29505" xr:uid="{E98745AE-8801-48CA-9B57-BC01730546C0}"/>
    <cellStyle name="Normal 7 9 5" xfId="16665" xr:uid="{00000000-0005-0000-0000-000017500000}"/>
    <cellStyle name="Normal 7 9 5 2" xfId="23470" xr:uid="{00000000-0005-0000-0000-000018500000}"/>
    <cellStyle name="Normal 7 9 5 2 2" xfId="35454" xr:uid="{A4B5AF6F-4AB7-489A-99BB-E860D2C89AAF}"/>
    <cellStyle name="Normal 7 9 5 3" xfId="29506" xr:uid="{923C2EDC-4A4A-4915-9E1B-4583DCF1A559}"/>
    <cellStyle name="Normal 7 9 6" xfId="16666" xr:uid="{00000000-0005-0000-0000-000019500000}"/>
    <cellStyle name="Normal 7 9 7" xfId="23466" xr:uid="{00000000-0005-0000-0000-00001A500000}"/>
    <cellStyle name="Normal 7 9 7 2" xfId="35450" xr:uid="{9638C7A1-139F-43AD-BB5F-613BE5D10FA9}"/>
    <cellStyle name="Normal 7 9 8" xfId="29502" xr:uid="{75923D69-6DA8-49E5-BC36-759B771AEB46}"/>
    <cellStyle name="Normal 70" xfId="16667" xr:uid="{00000000-0005-0000-0000-00001B500000}"/>
    <cellStyle name="Normal 70 2" xfId="16668" xr:uid="{00000000-0005-0000-0000-00001C500000}"/>
    <cellStyle name="Normal 70 2 2" xfId="23471" xr:uid="{00000000-0005-0000-0000-00001D500000}"/>
    <cellStyle name="Normal 70 2 2 2" xfId="35455" xr:uid="{388B495C-3AC0-4691-9E35-B17AA6C8BEA2}"/>
    <cellStyle name="Normal 70 2 3" xfId="29507" xr:uid="{7FF0246A-29F0-4A29-9FF2-63C8E7C35499}"/>
    <cellStyle name="Normal 70 3" xfId="16669" xr:uid="{00000000-0005-0000-0000-00001E500000}"/>
    <cellStyle name="Normal 70 3 2" xfId="23472" xr:uid="{00000000-0005-0000-0000-00001F500000}"/>
    <cellStyle name="Normal 70 3 2 2" xfId="35456" xr:uid="{DCA77E3B-F877-4377-B8E7-833F3342AD51}"/>
    <cellStyle name="Normal 70 3 3" xfId="29508" xr:uid="{1D408534-C6D1-4887-8079-758EA375E590}"/>
    <cellStyle name="Normal 71" xfId="16670" xr:uid="{00000000-0005-0000-0000-000020500000}"/>
    <cellStyle name="Normal 71 2" xfId="16671" xr:uid="{00000000-0005-0000-0000-000021500000}"/>
    <cellStyle name="Normal 71 2 2" xfId="23473" xr:uid="{00000000-0005-0000-0000-000022500000}"/>
    <cellStyle name="Normal 71 2 2 2" xfId="35457" xr:uid="{D29DFCAB-E334-4BD9-BA0D-D7FFE08FC4C1}"/>
    <cellStyle name="Normal 71 2 3" xfId="29509" xr:uid="{DF5A057F-B3CB-4509-A1B3-2FE57C27EC20}"/>
    <cellStyle name="Normal 71 3" xfId="16672" xr:uid="{00000000-0005-0000-0000-000023500000}"/>
    <cellStyle name="Normal 71 3 2" xfId="23474" xr:uid="{00000000-0005-0000-0000-000024500000}"/>
    <cellStyle name="Normal 71 3 2 2" xfId="35458" xr:uid="{418BBEEB-A25A-43FD-B7B1-41A841AFAB6A}"/>
    <cellStyle name="Normal 71 3 3" xfId="29510" xr:uid="{2A27083F-1478-4ACF-BA68-7202CC7975D8}"/>
    <cellStyle name="Normal 72" xfId="16673" xr:uid="{00000000-0005-0000-0000-000025500000}"/>
    <cellStyle name="Normal 72 2" xfId="16674" xr:uid="{00000000-0005-0000-0000-000026500000}"/>
    <cellStyle name="Normal 72 2 2" xfId="23475" xr:uid="{00000000-0005-0000-0000-000027500000}"/>
    <cellStyle name="Normal 72 2 2 2" xfId="35459" xr:uid="{A675CC82-5A37-49CB-BDB1-5944A2AFE726}"/>
    <cellStyle name="Normal 72 2 3" xfId="29511" xr:uid="{814EDF54-6694-4574-9431-7C5903D35D4F}"/>
    <cellStyle name="Normal 72 3" xfId="16675" xr:uid="{00000000-0005-0000-0000-000028500000}"/>
    <cellStyle name="Normal 72 3 2" xfId="23476" xr:uid="{00000000-0005-0000-0000-000029500000}"/>
    <cellStyle name="Normal 72 3 2 2" xfId="35460" xr:uid="{053ADDB9-E7A8-4088-83FD-5900968224BD}"/>
    <cellStyle name="Normal 72 3 3" xfId="29512" xr:uid="{8DA28807-D7B8-44D5-80AC-58A782E17A16}"/>
    <cellStyle name="Normal 73" xfId="16676" xr:uid="{00000000-0005-0000-0000-00002A500000}"/>
    <cellStyle name="Normal 73 2" xfId="16677" xr:uid="{00000000-0005-0000-0000-00002B500000}"/>
    <cellStyle name="Normal 73 2 2" xfId="23477" xr:uid="{00000000-0005-0000-0000-00002C500000}"/>
    <cellStyle name="Normal 73 2 2 2" xfId="35461" xr:uid="{A1A7FB63-6FFD-4BF6-BDF1-E533C08D2D44}"/>
    <cellStyle name="Normal 73 2 3" xfId="29513" xr:uid="{9C76361D-6C20-4070-AF26-E0FA73EF8B8F}"/>
    <cellStyle name="Normal 73 3" xfId="16678" xr:uid="{00000000-0005-0000-0000-00002D500000}"/>
    <cellStyle name="Normal 73 3 2" xfId="23478" xr:uid="{00000000-0005-0000-0000-00002E500000}"/>
    <cellStyle name="Normal 73 3 2 2" xfId="35462" xr:uid="{4149095D-66ED-451D-9D1D-B468EE2EA45F}"/>
    <cellStyle name="Normal 73 3 3" xfId="29514" xr:uid="{F8185038-6168-49A2-8C57-C9CC831AE142}"/>
    <cellStyle name="Normal 74" xfId="16679" xr:uid="{00000000-0005-0000-0000-00002F500000}"/>
    <cellStyle name="Normal 74 2" xfId="16680" xr:uid="{00000000-0005-0000-0000-000030500000}"/>
    <cellStyle name="Normal 74 2 2" xfId="23479" xr:uid="{00000000-0005-0000-0000-000031500000}"/>
    <cellStyle name="Normal 74 2 2 2" xfId="35463" xr:uid="{6B4CBB35-232F-4DDF-8BC1-68C69522A3D2}"/>
    <cellStyle name="Normal 74 2 3" xfId="29515" xr:uid="{31ED24AE-9099-40CB-8608-3E0DAFDD15AF}"/>
    <cellStyle name="Normal 74 3" xfId="16681" xr:uid="{00000000-0005-0000-0000-000032500000}"/>
    <cellStyle name="Normal 74 3 2" xfId="23480" xr:uid="{00000000-0005-0000-0000-000033500000}"/>
    <cellStyle name="Normal 74 3 2 2" xfId="35464" xr:uid="{14E0989A-3C63-4B26-A8A7-E3D469CFB84E}"/>
    <cellStyle name="Normal 74 3 3" xfId="29516" xr:uid="{52BF6933-AF15-4B2B-9776-E5F2CDBDD915}"/>
    <cellStyle name="Normal 75" xfId="16682" xr:uid="{00000000-0005-0000-0000-000034500000}"/>
    <cellStyle name="Normal 75 2" xfId="16683" xr:uid="{00000000-0005-0000-0000-000035500000}"/>
    <cellStyle name="Normal 75 2 2" xfId="23481" xr:uid="{00000000-0005-0000-0000-000036500000}"/>
    <cellStyle name="Normal 75 2 2 2" xfId="35465" xr:uid="{05033E36-F91D-4A4F-844B-8BBC61D31F1B}"/>
    <cellStyle name="Normal 75 2 3" xfId="29517" xr:uid="{55124D8D-867A-4C9B-AD82-D43A8C462AC3}"/>
    <cellStyle name="Normal 75 3" xfId="16684" xr:uid="{00000000-0005-0000-0000-000037500000}"/>
    <cellStyle name="Normal 75 3 2" xfId="23482" xr:uid="{00000000-0005-0000-0000-000038500000}"/>
    <cellStyle name="Normal 75 3 2 2" xfId="35466" xr:uid="{F8663F3E-5D3D-4A33-98B2-3E9289905C5C}"/>
    <cellStyle name="Normal 75 3 3" xfId="29518" xr:uid="{33FE8FFA-23DB-485B-812D-65A73362FC6B}"/>
    <cellStyle name="Normal 76" xfId="16685" xr:uid="{00000000-0005-0000-0000-000039500000}"/>
    <cellStyle name="Normal 76 2" xfId="16686" xr:uid="{00000000-0005-0000-0000-00003A500000}"/>
    <cellStyle name="Normal 76 2 2" xfId="23483" xr:uid="{00000000-0005-0000-0000-00003B500000}"/>
    <cellStyle name="Normal 76 2 2 2" xfId="35467" xr:uid="{1CB198C5-0517-4F23-A70C-9903C5A0B91F}"/>
    <cellStyle name="Normal 76 2 3" xfId="29519" xr:uid="{8A719F0C-D55B-439E-B3EB-1CDA7BEF67D4}"/>
    <cellStyle name="Normal 76 3" xfId="16687" xr:uid="{00000000-0005-0000-0000-00003C500000}"/>
    <cellStyle name="Normal 76 3 2" xfId="23484" xr:uid="{00000000-0005-0000-0000-00003D500000}"/>
    <cellStyle name="Normal 76 3 2 2" xfId="35468" xr:uid="{D01CBDE4-661E-4D10-BA34-45DAFBF90A20}"/>
    <cellStyle name="Normal 76 3 3" xfId="29520" xr:uid="{835E55C8-5AAE-484B-9195-28BE74DE6765}"/>
    <cellStyle name="Normal 77" xfId="16688" xr:uid="{00000000-0005-0000-0000-00003E500000}"/>
    <cellStyle name="Normal 77 2" xfId="16689" xr:uid="{00000000-0005-0000-0000-00003F500000}"/>
    <cellStyle name="Normal 77 2 2" xfId="23485" xr:uid="{00000000-0005-0000-0000-000040500000}"/>
    <cellStyle name="Normal 77 2 2 2" xfId="35469" xr:uid="{D6332FF2-8070-4F75-B70B-C90950F212A7}"/>
    <cellStyle name="Normal 77 2 3" xfId="29521" xr:uid="{CD1A4421-A660-4B59-AADF-9CC8BDC36ECB}"/>
    <cellStyle name="Normal 77 3" xfId="16690" xr:uid="{00000000-0005-0000-0000-000041500000}"/>
    <cellStyle name="Normal 77 3 2" xfId="23486" xr:uid="{00000000-0005-0000-0000-000042500000}"/>
    <cellStyle name="Normal 77 3 2 2" xfId="35470" xr:uid="{97CA6AC6-988B-4778-803D-656121BF6249}"/>
    <cellStyle name="Normal 77 3 3" xfId="29522" xr:uid="{57789C12-7918-4D02-89B9-805CA53942DA}"/>
    <cellStyle name="Normal 78" xfId="16691" xr:uid="{00000000-0005-0000-0000-000043500000}"/>
    <cellStyle name="Normal 78 2" xfId="16692" xr:uid="{00000000-0005-0000-0000-000044500000}"/>
    <cellStyle name="Normal 78 2 2" xfId="23487" xr:uid="{00000000-0005-0000-0000-000045500000}"/>
    <cellStyle name="Normal 78 2 2 2" xfId="35471" xr:uid="{16E1DF6B-F57F-402E-B839-13ED00FB654F}"/>
    <cellStyle name="Normal 78 2 3" xfId="29523" xr:uid="{B71331B2-FC25-4FC1-BA49-D508631DE93D}"/>
    <cellStyle name="Normal 78 3" xfId="16693" xr:uid="{00000000-0005-0000-0000-000046500000}"/>
    <cellStyle name="Normal 78 3 2" xfId="23488" xr:uid="{00000000-0005-0000-0000-000047500000}"/>
    <cellStyle name="Normal 78 3 2 2" xfId="35472" xr:uid="{BC4D2AF6-98F6-4394-A59C-9B47FAE284E2}"/>
    <cellStyle name="Normal 78 3 3" xfId="29524" xr:uid="{71E009D4-9F2D-4569-9387-5ECCE5927C3A}"/>
    <cellStyle name="Normal 79" xfId="16694" xr:uid="{00000000-0005-0000-0000-000048500000}"/>
    <cellStyle name="Normal 79 2" xfId="16695" xr:uid="{00000000-0005-0000-0000-000049500000}"/>
    <cellStyle name="Normal 79 2 2" xfId="23489" xr:uid="{00000000-0005-0000-0000-00004A500000}"/>
    <cellStyle name="Normal 79 2 2 2" xfId="35473" xr:uid="{1183C1F0-4386-43BD-9DD2-4D72C27F52D1}"/>
    <cellStyle name="Normal 79 2 3" xfId="29525" xr:uid="{A2E06BDF-1700-4A79-8624-49848C363A31}"/>
    <cellStyle name="Normal 79 3" xfId="16696" xr:uid="{00000000-0005-0000-0000-00004B500000}"/>
    <cellStyle name="Normal 79 3 2" xfId="23490" xr:uid="{00000000-0005-0000-0000-00004C500000}"/>
    <cellStyle name="Normal 79 3 2 2" xfId="35474" xr:uid="{8C248486-AF76-489D-BDBE-E4D4185BB346}"/>
    <cellStyle name="Normal 79 3 3" xfId="29526" xr:uid="{AEFA37D1-2CA5-4CB3-95B6-29972C51B150}"/>
    <cellStyle name="Normal 8" xfId="16697" xr:uid="{00000000-0005-0000-0000-00004D500000}"/>
    <cellStyle name="Normal 8 10" xfId="16698" xr:uid="{00000000-0005-0000-0000-00004E500000}"/>
    <cellStyle name="Normal 8 10 2" xfId="16699" xr:uid="{00000000-0005-0000-0000-00004F500000}"/>
    <cellStyle name="Normal 8 10 2 2" xfId="16700" xr:uid="{00000000-0005-0000-0000-000050500000}"/>
    <cellStyle name="Normal 8 10 2 2 2" xfId="23493" xr:uid="{00000000-0005-0000-0000-000051500000}"/>
    <cellStyle name="Normal 8 10 2 2 2 2" xfId="35477" xr:uid="{B0D5D60C-A0D4-47F7-9876-465A5082E339}"/>
    <cellStyle name="Normal 8 10 2 2 3" xfId="29529" xr:uid="{BBC93EF7-53FA-4BEE-AEDC-7E7BB14DF8A7}"/>
    <cellStyle name="Normal 8 10 2 3" xfId="23492" xr:uid="{00000000-0005-0000-0000-000052500000}"/>
    <cellStyle name="Normal 8 10 2 3 2" xfId="35476" xr:uid="{FEA8965E-4718-4849-8372-7A7A1B3338AA}"/>
    <cellStyle name="Normal 8 10 2 4" xfId="29528" xr:uid="{9EC06C9E-8986-4D4E-BEEF-6CDF19A42B8F}"/>
    <cellStyle name="Normal 8 10 3" xfId="16701" xr:uid="{00000000-0005-0000-0000-000053500000}"/>
    <cellStyle name="Normal 8 10 3 2" xfId="16702" xr:uid="{00000000-0005-0000-0000-000054500000}"/>
    <cellStyle name="Normal 8 10 3 2 2" xfId="23495" xr:uid="{00000000-0005-0000-0000-000055500000}"/>
    <cellStyle name="Normal 8 10 3 2 2 2" xfId="35479" xr:uid="{C8DD8975-A845-4F9E-A239-83684D68F619}"/>
    <cellStyle name="Normal 8 10 3 2 3" xfId="29531" xr:uid="{034A4120-23FB-4F9A-9FDB-9359A89B5AA6}"/>
    <cellStyle name="Normal 8 10 3 3" xfId="23494" xr:uid="{00000000-0005-0000-0000-000056500000}"/>
    <cellStyle name="Normal 8 10 3 3 2" xfId="35478" xr:uid="{0B3F3393-64EF-4F9B-A013-F21C0AA315B9}"/>
    <cellStyle name="Normal 8 10 3 4" xfId="29530" xr:uid="{48ABF4EF-B42B-4AA0-A1DE-57188401DEA4}"/>
    <cellStyle name="Normal 8 10 4" xfId="16703" xr:uid="{00000000-0005-0000-0000-000057500000}"/>
    <cellStyle name="Normal 8 10 4 2" xfId="16704" xr:uid="{00000000-0005-0000-0000-000058500000}"/>
    <cellStyle name="Normal 8 10 4 2 2" xfId="23497" xr:uid="{00000000-0005-0000-0000-000059500000}"/>
    <cellStyle name="Normal 8 10 4 2 2 2" xfId="35481" xr:uid="{2926EADE-DBC7-4258-B5B0-B92195E73D98}"/>
    <cellStyle name="Normal 8 10 4 2 3" xfId="29533" xr:uid="{0BF6475C-3DC3-4C44-B3B7-30F517975680}"/>
    <cellStyle name="Normal 8 10 4 3" xfId="23496" xr:uid="{00000000-0005-0000-0000-00005A500000}"/>
    <cellStyle name="Normal 8 10 4 3 2" xfId="35480" xr:uid="{60422AD2-8571-4F77-A80F-EBAF9863495F}"/>
    <cellStyle name="Normal 8 10 4 4" xfId="29532" xr:uid="{C5FA0DD6-EC9C-46BE-BE9D-373BB5E52E2E}"/>
    <cellStyle name="Normal 8 10 5" xfId="16705" xr:uid="{00000000-0005-0000-0000-00005B500000}"/>
    <cellStyle name="Normal 8 10 5 2" xfId="23498" xr:uid="{00000000-0005-0000-0000-00005C500000}"/>
    <cellStyle name="Normal 8 10 5 2 2" xfId="35482" xr:uid="{C8B0A842-68CA-490E-B18D-1D4758B74E11}"/>
    <cellStyle name="Normal 8 10 5 3" xfId="29534" xr:uid="{6EE76702-0307-47FD-9BAC-3E381C4A8B4E}"/>
    <cellStyle name="Normal 8 10 6" xfId="16706" xr:uid="{00000000-0005-0000-0000-00005D500000}"/>
    <cellStyle name="Normal 8 10 6 2" xfId="23499" xr:uid="{00000000-0005-0000-0000-00005E500000}"/>
    <cellStyle name="Normal 8 10 6 2 2" xfId="35483" xr:uid="{DBA02EE3-FF76-4AB8-A887-3C4D34DFF7C1}"/>
    <cellStyle name="Normal 8 10 6 3" xfId="29535" xr:uid="{A9A1AAA5-3F86-46D0-9F95-4F2D3A683DAB}"/>
    <cellStyle name="Normal 8 10 7" xfId="16707" xr:uid="{00000000-0005-0000-0000-00005F500000}"/>
    <cellStyle name="Normal 8 10 8" xfId="23491" xr:uid="{00000000-0005-0000-0000-000060500000}"/>
    <cellStyle name="Normal 8 10 8 2" xfId="35475" xr:uid="{800F9C27-84FE-47A0-9F5F-C01B33FBC0AF}"/>
    <cellStyle name="Normal 8 10 9" xfId="29527" xr:uid="{D257C56A-D6E8-446D-87A2-83013767745C}"/>
    <cellStyle name="Normal 8 11" xfId="16708" xr:uid="{00000000-0005-0000-0000-000061500000}"/>
    <cellStyle name="Normal 8 11 2" xfId="16709" xr:uid="{00000000-0005-0000-0000-000062500000}"/>
    <cellStyle name="Normal 8 11 2 2" xfId="16710" xr:uid="{00000000-0005-0000-0000-000063500000}"/>
    <cellStyle name="Normal 8 11 2 2 2" xfId="23502" xr:uid="{00000000-0005-0000-0000-000064500000}"/>
    <cellStyle name="Normal 8 11 2 2 2 2" xfId="35486" xr:uid="{0827BE22-DC93-44E5-A85F-DD47B736D6AE}"/>
    <cellStyle name="Normal 8 11 2 2 3" xfId="29538" xr:uid="{7BAD5058-6345-4DF5-B692-83A4A7D793CE}"/>
    <cellStyle name="Normal 8 11 2 3" xfId="23501" xr:uid="{00000000-0005-0000-0000-000065500000}"/>
    <cellStyle name="Normal 8 11 2 3 2" xfId="35485" xr:uid="{80169BCB-EC26-40E7-972E-1DAF3C088807}"/>
    <cellStyle name="Normal 8 11 2 4" xfId="29537" xr:uid="{F30A76A2-2F58-46B0-BEEF-8CD09BDF4272}"/>
    <cellStyle name="Normal 8 11 3" xfId="16711" xr:uid="{00000000-0005-0000-0000-000066500000}"/>
    <cellStyle name="Normal 8 11 3 2" xfId="16712" xr:uid="{00000000-0005-0000-0000-000067500000}"/>
    <cellStyle name="Normal 8 11 3 2 2" xfId="23504" xr:uid="{00000000-0005-0000-0000-000068500000}"/>
    <cellStyle name="Normal 8 11 3 2 2 2" xfId="35488" xr:uid="{ED0AC797-1E4C-4659-AF6C-F40CA0B5E00D}"/>
    <cellStyle name="Normal 8 11 3 2 3" xfId="29540" xr:uid="{B670F28F-18C3-422C-8279-6C4F660F579F}"/>
    <cellStyle name="Normal 8 11 3 3" xfId="23503" xr:uid="{00000000-0005-0000-0000-000069500000}"/>
    <cellStyle name="Normal 8 11 3 3 2" xfId="35487" xr:uid="{2DA3BA08-1D5B-42DA-B743-4BCD6EC61A97}"/>
    <cellStyle name="Normal 8 11 3 4" xfId="29539" xr:uid="{EEE2FF55-BE28-461C-85DC-4A012A41887C}"/>
    <cellStyle name="Normal 8 11 4" xfId="16713" xr:uid="{00000000-0005-0000-0000-00006A500000}"/>
    <cellStyle name="Normal 8 11 4 2" xfId="16714" xr:uid="{00000000-0005-0000-0000-00006B500000}"/>
    <cellStyle name="Normal 8 11 4 2 2" xfId="23506" xr:uid="{00000000-0005-0000-0000-00006C500000}"/>
    <cellStyle name="Normal 8 11 4 2 2 2" xfId="35490" xr:uid="{C14F9752-3217-4C1E-8AE4-79CE01A79B3D}"/>
    <cellStyle name="Normal 8 11 4 2 3" xfId="29542" xr:uid="{D1784294-E412-411E-939B-687A5D98857E}"/>
    <cellStyle name="Normal 8 11 4 3" xfId="23505" xr:uid="{00000000-0005-0000-0000-00006D500000}"/>
    <cellStyle name="Normal 8 11 4 3 2" xfId="35489" xr:uid="{DBB74292-DC95-4D4D-A043-66B55B582B0B}"/>
    <cellStyle name="Normal 8 11 4 4" xfId="29541" xr:uid="{D30EF09F-E17C-4EEB-8D5A-F16C599F1A12}"/>
    <cellStyle name="Normal 8 11 5" xfId="16715" xr:uid="{00000000-0005-0000-0000-00006E500000}"/>
    <cellStyle name="Normal 8 11 5 2" xfId="23507" xr:uid="{00000000-0005-0000-0000-00006F500000}"/>
    <cellStyle name="Normal 8 11 5 2 2" xfId="35491" xr:uid="{DFE54D80-27CA-41B4-8E26-D63ED17ACEC7}"/>
    <cellStyle name="Normal 8 11 5 3" xfId="29543" xr:uid="{A15DF499-4919-4FA3-8246-177DB689BBAE}"/>
    <cellStyle name="Normal 8 11 6" xfId="16716" xr:uid="{00000000-0005-0000-0000-000070500000}"/>
    <cellStyle name="Normal 8 11 6 2" xfId="23508" xr:uid="{00000000-0005-0000-0000-000071500000}"/>
    <cellStyle name="Normal 8 11 6 2 2" xfId="35492" xr:uid="{E1B2EF93-5802-4E32-AA8F-94634E2193B2}"/>
    <cellStyle name="Normal 8 11 6 3" xfId="29544" xr:uid="{44C78BBC-0F0E-4098-BD39-E565D77593A2}"/>
    <cellStyle name="Normal 8 11 7" xfId="23500" xr:uid="{00000000-0005-0000-0000-000072500000}"/>
    <cellStyle name="Normal 8 11 7 2" xfId="35484" xr:uid="{EC42B0B3-BEE7-438E-964E-73DB7E3EF109}"/>
    <cellStyle name="Normal 8 11 8" xfId="29536" xr:uid="{9F2047A8-1CEC-4323-9E35-F69516A47D49}"/>
    <cellStyle name="Normal 8 12" xfId="16717" xr:uid="{00000000-0005-0000-0000-000073500000}"/>
    <cellStyle name="Normal 8 12 2" xfId="16718" xr:uid="{00000000-0005-0000-0000-000074500000}"/>
    <cellStyle name="Normal 8 12 2 2" xfId="16719" xr:uid="{00000000-0005-0000-0000-000075500000}"/>
    <cellStyle name="Normal 8 12 2 2 2" xfId="23511" xr:uid="{00000000-0005-0000-0000-000076500000}"/>
    <cellStyle name="Normal 8 12 2 2 2 2" xfId="35495" xr:uid="{C669B581-C706-4D28-B1E1-E7B2CE40C9E8}"/>
    <cellStyle name="Normal 8 12 2 2 3" xfId="29547" xr:uid="{3CBF026C-7E9E-4F0A-8DEA-361B70E89FC2}"/>
    <cellStyle name="Normal 8 12 2 3" xfId="23510" xr:uid="{00000000-0005-0000-0000-000077500000}"/>
    <cellStyle name="Normal 8 12 2 3 2" xfId="35494" xr:uid="{6A5BA100-B99F-413D-AD4C-9EB7252F086B}"/>
    <cellStyle name="Normal 8 12 2 4" xfId="29546" xr:uid="{D964EAD4-83B7-415C-A093-A11D39A361D4}"/>
    <cellStyle name="Normal 8 12 3" xfId="16720" xr:uid="{00000000-0005-0000-0000-000078500000}"/>
    <cellStyle name="Normal 8 12 3 2" xfId="23512" xr:uid="{00000000-0005-0000-0000-000079500000}"/>
    <cellStyle name="Normal 8 12 3 2 2" xfId="35496" xr:uid="{14C9D9D2-4CF7-42F5-A71C-EA416FE52CCF}"/>
    <cellStyle name="Normal 8 12 3 3" xfId="29548" xr:uid="{F5EA5154-D080-4B17-9DF4-BE3F8BE05B3A}"/>
    <cellStyle name="Normal 8 12 4" xfId="16721" xr:uid="{00000000-0005-0000-0000-00007A500000}"/>
    <cellStyle name="Normal 8 12 4 2" xfId="23513" xr:uid="{00000000-0005-0000-0000-00007B500000}"/>
    <cellStyle name="Normal 8 12 4 2 2" xfId="35497" xr:uid="{AB0FA494-296F-4F81-B059-C181F6C0DA66}"/>
    <cellStyle name="Normal 8 12 4 3" xfId="29549" xr:uid="{3FCB1949-450F-4E7F-BAC6-83707154F5AB}"/>
    <cellStyle name="Normal 8 12 5" xfId="16722" xr:uid="{00000000-0005-0000-0000-00007C500000}"/>
    <cellStyle name="Normal 8 12 5 2" xfId="23514" xr:uid="{00000000-0005-0000-0000-00007D500000}"/>
    <cellStyle name="Normal 8 12 5 2 2" xfId="35498" xr:uid="{770562E0-DEB0-4F45-AEFC-241AFE93DD91}"/>
    <cellStyle name="Normal 8 12 5 3" xfId="29550" xr:uid="{B314EAD4-4457-4DAD-A1FE-052C076B4670}"/>
    <cellStyle name="Normal 8 12 6" xfId="23509" xr:uid="{00000000-0005-0000-0000-00007E500000}"/>
    <cellStyle name="Normal 8 12 6 2" xfId="35493" xr:uid="{98AFDF47-4116-40E0-9786-819949C09240}"/>
    <cellStyle name="Normal 8 12 7" xfId="29545" xr:uid="{CCF56A28-ADA6-4F12-BACD-2E93AF2D3B52}"/>
    <cellStyle name="Normal 8 13" xfId="16723" xr:uid="{00000000-0005-0000-0000-00007F500000}"/>
    <cellStyle name="Normal 8 13 2" xfId="16724" xr:uid="{00000000-0005-0000-0000-000080500000}"/>
    <cellStyle name="Normal 8 13 2 2" xfId="16725" xr:uid="{00000000-0005-0000-0000-000081500000}"/>
    <cellStyle name="Normal 8 13 2 2 2" xfId="23517" xr:uid="{00000000-0005-0000-0000-000082500000}"/>
    <cellStyle name="Normal 8 13 2 2 2 2" xfId="35501" xr:uid="{9A059026-AF58-4DB6-8FDC-8D1C27C276C9}"/>
    <cellStyle name="Normal 8 13 2 2 3" xfId="29553" xr:uid="{FC13F57D-D33E-4944-86C6-E634D4A9B758}"/>
    <cellStyle name="Normal 8 13 2 3" xfId="23516" xr:uid="{00000000-0005-0000-0000-000083500000}"/>
    <cellStyle name="Normal 8 13 2 3 2" xfId="35500" xr:uid="{8CCE42E1-6339-497C-B24A-1698D287E78F}"/>
    <cellStyle name="Normal 8 13 2 4" xfId="29552" xr:uid="{B17A4945-95E2-47A6-BB84-C5AB1686A690}"/>
    <cellStyle name="Normal 8 13 3" xfId="16726" xr:uid="{00000000-0005-0000-0000-000084500000}"/>
    <cellStyle name="Normal 8 13 3 2" xfId="23518" xr:uid="{00000000-0005-0000-0000-000085500000}"/>
    <cellStyle name="Normal 8 13 3 2 2" xfId="35502" xr:uid="{798E60FB-4681-40E6-B18C-A87AF2DCADE1}"/>
    <cellStyle name="Normal 8 13 3 3" xfId="29554" xr:uid="{51A65D68-6307-451B-A292-19F756730B4F}"/>
    <cellStyle name="Normal 8 13 4" xfId="16727" xr:uid="{00000000-0005-0000-0000-000086500000}"/>
    <cellStyle name="Normal 8 13 4 2" xfId="23519" xr:uid="{00000000-0005-0000-0000-000087500000}"/>
    <cellStyle name="Normal 8 13 4 2 2" xfId="35503" xr:uid="{546A3158-03FF-40DA-949C-0E28C24E5773}"/>
    <cellStyle name="Normal 8 13 4 3" xfId="29555" xr:uid="{AF94A28D-63F5-4512-9B64-A24BE99315B2}"/>
    <cellStyle name="Normal 8 13 5" xfId="16728" xr:uid="{00000000-0005-0000-0000-000088500000}"/>
    <cellStyle name="Normal 8 13 5 2" xfId="23520" xr:uid="{00000000-0005-0000-0000-000089500000}"/>
    <cellStyle name="Normal 8 13 5 2 2" xfId="35504" xr:uid="{990DDBD7-02D2-4610-88B9-EC80176620FE}"/>
    <cellStyle name="Normal 8 13 5 3" xfId="29556" xr:uid="{1C0AD452-C22E-4F45-A88A-B2CF02382DA1}"/>
    <cellStyle name="Normal 8 13 6" xfId="23515" xr:uid="{00000000-0005-0000-0000-00008A500000}"/>
    <cellStyle name="Normal 8 13 6 2" xfId="35499" xr:uid="{96B1B132-AA71-44EF-9831-B19397972019}"/>
    <cellStyle name="Normal 8 13 7" xfId="29551" xr:uid="{F9AAD3C6-808F-4970-8ECE-4E45CD533AC4}"/>
    <cellStyle name="Normal 8 14" xfId="16729" xr:uid="{00000000-0005-0000-0000-00008B500000}"/>
    <cellStyle name="Normal 8 14 2" xfId="16730" xr:uid="{00000000-0005-0000-0000-00008C500000}"/>
    <cellStyle name="Normal 8 14 2 2" xfId="16731" xr:uid="{00000000-0005-0000-0000-00008D500000}"/>
    <cellStyle name="Normal 8 14 2 2 2" xfId="23523" xr:uid="{00000000-0005-0000-0000-00008E500000}"/>
    <cellStyle name="Normal 8 14 2 2 2 2" xfId="35507" xr:uid="{74A4F590-B78F-432B-9342-2E465D0FAD63}"/>
    <cellStyle name="Normal 8 14 2 2 3" xfId="29559" xr:uid="{53593DBB-D7F7-47D1-9686-C7AE6157EAF4}"/>
    <cellStyle name="Normal 8 14 2 3" xfId="23522" xr:uid="{00000000-0005-0000-0000-00008F500000}"/>
    <cellStyle name="Normal 8 14 2 3 2" xfId="35506" xr:uid="{26231B16-7DFB-4457-9E01-28F9BB4D6265}"/>
    <cellStyle name="Normal 8 14 2 4" xfId="29558" xr:uid="{BA0ED9FA-FD0D-4270-B8C5-1F02443AB7A6}"/>
    <cellStyle name="Normal 8 14 3" xfId="16732" xr:uid="{00000000-0005-0000-0000-000090500000}"/>
    <cellStyle name="Normal 8 14 3 2" xfId="23524" xr:uid="{00000000-0005-0000-0000-000091500000}"/>
    <cellStyle name="Normal 8 14 3 2 2" xfId="35508" xr:uid="{41E9610D-DD87-4635-AB00-E43B5F1A6C7A}"/>
    <cellStyle name="Normal 8 14 3 3" xfId="29560" xr:uid="{212EE3DC-C291-4103-A092-1666D3ECAE9F}"/>
    <cellStyle name="Normal 8 14 4" xfId="16733" xr:uid="{00000000-0005-0000-0000-000092500000}"/>
    <cellStyle name="Normal 8 14 4 2" xfId="23525" xr:uid="{00000000-0005-0000-0000-000093500000}"/>
    <cellStyle name="Normal 8 14 4 2 2" xfId="35509" xr:uid="{4B18524D-72B0-42DD-B2BA-CB972C697312}"/>
    <cellStyle name="Normal 8 14 4 3" xfId="29561" xr:uid="{6B94180B-BA70-404F-8E36-AFF160D568D1}"/>
    <cellStyle name="Normal 8 14 5" xfId="16734" xr:uid="{00000000-0005-0000-0000-000094500000}"/>
    <cellStyle name="Normal 8 14 5 2" xfId="23526" xr:uid="{00000000-0005-0000-0000-000095500000}"/>
    <cellStyle name="Normal 8 14 5 2 2" xfId="35510" xr:uid="{8638C076-A74E-48B2-8700-EF3C7A149B16}"/>
    <cellStyle name="Normal 8 14 5 3" xfId="29562" xr:uid="{8585FA86-9835-498C-8569-D1A64960AC4F}"/>
    <cellStyle name="Normal 8 14 6" xfId="23521" xr:uid="{00000000-0005-0000-0000-000096500000}"/>
    <cellStyle name="Normal 8 14 6 2" xfId="35505" xr:uid="{68D49BE3-53E5-4D06-B5DE-64B6CDE56325}"/>
    <cellStyle name="Normal 8 14 7" xfId="29557" xr:uid="{01DE404B-742F-494E-B803-FBADCE3AE47A}"/>
    <cellStyle name="Normal 8 15" xfId="16735" xr:uid="{00000000-0005-0000-0000-000097500000}"/>
    <cellStyle name="Normal 8 15 2" xfId="16736" xr:uid="{00000000-0005-0000-0000-000098500000}"/>
    <cellStyle name="Normal 8 15 2 2" xfId="16737" xr:uid="{00000000-0005-0000-0000-000099500000}"/>
    <cellStyle name="Normal 8 15 2 2 2" xfId="23529" xr:uid="{00000000-0005-0000-0000-00009A500000}"/>
    <cellStyle name="Normal 8 15 2 2 2 2" xfId="35513" xr:uid="{18D55ED8-BBE8-44E9-A357-AC6003207F7B}"/>
    <cellStyle name="Normal 8 15 2 2 3" xfId="29565" xr:uid="{7EB6A949-8AAC-41E1-B517-0BD8B7DE859E}"/>
    <cellStyle name="Normal 8 15 2 3" xfId="23528" xr:uid="{00000000-0005-0000-0000-00009B500000}"/>
    <cellStyle name="Normal 8 15 2 3 2" xfId="35512" xr:uid="{0867D02A-BBD3-4611-A913-40A18890FBD2}"/>
    <cellStyle name="Normal 8 15 2 4" xfId="29564" xr:uid="{AD08397E-2555-4EA4-9D4A-744422669530}"/>
    <cellStyle name="Normal 8 15 3" xfId="16738" xr:uid="{00000000-0005-0000-0000-00009C500000}"/>
    <cellStyle name="Normal 8 15 3 2" xfId="23530" xr:uid="{00000000-0005-0000-0000-00009D500000}"/>
    <cellStyle name="Normal 8 15 3 2 2" xfId="35514" xr:uid="{C6A9050E-7974-4ED0-AD06-17BA6709D680}"/>
    <cellStyle name="Normal 8 15 3 3" xfId="29566" xr:uid="{15B82A38-DC15-4438-82D3-79AA38E8D410}"/>
    <cellStyle name="Normal 8 15 4" xfId="16739" xr:uid="{00000000-0005-0000-0000-00009E500000}"/>
    <cellStyle name="Normal 8 15 4 2" xfId="23531" xr:uid="{00000000-0005-0000-0000-00009F500000}"/>
    <cellStyle name="Normal 8 15 4 2 2" xfId="35515" xr:uid="{E5CCD513-3299-41BD-A1A5-1F3BDF35764C}"/>
    <cellStyle name="Normal 8 15 4 3" xfId="29567" xr:uid="{98E11A3F-60AD-461D-A59F-156C44D8536E}"/>
    <cellStyle name="Normal 8 15 5" xfId="16740" xr:uid="{00000000-0005-0000-0000-0000A0500000}"/>
    <cellStyle name="Normal 8 15 5 2" xfId="23532" xr:uid="{00000000-0005-0000-0000-0000A1500000}"/>
    <cellStyle name="Normal 8 15 5 2 2" xfId="35516" xr:uid="{A037C328-0F26-499E-9225-1EF19D3729B3}"/>
    <cellStyle name="Normal 8 15 5 3" xfId="29568" xr:uid="{89634028-3D65-4C72-A13C-4CAB4A79DB1A}"/>
    <cellStyle name="Normal 8 15 6" xfId="23527" xr:uid="{00000000-0005-0000-0000-0000A2500000}"/>
    <cellStyle name="Normal 8 15 6 2" xfId="35511" xr:uid="{E5C2B7AE-AFA2-4BC9-8608-07D1806A4E3E}"/>
    <cellStyle name="Normal 8 15 7" xfId="29563" xr:uid="{47FF1829-1E05-4BA6-97E8-09D9B30B38D6}"/>
    <cellStyle name="Normal 8 16" xfId="16741" xr:uid="{00000000-0005-0000-0000-0000A3500000}"/>
    <cellStyle name="Normal 8 16 2" xfId="16742" xr:uid="{00000000-0005-0000-0000-0000A4500000}"/>
    <cellStyle name="Normal 8 16 2 2" xfId="16743" xr:uid="{00000000-0005-0000-0000-0000A5500000}"/>
    <cellStyle name="Normal 8 16 2 2 2" xfId="23535" xr:uid="{00000000-0005-0000-0000-0000A6500000}"/>
    <cellStyle name="Normal 8 16 2 2 2 2" xfId="35519" xr:uid="{C0C62F13-A9CE-404E-969F-E9DCC94F4E4B}"/>
    <cellStyle name="Normal 8 16 2 2 3" xfId="29571" xr:uid="{27863B9A-5273-4365-870C-A5DED7F43C48}"/>
    <cellStyle name="Normal 8 16 2 3" xfId="23534" xr:uid="{00000000-0005-0000-0000-0000A7500000}"/>
    <cellStyle name="Normal 8 16 2 3 2" xfId="35518" xr:uid="{87D7F1BE-D919-45DD-BABF-2A74B67D30AB}"/>
    <cellStyle name="Normal 8 16 2 4" xfId="29570" xr:uid="{7818624A-BBE8-4BC0-89F1-E5BB42C180F9}"/>
    <cellStyle name="Normal 8 16 3" xfId="16744" xr:uid="{00000000-0005-0000-0000-0000A8500000}"/>
    <cellStyle name="Normal 8 16 3 2" xfId="23536" xr:uid="{00000000-0005-0000-0000-0000A9500000}"/>
    <cellStyle name="Normal 8 16 3 2 2" xfId="35520" xr:uid="{2C26A4C7-F967-437D-96AF-DA1CB9C6AC7E}"/>
    <cellStyle name="Normal 8 16 3 3" xfId="29572" xr:uid="{D6934E38-3ED9-4B5F-95F5-19D8A8BA11F2}"/>
    <cellStyle name="Normal 8 16 4" xfId="16745" xr:uid="{00000000-0005-0000-0000-0000AA500000}"/>
    <cellStyle name="Normal 8 16 4 2" xfId="23537" xr:uid="{00000000-0005-0000-0000-0000AB500000}"/>
    <cellStyle name="Normal 8 16 4 2 2" xfId="35521" xr:uid="{09CC9185-34E3-4D06-8D1C-0D005877B27A}"/>
    <cellStyle name="Normal 8 16 4 3" xfId="29573" xr:uid="{C054E0EB-F092-4079-9861-CCAAD664C90E}"/>
    <cellStyle name="Normal 8 16 5" xfId="16746" xr:uid="{00000000-0005-0000-0000-0000AC500000}"/>
    <cellStyle name="Normal 8 16 5 2" xfId="23538" xr:uid="{00000000-0005-0000-0000-0000AD500000}"/>
    <cellStyle name="Normal 8 16 5 2 2" xfId="35522" xr:uid="{63758442-98A1-4D4D-84DE-5A0853AB7091}"/>
    <cellStyle name="Normal 8 16 5 3" xfId="29574" xr:uid="{361E94BD-CE77-4A90-A276-D7F9550B034E}"/>
    <cellStyle name="Normal 8 16 6" xfId="23533" xr:uid="{00000000-0005-0000-0000-0000AE500000}"/>
    <cellStyle name="Normal 8 16 6 2" xfId="35517" xr:uid="{2EB636FF-A63F-42D8-8463-98AD3AA3E303}"/>
    <cellStyle name="Normal 8 16 7" xfId="29569" xr:uid="{8E02C8CC-71C6-44F7-BAAE-EF29902035A3}"/>
    <cellStyle name="Normal 8 17" xfId="16747" xr:uid="{00000000-0005-0000-0000-0000AF500000}"/>
    <cellStyle name="Normal 8 17 2" xfId="16748" xr:uid="{00000000-0005-0000-0000-0000B0500000}"/>
    <cellStyle name="Normal 8 17 2 2" xfId="16749" xr:uid="{00000000-0005-0000-0000-0000B1500000}"/>
    <cellStyle name="Normal 8 17 2 2 2" xfId="23541" xr:uid="{00000000-0005-0000-0000-0000B2500000}"/>
    <cellStyle name="Normal 8 17 2 2 2 2" xfId="35525" xr:uid="{12F4E14E-1D04-44E5-B675-FF0757FD4252}"/>
    <cellStyle name="Normal 8 17 2 2 3" xfId="29577" xr:uid="{D3C814ED-B933-4F38-905C-465EA32F648A}"/>
    <cellStyle name="Normal 8 17 2 3" xfId="23540" xr:uid="{00000000-0005-0000-0000-0000B3500000}"/>
    <cellStyle name="Normal 8 17 2 3 2" xfId="35524" xr:uid="{05A2DF87-F136-4155-8475-9A706CE8DFCB}"/>
    <cellStyle name="Normal 8 17 2 4" xfId="29576" xr:uid="{DD9050F8-AB7D-42B0-9D60-00BE58B6F311}"/>
    <cellStyle name="Normal 8 17 3" xfId="16750" xr:uid="{00000000-0005-0000-0000-0000B4500000}"/>
    <cellStyle name="Normal 8 17 3 2" xfId="23542" xr:uid="{00000000-0005-0000-0000-0000B5500000}"/>
    <cellStyle name="Normal 8 17 3 2 2" xfId="35526" xr:uid="{708C2CB8-F372-4669-A7B2-79931D9B4765}"/>
    <cellStyle name="Normal 8 17 3 3" xfId="29578" xr:uid="{C5AEF9C7-6958-44E1-8261-BEF077EC4A6C}"/>
    <cellStyle name="Normal 8 17 4" xfId="16751" xr:uid="{00000000-0005-0000-0000-0000B6500000}"/>
    <cellStyle name="Normal 8 17 4 2" xfId="23543" xr:uid="{00000000-0005-0000-0000-0000B7500000}"/>
    <cellStyle name="Normal 8 17 4 2 2" xfId="35527" xr:uid="{14663B0E-4F1F-4CCB-A6A5-6A2846FC5261}"/>
    <cellStyle name="Normal 8 17 4 3" xfId="29579" xr:uid="{59CF08EA-96C4-493D-8EB5-C5F776940945}"/>
    <cellStyle name="Normal 8 17 5" xfId="16752" xr:uid="{00000000-0005-0000-0000-0000B8500000}"/>
    <cellStyle name="Normal 8 17 5 2" xfId="23544" xr:uid="{00000000-0005-0000-0000-0000B9500000}"/>
    <cellStyle name="Normal 8 17 5 2 2" xfId="35528" xr:uid="{2E438628-656D-453E-B4B5-70250DAB49BC}"/>
    <cellStyle name="Normal 8 17 5 3" xfId="29580" xr:uid="{24AE594F-EEBB-478A-8A9F-1BD5E22111E7}"/>
    <cellStyle name="Normal 8 17 6" xfId="23539" xr:uid="{00000000-0005-0000-0000-0000BA500000}"/>
    <cellStyle name="Normal 8 17 6 2" xfId="35523" xr:uid="{DC9BE89A-110E-40D7-AD0B-9EC07E28EE56}"/>
    <cellStyle name="Normal 8 17 7" xfId="29575" xr:uid="{DA2C2C30-0AB9-4FD0-B19C-EF63E78DA27B}"/>
    <cellStyle name="Normal 8 18" xfId="16753" xr:uid="{00000000-0005-0000-0000-0000BB500000}"/>
    <cellStyle name="Normal 8 18 2" xfId="16754" xr:uid="{00000000-0005-0000-0000-0000BC500000}"/>
    <cellStyle name="Normal 8 18 2 2" xfId="16755" xr:uid="{00000000-0005-0000-0000-0000BD500000}"/>
    <cellStyle name="Normal 8 18 2 2 2" xfId="16756" xr:uid="{00000000-0005-0000-0000-0000BE500000}"/>
    <cellStyle name="Normal 8 18 2 2 2 2" xfId="23548" xr:uid="{00000000-0005-0000-0000-0000BF500000}"/>
    <cellStyle name="Normal 8 18 2 2 2 2 2" xfId="35532" xr:uid="{83C14332-4AE7-4CF6-A82F-5748D02000F3}"/>
    <cellStyle name="Normal 8 18 2 2 2 3" xfId="29584" xr:uid="{C761D0A8-AFE0-4D4B-A7EC-CFBE361DF520}"/>
    <cellStyle name="Normal 8 18 2 2 3" xfId="23547" xr:uid="{00000000-0005-0000-0000-0000C0500000}"/>
    <cellStyle name="Normal 8 18 2 2 3 2" xfId="35531" xr:uid="{29B4189F-070D-445E-ABA7-530CEF45FB97}"/>
    <cellStyle name="Normal 8 18 2 2 4" xfId="29583" xr:uid="{2A93195C-98B3-42CB-B67B-B2DEFF857330}"/>
    <cellStyle name="Normal 8 18 2 3" xfId="16757" xr:uid="{00000000-0005-0000-0000-0000C1500000}"/>
    <cellStyle name="Normal 8 18 2 3 2" xfId="23549" xr:uid="{00000000-0005-0000-0000-0000C2500000}"/>
    <cellStyle name="Normal 8 18 2 3 2 2" xfId="35533" xr:uid="{FF23A061-20EC-4975-9A2D-0CDFDE6A638D}"/>
    <cellStyle name="Normal 8 18 2 3 3" xfId="29585" xr:uid="{07DC651A-BD52-4C64-BBB0-8CFFDAC85570}"/>
    <cellStyle name="Normal 8 18 2 4" xfId="16758" xr:uid="{00000000-0005-0000-0000-0000C3500000}"/>
    <cellStyle name="Normal 8 18 2 4 2" xfId="23550" xr:uid="{00000000-0005-0000-0000-0000C4500000}"/>
    <cellStyle name="Normal 8 18 2 4 2 2" xfId="35534" xr:uid="{51BEEEC6-2F80-45FF-A19C-33805E307399}"/>
    <cellStyle name="Normal 8 18 2 4 3" xfId="29586" xr:uid="{CF9C4DAD-D310-4DCE-8092-A5222F119130}"/>
    <cellStyle name="Normal 8 18 2 5" xfId="23546" xr:uid="{00000000-0005-0000-0000-0000C5500000}"/>
    <cellStyle name="Normal 8 18 2 5 2" xfId="35530" xr:uid="{462931F1-1D79-4236-86D4-F4F041EFB3C9}"/>
    <cellStyle name="Normal 8 18 2 6" xfId="29582" xr:uid="{BC873E2A-3A33-4080-97A5-ADB27CA379AA}"/>
    <cellStyle name="Normal 8 18 3" xfId="16759" xr:uid="{00000000-0005-0000-0000-0000C6500000}"/>
    <cellStyle name="Normal 8 18 3 2" xfId="16760" xr:uid="{00000000-0005-0000-0000-0000C7500000}"/>
    <cellStyle name="Normal 8 18 3 2 2" xfId="23552" xr:uid="{00000000-0005-0000-0000-0000C8500000}"/>
    <cellStyle name="Normal 8 18 3 2 2 2" xfId="35536" xr:uid="{643D4559-6AD4-44F2-AAD3-F31078335693}"/>
    <cellStyle name="Normal 8 18 3 2 3" xfId="29588" xr:uid="{58836F68-4811-40AF-A19E-5DAF095B1596}"/>
    <cellStyle name="Normal 8 18 3 3" xfId="23551" xr:uid="{00000000-0005-0000-0000-0000C9500000}"/>
    <cellStyle name="Normal 8 18 3 3 2" xfId="35535" xr:uid="{0BF77FBF-3AA5-4D8D-9A2A-5A5F67609E16}"/>
    <cellStyle name="Normal 8 18 3 4" xfId="29587" xr:uid="{BB0251E0-3A22-4EAB-AB4D-25DFF5E4AC6B}"/>
    <cellStyle name="Normal 8 18 4" xfId="16761" xr:uid="{00000000-0005-0000-0000-0000CA500000}"/>
    <cellStyle name="Normal 8 18 4 2" xfId="23553" xr:uid="{00000000-0005-0000-0000-0000CB500000}"/>
    <cellStyle name="Normal 8 18 4 2 2" xfId="35537" xr:uid="{E69436DD-CC94-437A-90EB-5CBCDEA401BD}"/>
    <cellStyle name="Normal 8 18 4 3" xfId="29589" xr:uid="{C0E29AA1-00DF-4A5A-A1CA-9C1E8E736710}"/>
    <cellStyle name="Normal 8 18 5" xfId="16762" xr:uid="{00000000-0005-0000-0000-0000CC500000}"/>
    <cellStyle name="Normal 8 18 5 2" xfId="23554" xr:uid="{00000000-0005-0000-0000-0000CD500000}"/>
    <cellStyle name="Normal 8 18 5 2 2" xfId="35538" xr:uid="{AF6B733A-51CB-4333-A54C-FE0E29AE36BE}"/>
    <cellStyle name="Normal 8 18 5 3" xfId="29590" xr:uid="{E30A9D22-7B5F-42D6-98F3-52684B09B45C}"/>
    <cellStyle name="Normal 8 18 6" xfId="23545" xr:uid="{00000000-0005-0000-0000-0000CE500000}"/>
    <cellStyle name="Normal 8 18 6 2" xfId="35529" xr:uid="{EFBB409D-00B3-4D41-8CBC-F4EA584C157F}"/>
    <cellStyle name="Normal 8 18 7" xfId="29581" xr:uid="{6199A051-F3D4-49B9-B1DB-80B020D83A8E}"/>
    <cellStyle name="Normal 8 19" xfId="16763" xr:uid="{00000000-0005-0000-0000-0000CF500000}"/>
    <cellStyle name="Normal 8 19 2" xfId="16764" xr:uid="{00000000-0005-0000-0000-0000D0500000}"/>
    <cellStyle name="Normal 8 19 2 2" xfId="23556" xr:uid="{00000000-0005-0000-0000-0000D1500000}"/>
    <cellStyle name="Normal 8 19 2 2 2" xfId="35540" xr:uid="{0022C729-DFB7-4168-A395-0130C1587834}"/>
    <cellStyle name="Normal 8 19 2 3" xfId="29592" xr:uid="{EB0D4F5C-ECBC-4FAA-B3CE-1B3E00D01920}"/>
    <cellStyle name="Normal 8 19 3" xfId="16765" xr:uid="{00000000-0005-0000-0000-0000D2500000}"/>
    <cellStyle name="Normal 8 19 3 2" xfId="23557" xr:uid="{00000000-0005-0000-0000-0000D3500000}"/>
    <cellStyle name="Normal 8 19 3 2 2" xfId="35541" xr:uid="{137F5522-DB6B-41E4-9959-384283B70E3B}"/>
    <cellStyle name="Normal 8 19 3 3" xfId="29593" xr:uid="{0F0D43E7-BFAD-4D55-9D59-9AB1CD5F1BF2}"/>
    <cellStyle name="Normal 8 19 4" xfId="23555" xr:uid="{00000000-0005-0000-0000-0000D4500000}"/>
    <cellStyle name="Normal 8 19 4 2" xfId="35539" xr:uid="{0BFA87DB-7B3D-4471-BDCA-73019897A2E5}"/>
    <cellStyle name="Normal 8 19 5" xfId="29591" xr:uid="{0A039A80-8EA8-426E-AF06-94F43A815092}"/>
    <cellStyle name="Normal 8 2" xfId="16766" xr:uid="{00000000-0005-0000-0000-0000D5500000}"/>
    <cellStyle name="Normal 8 2 10" xfId="23558" xr:uid="{00000000-0005-0000-0000-0000D6500000}"/>
    <cellStyle name="Normal 8 2 10 2" xfId="35542" xr:uid="{112D9843-F8E8-4336-8BCA-39C2A2C6249B}"/>
    <cellStyle name="Normal 8 2 11" xfId="29594" xr:uid="{82C155E2-B526-4C9D-833A-AECDD560B2F7}"/>
    <cellStyle name="Normal 8 2 2" xfId="16767" xr:uid="{00000000-0005-0000-0000-0000D7500000}"/>
    <cellStyle name="Normal 8 2 2 10" xfId="29595" xr:uid="{750E5E1A-0BEC-4900-A697-DFD441074876}"/>
    <cellStyle name="Normal 8 2 2 2" xfId="16768" xr:uid="{00000000-0005-0000-0000-0000D8500000}"/>
    <cellStyle name="Normal 8 2 2 2 2" xfId="16769" xr:uid="{00000000-0005-0000-0000-0000D9500000}"/>
    <cellStyle name="Normal 8 2 2 2 2 2" xfId="16770" xr:uid="{00000000-0005-0000-0000-0000DA500000}"/>
    <cellStyle name="Normal 8 2 2 2 2 2 2" xfId="23562" xr:uid="{00000000-0005-0000-0000-0000DB500000}"/>
    <cellStyle name="Normal 8 2 2 2 2 2 2 2" xfId="35546" xr:uid="{1988EE1A-C562-4A32-952D-493CA4FCA2DB}"/>
    <cellStyle name="Normal 8 2 2 2 2 2 3" xfId="29598" xr:uid="{E19698CE-239D-4255-9A49-9C32CFDA5271}"/>
    <cellStyle name="Normal 8 2 2 2 2 3" xfId="16771" xr:uid="{00000000-0005-0000-0000-0000DC500000}"/>
    <cellStyle name="Normal 8 2 2 2 2 3 2" xfId="23563" xr:uid="{00000000-0005-0000-0000-0000DD500000}"/>
    <cellStyle name="Normal 8 2 2 2 2 3 2 2" xfId="35547" xr:uid="{93A2227F-2F32-493F-BDA2-6699673A9E48}"/>
    <cellStyle name="Normal 8 2 2 2 2 3 3" xfId="29599" xr:uid="{40B065D6-63B9-475A-BAAC-4E4DCEE90890}"/>
    <cellStyle name="Normal 8 2 2 2 2 4" xfId="16772" xr:uid="{00000000-0005-0000-0000-0000DE500000}"/>
    <cellStyle name="Normal 8 2 2 2 2 5" xfId="16773" xr:uid="{00000000-0005-0000-0000-0000DF500000}"/>
    <cellStyle name="Normal 8 2 2 2 2 6" xfId="23561" xr:uid="{00000000-0005-0000-0000-0000E0500000}"/>
    <cellStyle name="Normal 8 2 2 2 2 6 2" xfId="35545" xr:uid="{3C0B7D9F-B8A2-47EC-8C2C-29D87004376A}"/>
    <cellStyle name="Normal 8 2 2 2 2 7" xfId="29597" xr:uid="{462F0400-CC48-49D0-9F40-C0F4122B4C2A}"/>
    <cellStyle name="Normal 8 2 2 2 3" xfId="16774" xr:uid="{00000000-0005-0000-0000-0000E1500000}"/>
    <cellStyle name="Normal 8 2 2 2 3 2" xfId="16775" xr:uid="{00000000-0005-0000-0000-0000E2500000}"/>
    <cellStyle name="Normal 8 2 2 2 3 2 2" xfId="23565" xr:uid="{00000000-0005-0000-0000-0000E3500000}"/>
    <cellStyle name="Normal 8 2 2 2 3 2 2 2" xfId="35549" xr:uid="{D48F480C-A929-4A72-9FEB-D0D99485CFE7}"/>
    <cellStyle name="Normal 8 2 2 2 3 2 3" xfId="29601" xr:uid="{D722301D-02C3-4C11-9877-13DDEBADDA40}"/>
    <cellStyle name="Normal 8 2 2 2 3 3" xfId="23564" xr:uid="{00000000-0005-0000-0000-0000E4500000}"/>
    <cellStyle name="Normal 8 2 2 2 3 3 2" xfId="35548" xr:uid="{ACAD3914-D1A9-4ED9-B19C-E1AFE28D1A06}"/>
    <cellStyle name="Normal 8 2 2 2 3 4" xfId="29600" xr:uid="{4E4DE7E1-1265-49EC-ACE1-60FE03DB903E}"/>
    <cellStyle name="Normal 8 2 2 2 4" xfId="16776" xr:uid="{00000000-0005-0000-0000-0000E5500000}"/>
    <cellStyle name="Normal 8 2 2 2 4 2" xfId="23566" xr:uid="{00000000-0005-0000-0000-0000E6500000}"/>
    <cellStyle name="Normal 8 2 2 2 4 2 2" xfId="35550" xr:uid="{6F83C568-47EB-4B81-BEBC-890E2A8D044F}"/>
    <cellStyle name="Normal 8 2 2 2 4 3" xfId="29602" xr:uid="{0393D23E-1FA5-4776-AC04-2507CF01ACC0}"/>
    <cellStyle name="Normal 8 2 2 2 5" xfId="16777" xr:uid="{00000000-0005-0000-0000-0000E7500000}"/>
    <cellStyle name="Normal 8 2 2 2 6" xfId="16778" xr:uid="{00000000-0005-0000-0000-0000E8500000}"/>
    <cellStyle name="Normal 8 2 2 2 7" xfId="23560" xr:uid="{00000000-0005-0000-0000-0000E9500000}"/>
    <cellStyle name="Normal 8 2 2 2 7 2" xfId="35544" xr:uid="{F0FC236F-84D2-4E25-A390-C93CFC30F774}"/>
    <cellStyle name="Normal 8 2 2 2 8" xfId="29596" xr:uid="{047475B6-8EE0-4FA0-A7A0-CE0F16700579}"/>
    <cellStyle name="Normal 8 2 2 3" xfId="16779" xr:uid="{00000000-0005-0000-0000-0000EA500000}"/>
    <cellStyle name="Normal 8 2 2 3 2" xfId="16780" xr:uid="{00000000-0005-0000-0000-0000EB500000}"/>
    <cellStyle name="Normal 8 2 2 3 2 2" xfId="16781" xr:uid="{00000000-0005-0000-0000-0000EC500000}"/>
    <cellStyle name="Normal 8 2 2 3 2 2 2" xfId="23569" xr:uid="{00000000-0005-0000-0000-0000ED500000}"/>
    <cellStyle name="Normal 8 2 2 3 2 2 2 2" xfId="35553" xr:uid="{CDE5A2B7-5469-4FBF-8A3C-02C100C54D0C}"/>
    <cellStyle name="Normal 8 2 2 3 2 2 3" xfId="29605" xr:uid="{113206DA-A350-4008-BDD6-7CEF13816472}"/>
    <cellStyle name="Normal 8 2 2 3 2 3" xfId="23568" xr:uid="{00000000-0005-0000-0000-0000EE500000}"/>
    <cellStyle name="Normal 8 2 2 3 2 3 2" xfId="35552" xr:uid="{755E57E0-0565-40DD-B1D4-D3BFDDD0FCFA}"/>
    <cellStyle name="Normal 8 2 2 3 2 4" xfId="29604" xr:uid="{651E99BD-400B-4182-8B5A-5A872EDBF914}"/>
    <cellStyle name="Normal 8 2 2 3 3" xfId="16782" xr:uid="{00000000-0005-0000-0000-0000EF500000}"/>
    <cellStyle name="Normal 8 2 2 3 3 2" xfId="23570" xr:uid="{00000000-0005-0000-0000-0000F0500000}"/>
    <cellStyle name="Normal 8 2 2 3 3 2 2" xfId="35554" xr:uid="{B9F871E4-2DB0-40AD-A0BF-CF5B3B9D0A18}"/>
    <cellStyle name="Normal 8 2 2 3 3 3" xfId="29606" xr:uid="{8E10E86C-A046-4F7F-827A-60FF6F6BD3C6}"/>
    <cellStyle name="Normal 8 2 2 3 4" xfId="16783" xr:uid="{00000000-0005-0000-0000-0000F1500000}"/>
    <cellStyle name="Normal 8 2 2 3 5" xfId="16784" xr:uid="{00000000-0005-0000-0000-0000F2500000}"/>
    <cellStyle name="Normal 8 2 2 3 6" xfId="23567" xr:uid="{00000000-0005-0000-0000-0000F3500000}"/>
    <cellStyle name="Normal 8 2 2 3 6 2" xfId="35551" xr:uid="{BE031511-C9A5-4E82-8EBE-B395054A7306}"/>
    <cellStyle name="Normal 8 2 2 3 7" xfId="29603" xr:uid="{5D6CCB84-80D4-47F8-88D1-FA72D79CDBA6}"/>
    <cellStyle name="Normal 8 2 2 4" xfId="16785" xr:uid="{00000000-0005-0000-0000-0000F4500000}"/>
    <cellStyle name="Normal 8 2 2 4 2" xfId="16786" xr:uid="{00000000-0005-0000-0000-0000F5500000}"/>
    <cellStyle name="Normal 8 2 2 4 2 2" xfId="23572" xr:uid="{00000000-0005-0000-0000-0000F6500000}"/>
    <cellStyle name="Normal 8 2 2 4 2 2 2" xfId="35556" xr:uid="{F9AEBD52-7D80-4CB7-9152-A2D896259C02}"/>
    <cellStyle name="Normal 8 2 2 4 2 3" xfId="29608" xr:uid="{4DD1F0DF-DF1C-44F5-9684-99204D19EA21}"/>
    <cellStyle name="Normal 8 2 2 4 3" xfId="23571" xr:uid="{00000000-0005-0000-0000-0000F7500000}"/>
    <cellStyle name="Normal 8 2 2 4 3 2" xfId="35555" xr:uid="{D8B8E87C-F813-4F75-B122-DC77514B1113}"/>
    <cellStyle name="Normal 8 2 2 4 4" xfId="29607" xr:uid="{209C9DDF-79D8-4153-B8DB-0FB122344D7F}"/>
    <cellStyle name="Normal 8 2 2 5" xfId="16787" xr:uid="{00000000-0005-0000-0000-0000F8500000}"/>
    <cellStyle name="Normal 8 2 2 5 2" xfId="23573" xr:uid="{00000000-0005-0000-0000-0000F9500000}"/>
    <cellStyle name="Normal 8 2 2 5 2 2" xfId="35557" xr:uid="{15681F4B-F7B4-4A2F-9DA9-4B74ACB7ECEC}"/>
    <cellStyle name="Normal 8 2 2 5 3" xfId="29609" xr:uid="{3B49DC21-4F35-4D99-BFDA-BE4458FB0C06}"/>
    <cellStyle name="Normal 8 2 2 6" xfId="16788" xr:uid="{00000000-0005-0000-0000-0000FA500000}"/>
    <cellStyle name="Normal 8 2 2 6 2" xfId="16789" xr:uid="{00000000-0005-0000-0000-0000FB500000}"/>
    <cellStyle name="Normal 8 2 2 6 3" xfId="23574" xr:uid="{00000000-0005-0000-0000-0000FC500000}"/>
    <cellStyle name="Normal 8 2 2 6 3 2" xfId="35558" xr:uid="{FDFBF606-8B93-4B75-BB50-96CEE81A14F2}"/>
    <cellStyle name="Normal 8 2 2 6 4" xfId="29610" xr:uid="{0CC9F2DD-702C-418E-8DC9-9E866C83F7F7}"/>
    <cellStyle name="Normal 8 2 2 7" xfId="16790" xr:uid="{00000000-0005-0000-0000-0000FD500000}"/>
    <cellStyle name="Normal 8 2 2 7 2" xfId="16791" xr:uid="{00000000-0005-0000-0000-0000FE500000}"/>
    <cellStyle name="Normal 8 2 2 7 3" xfId="23575" xr:uid="{00000000-0005-0000-0000-0000FF500000}"/>
    <cellStyle name="Normal 8 2 2 7 3 2" xfId="35559" xr:uid="{B61EA3EC-0055-4471-8B38-B28C72BA2D2D}"/>
    <cellStyle name="Normal 8 2 2 7 4" xfId="29611" xr:uid="{C3613A3A-1307-491E-B85A-98C4B2EB036F}"/>
    <cellStyle name="Normal 8 2 2 8" xfId="16792" xr:uid="{00000000-0005-0000-0000-000000510000}"/>
    <cellStyle name="Normal 8 2 2 8 2" xfId="23576" xr:uid="{00000000-0005-0000-0000-000001510000}"/>
    <cellStyle name="Normal 8 2 2 8 2 2" xfId="35560" xr:uid="{FBB8B79C-DB58-48A7-8209-18F18FDBA903}"/>
    <cellStyle name="Normal 8 2 2 8 3" xfId="29612" xr:uid="{08BDD19E-561D-4A08-8282-C920231729C6}"/>
    <cellStyle name="Normal 8 2 2 9" xfId="23559" xr:uid="{00000000-0005-0000-0000-000002510000}"/>
    <cellStyle name="Normal 8 2 2 9 2" xfId="35543" xr:uid="{819B52FF-78BD-4842-BEF6-AD5A8D5A6EF8}"/>
    <cellStyle name="Normal 8 2 3" xfId="16793" xr:uid="{00000000-0005-0000-0000-000003510000}"/>
    <cellStyle name="Normal 8 2 3 2" xfId="16794" xr:uid="{00000000-0005-0000-0000-000004510000}"/>
    <cellStyle name="Normal 8 2 3 2 2" xfId="16795" xr:uid="{00000000-0005-0000-0000-000005510000}"/>
    <cellStyle name="Normal 8 2 3 2 2 2" xfId="23579" xr:uid="{00000000-0005-0000-0000-000006510000}"/>
    <cellStyle name="Normal 8 2 3 2 2 2 2" xfId="35563" xr:uid="{1C18513F-1196-4241-9BC4-CA91E800A556}"/>
    <cellStyle name="Normal 8 2 3 2 2 3" xfId="29615" xr:uid="{58C8D35E-3F47-4D3E-A1E1-5C290FFE6CED}"/>
    <cellStyle name="Normal 8 2 3 2 3" xfId="16796" xr:uid="{00000000-0005-0000-0000-000007510000}"/>
    <cellStyle name="Normal 8 2 3 2 3 2" xfId="23580" xr:uid="{00000000-0005-0000-0000-000008510000}"/>
    <cellStyle name="Normal 8 2 3 2 3 2 2" xfId="35564" xr:uid="{1ACF2F50-DFB5-43A0-9265-74224F27E508}"/>
    <cellStyle name="Normal 8 2 3 2 3 3" xfId="29616" xr:uid="{A49FBAA9-6BEC-4FE0-A3A2-BEBE92C0A7C7}"/>
    <cellStyle name="Normal 8 2 3 2 4" xfId="16797" xr:uid="{00000000-0005-0000-0000-000009510000}"/>
    <cellStyle name="Normal 8 2 3 2 5" xfId="16798" xr:uid="{00000000-0005-0000-0000-00000A510000}"/>
    <cellStyle name="Normal 8 2 3 2 6" xfId="23578" xr:uid="{00000000-0005-0000-0000-00000B510000}"/>
    <cellStyle name="Normal 8 2 3 2 6 2" xfId="35562" xr:uid="{C12D4EF4-A85A-4B99-9D97-8439DF3C3708}"/>
    <cellStyle name="Normal 8 2 3 2 7" xfId="29614" xr:uid="{7CFB1D71-AD91-43C9-9ECE-1A270F687C24}"/>
    <cellStyle name="Normal 8 2 3 3" xfId="16799" xr:uid="{00000000-0005-0000-0000-00000C510000}"/>
    <cellStyle name="Normal 8 2 3 3 2" xfId="16800" xr:uid="{00000000-0005-0000-0000-00000D510000}"/>
    <cellStyle name="Normal 8 2 3 3 2 2" xfId="23582" xr:uid="{00000000-0005-0000-0000-00000E510000}"/>
    <cellStyle name="Normal 8 2 3 3 2 2 2" xfId="35566" xr:uid="{F59852F1-2F71-4F0A-94F0-D05FFE75B296}"/>
    <cellStyle name="Normal 8 2 3 3 2 3" xfId="29618" xr:uid="{D476FF58-6C99-4A14-A7D5-6559F3E98AC8}"/>
    <cellStyle name="Normal 8 2 3 3 3" xfId="23581" xr:uid="{00000000-0005-0000-0000-00000F510000}"/>
    <cellStyle name="Normal 8 2 3 3 3 2" xfId="35565" xr:uid="{527BF2F3-E965-4EAE-A388-A7BA30BC25FC}"/>
    <cellStyle name="Normal 8 2 3 3 4" xfId="29617" xr:uid="{B5ED5E40-619C-4EA1-939E-FEB8873746DE}"/>
    <cellStyle name="Normal 8 2 3 4" xfId="16801" xr:uid="{00000000-0005-0000-0000-000010510000}"/>
    <cellStyle name="Normal 8 2 3 4 2" xfId="23583" xr:uid="{00000000-0005-0000-0000-000011510000}"/>
    <cellStyle name="Normal 8 2 3 4 2 2" xfId="35567" xr:uid="{007C15AB-D349-4877-B861-822B4C205A3B}"/>
    <cellStyle name="Normal 8 2 3 4 3" xfId="29619" xr:uid="{3DE4992D-4096-4FA9-9919-D52B0C305C88}"/>
    <cellStyle name="Normal 8 2 3 5" xfId="16802" xr:uid="{00000000-0005-0000-0000-000012510000}"/>
    <cellStyle name="Normal 8 2 3 5 2" xfId="16803" xr:uid="{00000000-0005-0000-0000-000013510000}"/>
    <cellStyle name="Normal 8 2 3 5 3" xfId="23584" xr:uid="{00000000-0005-0000-0000-000014510000}"/>
    <cellStyle name="Normal 8 2 3 5 3 2" xfId="35568" xr:uid="{F6DEFC48-2352-4463-B964-17D9085FF47F}"/>
    <cellStyle name="Normal 8 2 3 5 4" xfId="29620" xr:uid="{4F0AB7D1-7A5F-4A57-A09C-BAF45D83961A}"/>
    <cellStyle name="Normal 8 2 3 6" xfId="16804" xr:uid="{00000000-0005-0000-0000-000015510000}"/>
    <cellStyle name="Normal 8 2 3 7" xfId="23577" xr:uid="{00000000-0005-0000-0000-000016510000}"/>
    <cellStyle name="Normal 8 2 3 7 2" xfId="35561" xr:uid="{377AAA35-6326-421B-A54D-17B2104D7FC6}"/>
    <cellStyle name="Normal 8 2 3 8" xfId="29613" xr:uid="{BB87386C-F95E-4302-866F-8A6C7C773384}"/>
    <cellStyle name="Normal 8 2 4" xfId="16805" xr:uid="{00000000-0005-0000-0000-000017510000}"/>
    <cellStyle name="Normal 8 2 4 2" xfId="16806" xr:uid="{00000000-0005-0000-0000-000018510000}"/>
    <cellStyle name="Normal 8 2 4 2 2" xfId="16807" xr:uid="{00000000-0005-0000-0000-000019510000}"/>
    <cellStyle name="Normal 8 2 4 2 2 2" xfId="23587" xr:uid="{00000000-0005-0000-0000-00001A510000}"/>
    <cellStyle name="Normal 8 2 4 2 2 2 2" xfId="35571" xr:uid="{DA6499AA-4CE9-4AD7-B9E5-38068D08C6BC}"/>
    <cellStyle name="Normal 8 2 4 2 2 3" xfId="29623" xr:uid="{AA43DE56-6AAE-4331-9DDE-D7617A8703CD}"/>
    <cellStyle name="Normal 8 2 4 2 3" xfId="23586" xr:uid="{00000000-0005-0000-0000-00001B510000}"/>
    <cellStyle name="Normal 8 2 4 2 3 2" xfId="35570" xr:uid="{1548ACCF-3BE6-471E-9C00-379EF51EDA9B}"/>
    <cellStyle name="Normal 8 2 4 2 4" xfId="29622" xr:uid="{E7A4C36E-BBCB-40C9-8C47-7D63DA25B9D5}"/>
    <cellStyle name="Normal 8 2 4 3" xfId="16808" xr:uid="{00000000-0005-0000-0000-00001C510000}"/>
    <cellStyle name="Normal 8 2 4 3 2" xfId="23588" xr:uid="{00000000-0005-0000-0000-00001D510000}"/>
    <cellStyle name="Normal 8 2 4 3 2 2" xfId="35572" xr:uid="{BB764EA8-E086-4236-8A96-2283AE18ED97}"/>
    <cellStyle name="Normal 8 2 4 3 3" xfId="29624" xr:uid="{002AA408-4B0D-4C3A-8159-053E2F54CD6E}"/>
    <cellStyle name="Normal 8 2 4 4" xfId="16809" xr:uid="{00000000-0005-0000-0000-00001E510000}"/>
    <cellStyle name="Normal 8 2 4 4 2" xfId="16810" xr:uid="{00000000-0005-0000-0000-00001F510000}"/>
    <cellStyle name="Normal 8 2 4 4 3" xfId="23589" xr:uid="{00000000-0005-0000-0000-000020510000}"/>
    <cellStyle name="Normal 8 2 4 4 3 2" xfId="35573" xr:uid="{9EC07EA8-86EE-49A8-9465-0FB68193133F}"/>
    <cellStyle name="Normal 8 2 4 4 4" xfId="29625" xr:uid="{57C1CE1F-BDCA-437D-B737-BFCEF099B6B9}"/>
    <cellStyle name="Normal 8 2 4 5" xfId="16811" xr:uid="{00000000-0005-0000-0000-000021510000}"/>
    <cellStyle name="Normal 8 2 4 6" xfId="23585" xr:uid="{00000000-0005-0000-0000-000022510000}"/>
    <cellStyle name="Normal 8 2 4 6 2" xfId="35569" xr:uid="{6CCA82FA-C4AB-454F-AFD2-43F9A2AE4B2E}"/>
    <cellStyle name="Normal 8 2 4 7" xfId="29621" xr:uid="{7DE9438F-ED3F-41F6-AD6B-E8DFF932EEAA}"/>
    <cellStyle name="Normal 8 2 5" xfId="16812" xr:uid="{00000000-0005-0000-0000-000023510000}"/>
    <cellStyle name="Normal 8 2 5 2" xfId="16813" xr:uid="{00000000-0005-0000-0000-000024510000}"/>
    <cellStyle name="Normal 8 2 5 2 2" xfId="23591" xr:uid="{00000000-0005-0000-0000-000025510000}"/>
    <cellStyle name="Normal 8 2 5 2 2 2" xfId="35575" xr:uid="{01489463-178F-4FAF-A7A3-B8C541DA3985}"/>
    <cellStyle name="Normal 8 2 5 2 3" xfId="29627" xr:uid="{F191918F-FF61-4453-8763-089376EA6378}"/>
    <cellStyle name="Normal 8 2 5 3" xfId="23590" xr:uid="{00000000-0005-0000-0000-000026510000}"/>
    <cellStyle name="Normal 8 2 5 3 2" xfId="35574" xr:uid="{517E655C-5776-4AF7-84D3-767ED667E9EC}"/>
    <cellStyle name="Normal 8 2 5 4" xfId="29626" xr:uid="{D80CC699-D20F-4C37-ABF6-C3FC7B32DD74}"/>
    <cellStyle name="Normal 8 2 6" xfId="16814" xr:uid="{00000000-0005-0000-0000-000027510000}"/>
    <cellStyle name="Normal 8 2 6 2" xfId="23592" xr:uid="{00000000-0005-0000-0000-000028510000}"/>
    <cellStyle name="Normal 8 2 6 2 2" xfId="35576" xr:uid="{B071F435-97C6-4EBD-ADAC-F29D9CA456FF}"/>
    <cellStyle name="Normal 8 2 6 3" xfId="29628" xr:uid="{1CCE4643-6A8F-4059-A02E-D642D4B51F08}"/>
    <cellStyle name="Normal 8 2 7" xfId="16815" xr:uid="{00000000-0005-0000-0000-000029510000}"/>
    <cellStyle name="Normal 8 2 7 2" xfId="16816" xr:uid="{00000000-0005-0000-0000-00002A510000}"/>
    <cellStyle name="Normal 8 2 7 3" xfId="23593" xr:uid="{00000000-0005-0000-0000-00002B510000}"/>
    <cellStyle name="Normal 8 2 7 3 2" xfId="35577" xr:uid="{8F71952B-3F4E-4563-9F39-4D41D18461E6}"/>
    <cellStyle name="Normal 8 2 7 4" xfId="29629" xr:uid="{90699E3D-5C00-4B8E-AE54-3C01D166B75A}"/>
    <cellStyle name="Normal 8 2 8" xfId="16817" xr:uid="{00000000-0005-0000-0000-00002C510000}"/>
    <cellStyle name="Normal 8 2 8 2" xfId="16818" xr:uid="{00000000-0005-0000-0000-00002D510000}"/>
    <cellStyle name="Normal 8 2 8 3" xfId="23594" xr:uid="{00000000-0005-0000-0000-00002E510000}"/>
    <cellStyle name="Normal 8 2 8 3 2" xfId="35578" xr:uid="{A5B84F0E-92B1-47EB-B96C-01F7F99D669C}"/>
    <cellStyle name="Normal 8 2 8 4" xfId="29630" xr:uid="{70D0CDD5-6245-41C5-9ABB-6975D0AF1EF7}"/>
    <cellStyle name="Normal 8 2 9" xfId="16819" xr:uid="{00000000-0005-0000-0000-00002F510000}"/>
    <cellStyle name="Normal 8 2 9 2" xfId="23595" xr:uid="{00000000-0005-0000-0000-000030510000}"/>
    <cellStyle name="Normal 8 2 9 2 2" xfId="35579" xr:uid="{1EAE036F-E946-4F43-88BF-5E1761227100}"/>
    <cellStyle name="Normal 8 2 9 3" xfId="29631" xr:uid="{E8BBAFE1-619B-4BD8-8C22-57B4137392C4}"/>
    <cellStyle name="Normal 8 20" xfId="16820" xr:uid="{00000000-0005-0000-0000-000031510000}"/>
    <cellStyle name="Normal 8 20 2" xfId="16821" xr:uid="{00000000-0005-0000-0000-000032510000}"/>
    <cellStyle name="Normal 8 20 2 2" xfId="23597" xr:uid="{00000000-0005-0000-0000-000033510000}"/>
    <cellStyle name="Normal 8 20 2 2 2" xfId="35581" xr:uid="{602C0135-D64C-43AF-8F00-1CE16E8FAA86}"/>
    <cellStyle name="Normal 8 20 2 3" xfId="29633" xr:uid="{38460404-7136-43E4-A9B0-35F6EE1865C3}"/>
    <cellStyle name="Normal 8 20 3" xfId="23596" xr:uid="{00000000-0005-0000-0000-000034510000}"/>
    <cellStyle name="Normal 8 20 3 2" xfId="35580" xr:uid="{5973355E-2C2F-4D44-B434-AF179F4D6A43}"/>
    <cellStyle name="Normal 8 20 4" xfId="29632" xr:uid="{45BBA357-C8A4-4C45-B9F8-69FE0F5A3CEE}"/>
    <cellStyle name="Normal 8 21" xfId="16822" xr:uid="{00000000-0005-0000-0000-000035510000}"/>
    <cellStyle name="Normal 8 21 2" xfId="16823" xr:uid="{00000000-0005-0000-0000-000036510000}"/>
    <cellStyle name="Normal 8 21 2 2" xfId="23599" xr:uid="{00000000-0005-0000-0000-000037510000}"/>
    <cellStyle name="Normal 8 21 2 2 2" xfId="35583" xr:uid="{334F2B1D-FD3B-40DB-A998-6D51C6277665}"/>
    <cellStyle name="Normal 8 21 2 3" xfId="29635" xr:uid="{B6605B0F-F0AE-4FF2-9132-28B95E7239A6}"/>
    <cellStyle name="Normal 8 21 3" xfId="23598" xr:uid="{00000000-0005-0000-0000-000038510000}"/>
    <cellStyle name="Normal 8 21 3 2" xfId="35582" xr:uid="{B3313145-D1D0-4725-8BFD-818D9497668C}"/>
    <cellStyle name="Normal 8 21 4" xfId="29634" xr:uid="{BAC1C1A6-12DF-4CE7-B642-0D10C566A576}"/>
    <cellStyle name="Normal 8 22" xfId="16824" xr:uid="{00000000-0005-0000-0000-000039510000}"/>
    <cellStyle name="Normal 8 22 2" xfId="16825" xr:uid="{00000000-0005-0000-0000-00003A510000}"/>
    <cellStyle name="Normal 8 22 2 2" xfId="23601" xr:uid="{00000000-0005-0000-0000-00003B510000}"/>
    <cellStyle name="Normal 8 22 2 2 2" xfId="35585" xr:uid="{E87D71D7-3B66-40D7-BE17-BF6F268F83DC}"/>
    <cellStyle name="Normal 8 22 2 3" xfId="29637" xr:uid="{5383CC69-6AD2-4618-8B03-CDB49E80093E}"/>
    <cellStyle name="Normal 8 22 3" xfId="23600" xr:uid="{00000000-0005-0000-0000-00003C510000}"/>
    <cellStyle name="Normal 8 22 3 2" xfId="35584" xr:uid="{B8DBD96E-80C1-432F-B778-6DC899442D45}"/>
    <cellStyle name="Normal 8 22 4" xfId="29636" xr:uid="{B6397D53-62AB-4A99-929C-46FC9B447ED5}"/>
    <cellStyle name="Normal 8 23" xfId="16826" xr:uid="{00000000-0005-0000-0000-00003D510000}"/>
    <cellStyle name="Normal 8 23 2" xfId="16827" xr:uid="{00000000-0005-0000-0000-00003E510000}"/>
    <cellStyle name="Normal 8 23 2 2" xfId="23603" xr:uid="{00000000-0005-0000-0000-00003F510000}"/>
    <cellStyle name="Normal 8 23 2 2 2" xfId="35587" xr:uid="{DFE2FBAA-D881-48AE-BC94-059BC876145F}"/>
    <cellStyle name="Normal 8 23 2 3" xfId="29639" xr:uid="{CC4826F7-09AA-41A6-99BC-66160306CF2E}"/>
    <cellStyle name="Normal 8 23 3" xfId="23602" xr:uid="{00000000-0005-0000-0000-000040510000}"/>
    <cellStyle name="Normal 8 23 3 2" xfId="35586" xr:uid="{2F08C069-2EA1-4272-A46A-6CE1CC816972}"/>
    <cellStyle name="Normal 8 23 4" xfId="29638" xr:uid="{40FFD2C3-6F21-4BD8-83B2-36766D210FC4}"/>
    <cellStyle name="Normal 8 24" xfId="16828" xr:uid="{00000000-0005-0000-0000-000041510000}"/>
    <cellStyle name="Normal 8 24 2" xfId="16829" xr:uid="{00000000-0005-0000-0000-000042510000}"/>
    <cellStyle name="Normal 8 24 2 2" xfId="23605" xr:uid="{00000000-0005-0000-0000-000043510000}"/>
    <cellStyle name="Normal 8 24 2 2 2" xfId="35589" xr:uid="{10812488-2F20-418C-8711-8A8F6A57BA99}"/>
    <cellStyle name="Normal 8 24 2 3" xfId="29641" xr:uid="{6B828FC4-493B-4B1A-ADC8-83CC630F55F5}"/>
    <cellStyle name="Normal 8 24 3" xfId="23604" xr:uid="{00000000-0005-0000-0000-000044510000}"/>
    <cellStyle name="Normal 8 24 3 2" xfId="35588" xr:uid="{9BE44493-699D-4BB2-AB61-E73A1D286739}"/>
    <cellStyle name="Normal 8 24 4" xfId="29640" xr:uid="{C953525B-B650-4606-93A1-7CE1FBD233A1}"/>
    <cellStyle name="Normal 8 25" xfId="16830" xr:uid="{00000000-0005-0000-0000-000045510000}"/>
    <cellStyle name="Normal 8 25 2" xfId="23606" xr:uid="{00000000-0005-0000-0000-000046510000}"/>
    <cellStyle name="Normal 8 25 2 2" xfId="35590" xr:uid="{4111126B-A16B-4D0B-A498-C77572ABE736}"/>
    <cellStyle name="Normal 8 25 3" xfId="29642" xr:uid="{82DEEC79-7321-47A3-8304-FACC2D5F3FA3}"/>
    <cellStyle name="Normal 8 26" xfId="16831" xr:uid="{00000000-0005-0000-0000-000047510000}"/>
    <cellStyle name="Normal 8 26 2" xfId="23607" xr:uid="{00000000-0005-0000-0000-000048510000}"/>
    <cellStyle name="Normal 8 26 2 2" xfId="35591" xr:uid="{F4CFA768-8DFE-4388-A4F0-85AB567B3802}"/>
    <cellStyle name="Normal 8 26 3" xfId="29643" xr:uid="{360B6097-85C4-4B62-A157-A5000954EA88}"/>
    <cellStyle name="Normal 8 27" xfId="16832" xr:uid="{00000000-0005-0000-0000-000049510000}"/>
    <cellStyle name="Normal 8 27 2" xfId="23608" xr:uid="{00000000-0005-0000-0000-00004A510000}"/>
    <cellStyle name="Normal 8 27 2 2" xfId="35592" xr:uid="{75036401-466E-46A8-A92E-CC8F0AC641A1}"/>
    <cellStyle name="Normal 8 27 3" xfId="29644" xr:uid="{00E193D6-C95F-42D7-BAF7-839DB75BB5FF}"/>
    <cellStyle name="Normal 8 28" xfId="16833" xr:uid="{00000000-0005-0000-0000-00004B510000}"/>
    <cellStyle name="Normal 8 28 2" xfId="23609" xr:uid="{00000000-0005-0000-0000-00004C510000}"/>
    <cellStyle name="Normal 8 28 2 2" xfId="35593" xr:uid="{D38C8FCD-5684-4813-AAD1-AB85A6516A3D}"/>
    <cellStyle name="Normal 8 28 3" xfId="29645" xr:uid="{C64A6C76-0B66-42C2-805D-12FF45E0C7B7}"/>
    <cellStyle name="Normal 8 29" xfId="16834" xr:uid="{00000000-0005-0000-0000-00004D510000}"/>
    <cellStyle name="Normal 8 29 2" xfId="23610" xr:uid="{00000000-0005-0000-0000-00004E510000}"/>
    <cellStyle name="Normal 8 29 2 2" xfId="35594" xr:uid="{A4A7899B-991E-4D15-9148-E561DB784B8A}"/>
    <cellStyle name="Normal 8 29 3" xfId="29646" xr:uid="{33D1B510-019B-48B1-A558-471E9A09D098}"/>
    <cellStyle name="Normal 8 3" xfId="16835" xr:uid="{00000000-0005-0000-0000-00004F510000}"/>
    <cellStyle name="Normal 8 3 10" xfId="29647" xr:uid="{B0363866-7099-4C68-BA1A-6F74D582DCC3}"/>
    <cellStyle name="Normal 8 3 2" xfId="16836" xr:uid="{00000000-0005-0000-0000-000050510000}"/>
    <cellStyle name="Normal 8 3 2 2" xfId="16837" xr:uid="{00000000-0005-0000-0000-000051510000}"/>
    <cellStyle name="Normal 8 3 2 2 2" xfId="16838" xr:uid="{00000000-0005-0000-0000-000052510000}"/>
    <cellStyle name="Normal 8 3 2 2 2 2" xfId="23614" xr:uid="{00000000-0005-0000-0000-000053510000}"/>
    <cellStyle name="Normal 8 3 2 2 2 2 2" xfId="35598" xr:uid="{AAD3AC3C-FAD8-496C-A50F-8B6D94AD2D35}"/>
    <cellStyle name="Normal 8 3 2 2 2 3" xfId="29650" xr:uid="{47ADEEED-BE5F-4361-9FE9-D3E6F510E9B6}"/>
    <cellStyle name="Normal 8 3 2 2 3" xfId="16839" xr:uid="{00000000-0005-0000-0000-000054510000}"/>
    <cellStyle name="Normal 8 3 2 2 3 2" xfId="23615" xr:uid="{00000000-0005-0000-0000-000055510000}"/>
    <cellStyle name="Normal 8 3 2 2 3 2 2" xfId="35599" xr:uid="{8BE9C037-BD9E-4345-86D8-D3DD4FB840EB}"/>
    <cellStyle name="Normal 8 3 2 2 3 3" xfId="29651" xr:uid="{A75CF10B-9764-43E9-BD49-ACB77A5F9466}"/>
    <cellStyle name="Normal 8 3 2 2 4" xfId="16840" xr:uid="{00000000-0005-0000-0000-000056510000}"/>
    <cellStyle name="Normal 8 3 2 2 5" xfId="16841" xr:uid="{00000000-0005-0000-0000-000057510000}"/>
    <cellStyle name="Normal 8 3 2 2 6" xfId="23613" xr:uid="{00000000-0005-0000-0000-000058510000}"/>
    <cellStyle name="Normal 8 3 2 2 6 2" xfId="35597" xr:uid="{EA8D1238-436B-4AA7-A144-8115B52321B4}"/>
    <cellStyle name="Normal 8 3 2 2 7" xfId="29649" xr:uid="{5AA6445F-0C5D-4F1D-9D16-EED37E90D41D}"/>
    <cellStyle name="Normal 8 3 2 3" xfId="16842" xr:uid="{00000000-0005-0000-0000-000059510000}"/>
    <cellStyle name="Normal 8 3 2 3 2" xfId="16843" xr:uid="{00000000-0005-0000-0000-00005A510000}"/>
    <cellStyle name="Normal 8 3 2 3 2 2" xfId="23617" xr:uid="{00000000-0005-0000-0000-00005B510000}"/>
    <cellStyle name="Normal 8 3 2 3 2 2 2" xfId="35601" xr:uid="{6BC320B4-C00E-47EF-AF01-167A06E666D9}"/>
    <cellStyle name="Normal 8 3 2 3 2 3" xfId="29653" xr:uid="{777A20E7-4224-4AE2-B0B6-D670E0491112}"/>
    <cellStyle name="Normal 8 3 2 3 3" xfId="23616" xr:uid="{00000000-0005-0000-0000-00005C510000}"/>
    <cellStyle name="Normal 8 3 2 3 3 2" xfId="35600" xr:uid="{B5147464-54EE-4571-9DDB-3515869E126C}"/>
    <cellStyle name="Normal 8 3 2 3 4" xfId="29652" xr:uid="{B62A73E7-8142-4877-9797-082B75E191F1}"/>
    <cellStyle name="Normal 8 3 2 4" xfId="16844" xr:uid="{00000000-0005-0000-0000-00005D510000}"/>
    <cellStyle name="Normal 8 3 2 4 2" xfId="23618" xr:uid="{00000000-0005-0000-0000-00005E510000}"/>
    <cellStyle name="Normal 8 3 2 4 2 2" xfId="35602" xr:uid="{AD5F40A0-6164-4742-BC09-3FA7D885962B}"/>
    <cellStyle name="Normal 8 3 2 4 3" xfId="29654" xr:uid="{9AB03D1E-EA38-423D-8023-8575370C706E}"/>
    <cellStyle name="Normal 8 3 2 5" xfId="16845" xr:uid="{00000000-0005-0000-0000-00005F510000}"/>
    <cellStyle name="Normal 8 3 2 5 2" xfId="16846" xr:uid="{00000000-0005-0000-0000-000060510000}"/>
    <cellStyle name="Normal 8 3 2 5 3" xfId="23619" xr:uid="{00000000-0005-0000-0000-000061510000}"/>
    <cellStyle name="Normal 8 3 2 5 3 2" xfId="35603" xr:uid="{617333EB-E320-4E2B-8ADB-D64BCC9610EB}"/>
    <cellStyle name="Normal 8 3 2 5 4" xfId="29655" xr:uid="{AAF6AF22-F95E-4EBC-8D87-95085E45DCF6}"/>
    <cellStyle name="Normal 8 3 2 6" xfId="16847" xr:uid="{00000000-0005-0000-0000-000062510000}"/>
    <cellStyle name="Normal 8 3 2 6 2" xfId="16848" xr:uid="{00000000-0005-0000-0000-000063510000}"/>
    <cellStyle name="Normal 8 3 2 6 3" xfId="23620" xr:uid="{00000000-0005-0000-0000-000064510000}"/>
    <cellStyle name="Normal 8 3 2 6 3 2" xfId="35604" xr:uid="{4EBAF2A5-98E2-4375-B0F6-D4252E36485C}"/>
    <cellStyle name="Normal 8 3 2 6 4" xfId="29656" xr:uid="{CFBD6E67-D51A-4E75-90F9-4789B77DFDF6}"/>
    <cellStyle name="Normal 8 3 2 7" xfId="16849" xr:uid="{00000000-0005-0000-0000-000065510000}"/>
    <cellStyle name="Normal 8 3 2 7 2" xfId="23621" xr:uid="{00000000-0005-0000-0000-000066510000}"/>
    <cellStyle name="Normal 8 3 2 7 2 2" xfId="35605" xr:uid="{D0B0509E-633A-4E52-8C71-F46738B0843D}"/>
    <cellStyle name="Normal 8 3 2 7 3" xfId="29657" xr:uid="{6B15288E-D6AA-4E9A-B275-D0C81977215D}"/>
    <cellStyle name="Normal 8 3 2 8" xfId="23612" xr:uid="{00000000-0005-0000-0000-000067510000}"/>
    <cellStyle name="Normal 8 3 2 8 2" xfId="35596" xr:uid="{48797A46-5593-493E-AF32-902991724201}"/>
    <cellStyle name="Normal 8 3 2 9" xfId="29648" xr:uid="{DCDA8798-63C3-42B5-8C27-157D865457ED}"/>
    <cellStyle name="Normal 8 3 3" xfId="16850" xr:uid="{00000000-0005-0000-0000-000068510000}"/>
    <cellStyle name="Normal 8 3 3 2" xfId="16851" xr:uid="{00000000-0005-0000-0000-000069510000}"/>
    <cellStyle name="Normal 8 3 3 2 2" xfId="16852" xr:uid="{00000000-0005-0000-0000-00006A510000}"/>
    <cellStyle name="Normal 8 3 3 2 2 2" xfId="23624" xr:uid="{00000000-0005-0000-0000-00006B510000}"/>
    <cellStyle name="Normal 8 3 3 2 2 2 2" xfId="35608" xr:uid="{AD841F9A-BB27-473E-A70F-ADD52DAFBEE3}"/>
    <cellStyle name="Normal 8 3 3 2 2 3" xfId="29660" xr:uid="{3D007BB0-E313-4C5B-8EA6-D22D9E9D2DBF}"/>
    <cellStyle name="Normal 8 3 3 2 3" xfId="23623" xr:uid="{00000000-0005-0000-0000-00006C510000}"/>
    <cellStyle name="Normal 8 3 3 2 3 2" xfId="35607" xr:uid="{67482056-1882-45CE-A868-DAB9CFF89E60}"/>
    <cellStyle name="Normal 8 3 3 2 4" xfId="29659" xr:uid="{399B2CB4-C7B5-4D7F-9D9D-E3B6202AD1E0}"/>
    <cellStyle name="Normal 8 3 3 3" xfId="16853" xr:uid="{00000000-0005-0000-0000-00006D510000}"/>
    <cellStyle name="Normal 8 3 3 3 2" xfId="23625" xr:uid="{00000000-0005-0000-0000-00006E510000}"/>
    <cellStyle name="Normal 8 3 3 3 2 2" xfId="35609" xr:uid="{00D70B8F-EA13-4B40-9146-C9707C612257}"/>
    <cellStyle name="Normal 8 3 3 3 3" xfId="29661" xr:uid="{18F1494E-FB80-458A-A0DC-B3A996AE4B9A}"/>
    <cellStyle name="Normal 8 3 3 4" xfId="16854" xr:uid="{00000000-0005-0000-0000-00006F510000}"/>
    <cellStyle name="Normal 8 3 3 4 2" xfId="16855" xr:uid="{00000000-0005-0000-0000-000070510000}"/>
    <cellStyle name="Normal 8 3 3 4 3" xfId="23626" xr:uid="{00000000-0005-0000-0000-000071510000}"/>
    <cellStyle name="Normal 8 3 3 4 3 2" xfId="35610" xr:uid="{80CD8505-5827-4DE9-B03C-D7927F7D55C8}"/>
    <cellStyle name="Normal 8 3 3 4 4" xfId="29662" xr:uid="{2B730CE3-F07C-41C6-B720-4188F467F1FE}"/>
    <cellStyle name="Normal 8 3 3 5" xfId="16856" xr:uid="{00000000-0005-0000-0000-000072510000}"/>
    <cellStyle name="Normal 8 3 3 6" xfId="23622" xr:uid="{00000000-0005-0000-0000-000073510000}"/>
    <cellStyle name="Normal 8 3 3 6 2" xfId="35606" xr:uid="{709B3A45-854F-4239-90FF-DAFE8489C6C3}"/>
    <cellStyle name="Normal 8 3 3 7" xfId="29658" xr:uid="{FEEB256F-D3ED-4409-8A04-DE992C540552}"/>
    <cellStyle name="Normal 8 3 4" xfId="16857" xr:uid="{00000000-0005-0000-0000-000074510000}"/>
    <cellStyle name="Normal 8 3 4 2" xfId="16858" xr:uid="{00000000-0005-0000-0000-000075510000}"/>
    <cellStyle name="Normal 8 3 4 2 2" xfId="23628" xr:uid="{00000000-0005-0000-0000-000076510000}"/>
    <cellStyle name="Normal 8 3 4 2 2 2" xfId="35612" xr:uid="{4046297C-1C09-47DD-A5A4-B8973BB826E4}"/>
    <cellStyle name="Normal 8 3 4 2 3" xfId="29664" xr:uid="{59193DE4-6F71-4A50-8193-4814C8AD40BF}"/>
    <cellStyle name="Normal 8 3 4 3" xfId="16859" xr:uid="{00000000-0005-0000-0000-000077510000}"/>
    <cellStyle name="Normal 8 3 4 3 2" xfId="23629" xr:uid="{00000000-0005-0000-0000-000078510000}"/>
    <cellStyle name="Normal 8 3 4 3 2 2" xfId="35613" xr:uid="{8CD6FF6B-3FC8-46BD-B89E-C6C110A62BF8}"/>
    <cellStyle name="Normal 8 3 4 3 3" xfId="29665" xr:uid="{C0689976-ECC0-4AFB-B323-CF5D813C2A18}"/>
    <cellStyle name="Normal 8 3 4 4" xfId="23627" xr:uid="{00000000-0005-0000-0000-000079510000}"/>
    <cellStyle name="Normal 8 3 4 4 2" xfId="35611" xr:uid="{3CBCE9EC-0E72-4108-AC2F-09871BD80A65}"/>
    <cellStyle name="Normal 8 3 4 5" xfId="29663" xr:uid="{3B69EA89-41F4-49EE-B605-F3B1D1B7D6A5}"/>
    <cellStyle name="Normal 8 3 5" xfId="16860" xr:uid="{00000000-0005-0000-0000-00007A510000}"/>
    <cellStyle name="Normal 8 3 5 2" xfId="23630" xr:uid="{00000000-0005-0000-0000-00007B510000}"/>
    <cellStyle name="Normal 8 3 5 2 2" xfId="35614" xr:uid="{D269D77E-2C1A-478A-A0C1-5EAEC5BEE87C}"/>
    <cellStyle name="Normal 8 3 5 3" xfId="29666" xr:uid="{1A8DF33E-F8A0-4F1A-83FE-27CF7A66E658}"/>
    <cellStyle name="Normal 8 3 6" xfId="16861" xr:uid="{00000000-0005-0000-0000-00007C510000}"/>
    <cellStyle name="Normal 8 3 6 2" xfId="16862" xr:uid="{00000000-0005-0000-0000-00007D510000}"/>
    <cellStyle name="Normal 8 3 6 3" xfId="23631" xr:uid="{00000000-0005-0000-0000-00007E510000}"/>
    <cellStyle name="Normal 8 3 6 3 2" xfId="35615" xr:uid="{0225D0F2-70D9-46E7-B981-514270750680}"/>
    <cellStyle name="Normal 8 3 6 4" xfId="29667" xr:uid="{7EF62F41-1E47-4190-A172-DFE1E5E4230D}"/>
    <cellStyle name="Normal 8 3 7" xfId="16863" xr:uid="{00000000-0005-0000-0000-00007F510000}"/>
    <cellStyle name="Normal 8 3 7 2" xfId="16864" xr:uid="{00000000-0005-0000-0000-000080510000}"/>
    <cellStyle name="Normal 8 3 7 3" xfId="23632" xr:uid="{00000000-0005-0000-0000-000081510000}"/>
    <cellStyle name="Normal 8 3 7 3 2" xfId="35616" xr:uid="{2F6FA73A-D710-4C67-AA74-253721AA1E56}"/>
    <cellStyle name="Normal 8 3 7 4" xfId="29668" xr:uid="{B4C330BB-BAAC-4162-B737-787A5FD868C9}"/>
    <cellStyle name="Normal 8 3 8" xfId="16865" xr:uid="{00000000-0005-0000-0000-000082510000}"/>
    <cellStyle name="Normal 8 3 8 2" xfId="23633" xr:uid="{00000000-0005-0000-0000-000083510000}"/>
    <cellStyle name="Normal 8 3 8 2 2" xfId="35617" xr:uid="{2963F31B-5263-4922-AB6C-0A3008C41A4E}"/>
    <cellStyle name="Normal 8 3 8 3" xfId="29669" xr:uid="{CF998157-9DB4-43CC-A8BE-B6B3E01E0B02}"/>
    <cellStyle name="Normal 8 3 9" xfId="23611" xr:uid="{00000000-0005-0000-0000-000084510000}"/>
    <cellStyle name="Normal 8 3 9 2" xfId="35595" xr:uid="{0AA28419-A4C4-40E3-A0D3-DDBE34BD0FCE}"/>
    <cellStyle name="Normal 8 4" xfId="16866" xr:uid="{00000000-0005-0000-0000-000085510000}"/>
    <cellStyle name="Normal 8 4 10" xfId="29670" xr:uid="{32814C14-3E63-4EE6-AA67-9A37556CC26B}"/>
    <cellStyle name="Normal 8 4 2" xfId="16867" xr:uid="{00000000-0005-0000-0000-000086510000}"/>
    <cellStyle name="Normal 8 4 2 2" xfId="16868" xr:uid="{00000000-0005-0000-0000-000087510000}"/>
    <cellStyle name="Normal 8 4 2 2 2" xfId="16869" xr:uid="{00000000-0005-0000-0000-000088510000}"/>
    <cellStyle name="Normal 8 4 2 2 2 2" xfId="23637" xr:uid="{00000000-0005-0000-0000-000089510000}"/>
    <cellStyle name="Normal 8 4 2 2 2 2 2" xfId="35621" xr:uid="{031E0835-E457-49B2-BDCF-4F1319ADA7F8}"/>
    <cellStyle name="Normal 8 4 2 2 2 3" xfId="29673" xr:uid="{AE862F48-AC31-4442-93F7-B2439C89AAAC}"/>
    <cellStyle name="Normal 8 4 2 2 3" xfId="16870" xr:uid="{00000000-0005-0000-0000-00008A510000}"/>
    <cellStyle name="Normal 8 4 2 2 3 2" xfId="23638" xr:uid="{00000000-0005-0000-0000-00008B510000}"/>
    <cellStyle name="Normal 8 4 2 2 3 2 2" xfId="35622" xr:uid="{4BBCC7C7-18A4-4BB9-BE09-9F49A419816E}"/>
    <cellStyle name="Normal 8 4 2 2 3 3" xfId="29674" xr:uid="{41E141A1-4993-425C-B335-65F5582E269D}"/>
    <cellStyle name="Normal 8 4 2 2 4" xfId="23636" xr:uid="{00000000-0005-0000-0000-00008C510000}"/>
    <cellStyle name="Normal 8 4 2 2 4 2" xfId="35620" xr:uid="{F091F146-FBAF-41BA-86F8-7C107EF47C59}"/>
    <cellStyle name="Normal 8 4 2 2 5" xfId="29672" xr:uid="{691E8019-CC05-4324-8CB2-B017DADE74E1}"/>
    <cellStyle name="Normal 8 4 2 3" xfId="16871" xr:uid="{00000000-0005-0000-0000-00008D510000}"/>
    <cellStyle name="Normal 8 4 2 3 2" xfId="23639" xr:uid="{00000000-0005-0000-0000-00008E510000}"/>
    <cellStyle name="Normal 8 4 2 3 2 2" xfId="35623" xr:uid="{52D63070-F043-4FF4-9FC9-4B5BDA9D907F}"/>
    <cellStyle name="Normal 8 4 2 3 3" xfId="29675" xr:uid="{B3C8A094-4211-40EE-8BF9-6B6EE7C4FBF7}"/>
    <cellStyle name="Normal 8 4 2 4" xfId="16872" xr:uid="{00000000-0005-0000-0000-00008F510000}"/>
    <cellStyle name="Normal 8 4 2 4 2" xfId="16873" xr:uid="{00000000-0005-0000-0000-000090510000}"/>
    <cellStyle name="Normal 8 4 2 4 3" xfId="23640" xr:uid="{00000000-0005-0000-0000-000091510000}"/>
    <cellStyle name="Normal 8 4 2 4 3 2" xfId="35624" xr:uid="{D82B2F65-19CB-4664-91F9-1DD7F799D2E4}"/>
    <cellStyle name="Normal 8 4 2 4 4" xfId="29676" xr:uid="{3BC0892D-9214-41E0-A9D9-0D60DBDE051E}"/>
    <cellStyle name="Normal 8 4 2 5" xfId="16874" xr:uid="{00000000-0005-0000-0000-000092510000}"/>
    <cellStyle name="Normal 8 4 2 5 2" xfId="16875" xr:uid="{00000000-0005-0000-0000-000093510000}"/>
    <cellStyle name="Normal 8 4 2 5 3" xfId="23641" xr:uid="{00000000-0005-0000-0000-000094510000}"/>
    <cellStyle name="Normal 8 4 2 5 3 2" xfId="35625" xr:uid="{E5CFB3C6-5B8F-4B63-858C-164C98084A42}"/>
    <cellStyle name="Normal 8 4 2 5 4" xfId="29677" xr:uid="{B17E57CE-568B-42FD-9761-0895FC8BB9B5}"/>
    <cellStyle name="Normal 8 4 2 6" xfId="16876" xr:uid="{00000000-0005-0000-0000-000095510000}"/>
    <cellStyle name="Normal 8 4 2 6 2" xfId="23642" xr:uid="{00000000-0005-0000-0000-000096510000}"/>
    <cellStyle name="Normal 8 4 2 6 2 2" xfId="35626" xr:uid="{FA47DC1D-60CE-42E9-AC15-98E094E49E6C}"/>
    <cellStyle name="Normal 8 4 2 6 3" xfId="29678" xr:uid="{21FAE42C-59E1-486A-86D3-867E99568FCF}"/>
    <cellStyle name="Normal 8 4 2 7" xfId="16877" xr:uid="{00000000-0005-0000-0000-000097510000}"/>
    <cellStyle name="Normal 8 4 2 7 2" xfId="23643" xr:uid="{00000000-0005-0000-0000-000098510000}"/>
    <cellStyle name="Normal 8 4 2 7 2 2" xfId="35627" xr:uid="{7B0A87D1-61C9-4910-8B8E-75894CF5AD46}"/>
    <cellStyle name="Normal 8 4 2 7 3" xfId="29679" xr:uid="{FA31B76F-22B9-4D09-B1F5-E847A0A87C15}"/>
    <cellStyle name="Normal 8 4 2 8" xfId="23635" xr:uid="{00000000-0005-0000-0000-000099510000}"/>
    <cellStyle name="Normal 8 4 2 8 2" xfId="35619" xr:uid="{D5DD8D79-4D7D-49F6-9E5E-6A3F29C8D537}"/>
    <cellStyle name="Normal 8 4 2 9" xfId="29671" xr:uid="{FA6520FA-6199-4682-80DC-CD67F8FCDB92}"/>
    <cellStyle name="Normal 8 4 3" xfId="16878" xr:uid="{00000000-0005-0000-0000-00009A510000}"/>
    <cellStyle name="Normal 8 4 3 2" xfId="16879" xr:uid="{00000000-0005-0000-0000-00009B510000}"/>
    <cellStyle name="Normal 8 4 3 2 2" xfId="23645" xr:uid="{00000000-0005-0000-0000-00009C510000}"/>
    <cellStyle name="Normal 8 4 3 2 2 2" xfId="35629" xr:uid="{350899AA-0097-4DC5-8452-8D7121AF6739}"/>
    <cellStyle name="Normal 8 4 3 2 3" xfId="29681" xr:uid="{EF268573-82A7-4A46-B0F6-33CA8499B1BB}"/>
    <cellStyle name="Normal 8 4 3 3" xfId="16880" xr:uid="{00000000-0005-0000-0000-00009D510000}"/>
    <cellStyle name="Normal 8 4 3 3 2" xfId="23646" xr:uid="{00000000-0005-0000-0000-00009E510000}"/>
    <cellStyle name="Normal 8 4 3 3 2 2" xfId="35630" xr:uid="{B31272E1-FD35-4707-88D2-0010049894A4}"/>
    <cellStyle name="Normal 8 4 3 3 3" xfId="29682" xr:uid="{6C19D00A-6DAA-4746-B058-531DEBC8E29C}"/>
    <cellStyle name="Normal 8 4 3 4" xfId="16881" xr:uid="{00000000-0005-0000-0000-00009F510000}"/>
    <cellStyle name="Normal 8 4 3 4 2" xfId="23647" xr:uid="{00000000-0005-0000-0000-0000A0510000}"/>
    <cellStyle name="Normal 8 4 3 4 2 2" xfId="35631" xr:uid="{279C8FD1-3EA3-424D-BD85-FCB3D37CD280}"/>
    <cellStyle name="Normal 8 4 3 4 3" xfId="29683" xr:uid="{64555951-FE07-4143-B5B7-0FFBF5B7CA5E}"/>
    <cellStyle name="Normal 8 4 3 5" xfId="23644" xr:uid="{00000000-0005-0000-0000-0000A1510000}"/>
    <cellStyle name="Normal 8 4 3 5 2" xfId="35628" xr:uid="{66CDA6ED-B8EC-48C7-9B80-88D2E69D2350}"/>
    <cellStyle name="Normal 8 4 3 6" xfId="29680" xr:uid="{34C143CB-8D80-4E13-8270-D20555F6BCBF}"/>
    <cellStyle name="Normal 8 4 4" xfId="16882" xr:uid="{00000000-0005-0000-0000-0000A2510000}"/>
    <cellStyle name="Normal 8 4 4 2" xfId="16883" xr:uid="{00000000-0005-0000-0000-0000A3510000}"/>
    <cellStyle name="Normal 8 4 4 2 2" xfId="23649" xr:uid="{00000000-0005-0000-0000-0000A4510000}"/>
    <cellStyle name="Normal 8 4 4 2 2 2" xfId="35633" xr:uid="{2B66EB26-858C-470F-9AFC-AFB7B940B8E3}"/>
    <cellStyle name="Normal 8 4 4 2 3" xfId="29685" xr:uid="{C52319C8-4F46-4636-965B-8256F6072673}"/>
    <cellStyle name="Normal 8 4 4 3" xfId="16884" xr:uid="{00000000-0005-0000-0000-0000A5510000}"/>
    <cellStyle name="Normal 8 4 4 3 2" xfId="23650" xr:uid="{00000000-0005-0000-0000-0000A6510000}"/>
    <cellStyle name="Normal 8 4 4 3 2 2" xfId="35634" xr:uid="{96B86136-FDE8-4941-B767-68E5B05BE745}"/>
    <cellStyle name="Normal 8 4 4 3 3" xfId="29686" xr:uid="{C42F063B-C67D-4437-9D1B-A8F8EBE03EA4}"/>
    <cellStyle name="Normal 8 4 4 4" xfId="23648" xr:uid="{00000000-0005-0000-0000-0000A7510000}"/>
    <cellStyle name="Normal 8 4 4 4 2" xfId="35632" xr:uid="{9664BF02-757F-452B-BBB7-4C68D5507E1F}"/>
    <cellStyle name="Normal 8 4 4 5" xfId="29684" xr:uid="{3F047CE6-73B8-45A7-AA77-0755616D48A4}"/>
    <cellStyle name="Normal 8 4 5" xfId="16885" xr:uid="{00000000-0005-0000-0000-0000A8510000}"/>
    <cellStyle name="Normal 8 4 5 2" xfId="16886" xr:uid="{00000000-0005-0000-0000-0000A9510000}"/>
    <cellStyle name="Normal 8 4 5 3" xfId="23651" xr:uid="{00000000-0005-0000-0000-0000AA510000}"/>
    <cellStyle name="Normal 8 4 5 3 2" xfId="35635" xr:uid="{481469D0-7FDF-4A4B-92E9-0A94BAA40F16}"/>
    <cellStyle name="Normal 8 4 5 4" xfId="29687" xr:uid="{C71C63D2-9BA3-4707-8595-6BF891B22937}"/>
    <cellStyle name="Normal 8 4 6" xfId="16887" xr:uid="{00000000-0005-0000-0000-0000AB510000}"/>
    <cellStyle name="Normal 8 4 6 2" xfId="16888" xr:uid="{00000000-0005-0000-0000-0000AC510000}"/>
    <cellStyle name="Normal 8 4 6 3" xfId="23652" xr:uid="{00000000-0005-0000-0000-0000AD510000}"/>
    <cellStyle name="Normal 8 4 6 3 2" xfId="35636" xr:uid="{F3E74439-7460-40FE-A37E-7733B7FD68BB}"/>
    <cellStyle name="Normal 8 4 6 4" xfId="29688" xr:uid="{502D2037-D866-4A1B-990C-FBF7BD8670FF}"/>
    <cellStyle name="Normal 8 4 7" xfId="16889" xr:uid="{00000000-0005-0000-0000-0000AE510000}"/>
    <cellStyle name="Normal 8 4 7 2" xfId="23653" xr:uid="{00000000-0005-0000-0000-0000AF510000}"/>
    <cellStyle name="Normal 8 4 7 2 2" xfId="35637" xr:uid="{49FD006F-1844-4E49-B64F-B0E977F83167}"/>
    <cellStyle name="Normal 8 4 7 3" xfId="29689" xr:uid="{1184B7A2-C866-4D37-81E4-5191F185B0D2}"/>
    <cellStyle name="Normal 8 4 8" xfId="16890" xr:uid="{00000000-0005-0000-0000-0000B0510000}"/>
    <cellStyle name="Normal 8 4 8 2" xfId="23654" xr:uid="{00000000-0005-0000-0000-0000B1510000}"/>
    <cellStyle name="Normal 8 4 8 2 2" xfId="35638" xr:uid="{927702FF-CE64-49B1-A757-9E7E9E99D5DD}"/>
    <cellStyle name="Normal 8 4 8 3" xfId="29690" xr:uid="{DBA3FC9B-46A3-4ADE-8DC9-F33057DAF824}"/>
    <cellStyle name="Normal 8 4 9" xfId="23634" xr:uid="{00000000-0005-0000-0000-0000B2510000}"/>
    <cellStyle name="Normal 8 4 9 2" xfId="35618" xr:uid="{D41866C2-4156-45F5-9956-A20DB1F78A60}"/>
    <cellStyle name="Normal 8 5" xfId="16891" xr:uid="{00000000-0005-0000-0000-0000B3510000}"/>
    <cellStyle name="Normal 8 5 2" xfId="16892" xr:uid="{00000000-0005-0000-0000-0000B4510000}"/>
    <cellStyle name="Normal 8 5 2 2" xfId="16893" xr:uid="{00000000-0005-0000-0000-0000B5510000}"/>
    <cellStyle name="Normal 8 5 2 2 2" xfId="23657" xr:uid="{00000000-0005-0000-0000-0000B6510000}"/>
    <cellStyle name="Normal 8 5 2 2 2 2" xfId="35641" xr:uid="{C842D8D2-4145-45B5-9BDA-A83C8432E49A}"/>
    <cellStyle name="Normal 8 5 2 2 3" xfId="29693" xr:uid="{84ED8E4C-BA9D-476E-A2E2-EB167D8DEFF1}"/>
    <cellStyle name="Normal 8 5 2 3" xfId="16894" xr:uid="{00000000-0005-0000-0000-0000B7510000}"/>
    <cellStyle name="Normal 8 5 2 3 2" xfId="23658" xr:uid="{00000000-0005-0000-0000-0000B8510000}"/>
    <cellStyle name="Normal 8 5 2 3 2 2" xfId="35642" xr:uid="{10EA23F8-EE08-4F8E-987F-55339E944B55}"/>
    <cellStyle name="Normal 8 5 2 3 3" xfId="29694" xr:uid="{072C40E8-82C1-482D-A978-ABA8861BC919}"/>
    <cellStyle name="Normal 8 5 2 4" xfId="16895" xr:uid="{00000000-0005-0000-0000-0000B9510000}"/>
    <cellStyle name="Normal 8 5 2 4 2" xfId="23659" xr:uid="{00000000-0005-0000-0000-0000BA510000}"/>
    <cellStyle name="Normal 8 5 2 4 2 2" xfId="35643" xr:uid="{8176F3D0-18A2-4150-B984-4035FB7847C5}"/>
    <cellStyle name="Normal 8 5 2 4 3" xfId="29695" xr:uid="{89620D7E-1886-41F6-91C9-C8CD4D39676E}"/>
    <cellStyle name="Normal 8 5 2 5" xfId="16896" xr:uid="{00000000-0005-0000-0000-0000BB510000}"/>
    <cellStyle name="Normal 8 5 2 5 2" xfId="23660" xr:uid="{00000000-0005-0000-0000-0000BC510000}"/>
    <cellStyle name="Normal 8 5 2 5 2 2" xfId="35644" xr:uid="{8E5C911B-94F9-432E-8F70-777C932593F8}"/>
    <cellStyle name="Normal 8 5 2 5 3" xfId="29696" xr:uid="{ABA18C70-04C9-404D-8AFD-BF47060FE86B}"/>
    <cellStyle name="Normal 8 5 2 6" xfId="23656" xr:uid="{00000000-0005-0000-0000-0000BD510000}"/>
    <cellStyle name="Normal 8 5 2 6 2" xfId="35640" xr:uid="{C4AD9BB1-656B-4E42-9B58-7B33B3F30524}"/>
    <cellStyle name="Normal 8 5 2 7" xfId="29692" xr:uid="{4AFC33EF-D4F7-4CB7-986C-9D9CF2E37954}"/>
    <cellStyle name="Normal 8 5 3" xfId="16897" xr:uid="{00000000-0005-0000-0000-0000BE510000}"/>
    <cellStyle name="Normal 8 5 3 2" xfId="16898" xr:uid="{00000000-0005-0000-0000-0000BF510000}"/>
    <cellStyle name="Normal 8 5 3 2 2" xfId="23662" xr:uid="{00000000-0005-0000-0000-0000C0510000}"/>
    <cellStyle name="Normal 8 5 3 2 2 2" xfId="35646" xr:uid="{A8317D57-D481-47BF-A73D-539D5997C323}"/>
    <cellStyle name="Normal 8 5 3 2 3" xfId="29698" xr:uid="{490271E7-F2FB-42FB-A8DA-29B79A01F79A}"/>
    <cellStyle name="Normal 8 5 3 3" xfId="16899" xr:uid="{00000000-0005-0000-0000-0000C1510000}"/>
    <cellStyle name="Normal 8 5 3 3 2" xfId="23663" xr:uid="{00000000-0005-0000-0000-0000C2510000}"/>
    <cellStyle name="Normal 8 5 3 3 2 2" xfId="35647" xr:uid="{C35C0C6F-6F81-4066-BF89-86262D3DBF32}"/>
    <cellStyle name="Normal 8 5 3 3 3" xfId="29699" xr:uid="{1DAC6728-DE13-4E71-AE25-FBA7AC4C897A}"/>
    <cellStyle name="Normal 8 5 3 4" xfId="16900" xr:uid="{00000000-0005-0000-0000-0000C3510000}"/>
    <cellStyle name="Normal 8 5 3 4 2" xfId="23664" xr:uid="{00000000-0005-0000-0000-0000C4510000}"/>
    <cellStyle name="Normal 8 5 3 4 2 2" xfId="35648" xr:uid="{FA2AA393-4EE1-4237-93DF-33746B44B2B8}"/>
    <cellStyle name="Normal 8 5 3 4 3" xfId="29700" xr:uid="{CA34A3D1-A8CE-46D8-B989-1E8112B0327E}"/>
    <cellStyle name="Normal 8 5 3 5" xfId="23661" xr:uid="{00000000-0005-0000-0000-0000C5510000}"/>
    <cellStyle name="Normal 8 5 3 5 2" xfId="35645" xr:uid="{1186C063-231D-4A66-B4C6-53E4443049C7}"/>
    <cellStyle name="Normal 8 5 3 6" xfId="29697" xr:uid="{AAD2952D-25BE-4B61-8E7E-73F3B174D2CB}"/>
    <cellStyle name="Normal 8 5 4" xfId="16901" xr:uid="{00000000-0005-0000-0000-0000C6510000}"/>
    <cellStyle name="Normal 8 5 4 2" xfId="16902" xr:uid="{00000000-0005-0000-0000-0000C7510000}"/>
    <cellStyle name="Normal 8 5 4 2 2" xfId="23666" xr:uid="{00000000-0005-0000-0000-0000C8510000}"/>
    <cellStyle name="Normal 8 5 4 2 2 2" xfId="35650" xr:uid="{B44CB14C-B879-4BC8-821D-B3EB4654A22D}"/>
    <cellStyle name="Normal 8 5 4 2 3" xfId="29702" xr:uid="{EC8C9FED-6D6C-45F4-9455-B010FA51073E}"/>
    <cellStyle name="Normal 8 5 4 3" xfId="16903" xr:uid="{00000000-0005-0000-0000-0000C9510000}"/>
    <cellStyle name="Normal 8 5 4 3 2" xfId="23667" xr:uid="{00000000-0005-0000-0000-0000CA510000}"/>
    <cellStyle name="Normal 8 5 4 3 2 2" xfId="35651" xr:uid="{53F2B308-2E7D-45E3-ABF7-AEFCEBF097EF}"/>
    <cellStyle name="Normal 8 5 4 3 3" xfId="29703" xr:uid="{AD23BD7D-89D3-4499-8110-A4111D0396C3}"/>
    <cellStyle name="Normal 8 5 4 4" xfId="16904" xr:uid="{00000000-0005-0000-0000-0000CB510000}"/>
    <cellStyle name="Normal 8 5 4 5" xfId="23665" xr:uid="{00000000-0005-0000-0000-0000CC510000}"/>
    <cellStyle name="Normal 8 5 4 5 2" xfId="35649" xr:uid="{33DF63AA-37BC-42B4-8658-3B6D8F94D36C}"/>
    <cellStyle name="Normal 8 5 4 6" xfId="29701" xr:uid="{FFF8FCAC-1A6F-4522-97E8-DABDE4F46B18}"/>
    <cellStyle name="Normal 8 5 5" xfId="16905" xr:uid="{00000000-0005-0000-0000-0000CD510000}"/>
    <cellStyle name="Normal 8 5 5 2" xfId="16906" xr:uid="{00000000-0005-0000-0000-0000CE510000}"/>
    <cellStyle name="Normal 8 5 5 3" xfId="23668" xr:uid="{00000000-0005-0000-0000-0000CF510000}"/>
    <cellStyle name="Normal 8 5 5 3 2" xfId="35652" xr:uid="{0C741552-6EB7-4CC0-8246-5D9E0E7EA7A1}"/>
    <cellStyle name="Normal 8 5 5 4" xfId="29704" xr:uid="{BC807296-DC1F-440D-8B69-49AD40D93857}"/>
    <cellStyle name="Normal 8 5 6" xfId="16907" xr:uid="{00000000-0005-0000-0000-0000D0510000}"/>
    <cellStyle name="Normal 8 5 6 2" xfId="23669" xr:uid="{00000000-0005-0000-0000-0000D1510000}"/>
    <cellStyle name="Normal 8 5 6 2 2" xfId="35653" xr:uid="{130F05D4-BE13-49B3-8C81-990B73D59AC1}"/>
    <cellStyle name="Normal 8 5 6 3" xfId="29705" xr:uid="{8966BB62-7D6B-4F4D-A23C-4CAA71E93B45}"/>
    <cellStyle name="Normal 8 5 7" xfId="23655" xr:uid="{00000000-0005-0000-0000-0000D2510000}"/>
    <cellStyle name="Normal 8 5 7 2" xfId="35639" xr:uid="{A13573A2-D2AE-4FA5-9705-C63ED0204C52}"/>
    <cellStyle name="Normal 8 5 8" xfId="29691" xr:uid="{77E1DDD6-2988-4C51-8C67-FD8C9A18D92C}"/>
    <cellStyle name="Normal 8 6" xfId="16908" xr:uid="{00000000-0005-0000-0000-0000D3510000}"/>
    <cellStyle name="Normal 8 6 2" xfId="16909" xr:uid="{00000000-0005-0000-0000-0000D4510000}"/>
    <cellStyle name="Normal 8 6 2 10" xfId="29707" xr:uid="{984918C6-BD32-40AB-AFAE-D74857F46808}"/>
    <cellStyle name="Normal 8 6 2 2" xfId="16910" xr:uid="{00000000-0005-0000-0000-0000D5510000}"/>
    <cellStyle name="Normal 8 6 2 2 2" xfId="16911" xr:uid="{00000000-0005-0000-0000-0000D6510000}"/>
    <cellStyle name="Normal 8 6 2 2 3" xfId="16912" xr:uid="{00000000-0005-0000-0000-0000D7510000}"/>
    <cellStyle name="Normal 8 6 2 2 4" xfId="16913" xr:uid="{00000000-0005-0000-0000-0000D8510000}"/>
    <cellStyle name="Normal 8 6 2 2 5" xfId="23672" xr:uid="{00000000-0005-0000-0000-0000D9510000}"/>
    <cellStyle name="Normal 8 6 2 2 5 2" xfId="35656" xr:uid="{C8C96C9D-C70A-45B2-ABA6-422B3F2DCB01}"/>
    <cellStyle name="Normal 8 6 2 2 6" xfId="29708" xr:uid="{46DB557B-EA5C-4D77-AD92-E7DD9279A83C}"/>
    <cellStyle name="Normal 8 6 2 3" xfId="16914" xr:uid="{00000000-0005-0000-0000-0000DA510000}"/>
    <cellStyle name="Normal 8 6 2 3 2" xfId="16915" xr:uid="{00000000-0005-0000-0000-0000DB510000}"/>
    <cellStyle name="Normal 8 6 2 3 3" xfId="23673" xr:uid="{00000000-0005-0000-0000-0000DC510000}"/>
    <cellStyle name="Normal 8 6 2 3 3 2" xfId="35657" xr:uid="{D3FC3D00-36EA-4D90-B060-25B301D02C56}"/>
    <cellStyle name="Normal 8 6 2 3 4" xfId="29709" xr:uid="{4D37E770-1E0D-44B5-B7B6-3A2F017A4683}"/>
    <cellStyle name="Normal 8 6 2 4" xfId="16916" xr:uid="{00000000-0005-0000-0000-0000DD510000}"/>
    <cellStyle name="Normal 8 6 2 4 2" xfId="16917" xr:uid="{00000000-0005-0000-0000-0000DE510000}"/>
    <cellStyle name="Normal 8 6 2 4 3" xfId="23674" xr:uid="{00000000-0005-0000-0000-0000DF510000}"/>
    <cellStyle name="Normal 8 6 2 4 3 2" xfId="35658" xr:uid="{51EB8D79-48D0-4515-8350-4C3B72F3E050}"/>
    <cellStyle name="Normal 8 6 2 4 4" xfId="29710" xr:uid="{94751961-8A54-4C21-8985-E7183020B284}"/>
    <cellStyle name="Normal 8 6 2 5" xfId="16918" xr:uid="{00000000-0005-0000-0000-0000E0510000}"/>
    <cellStyle name="Normal 8 6 2 5 2" xfId="23675" xr:uid="{00000000-0005-0000-0000-0000E1510000}"/>
    <cellStyle name="Normal 8 6 2 5 2 2" xfId="35659" xr:uid="{47CE0306-13EC-4A34-A6FF-B6C20F3EAAB2}"/>
    <cellStyle name="Normal 8 6 2 5 3" xfId="29711" xr:uid="{BA92B67A-FAC6-409D-8BC4-9EFEDC541483}"/>
    <cellStyle name="Normal 8 6 2 6" xfId="16919" xr:uid="{00000000-0005-0000-0000-0000E2510000}"/>
    <cellStyle name="Normal 8 6 2 6 2" xfId="23676" xr:uid="{00000000-0005-0000-0000-0000E3510000}"/>
    <cellStyle name="Normal 8 6 2 6 2 2" xfId="35660" xr:uid="{2C08BF46-0DBA-44C1-9AC8-356BFA42858D}"/>
    <cellStyle name="Normal 8 6 2 6 3" xfId="29712" xr:uid="{F213FD47-70DE-475D-A192-3602257B5790}"/>
    <cellStyle name="Normal 8 6 2 7" xfId="16920" xr:uid="{00000000-0005-0000-0000-0000E4510000}"/>
    <cellStyle name="Normal 8 6 2 7 2" xfId="23677" xr:uid="{00000000-0005-0000-0000-0000E5510000}"/>
    <cellStyle name="Normal 8 6 2 7 2 2" xfId="35661" xr:uid="{D784F9BA-A6D4-4D10-B838-17D6509CC7D8}"/>
    <cellStyle name="Normal 8 6 2 7 3" xfId="29713" xr:uid="{0B01AE80-E293-4848-83CE-46F2D8166779}"/>
    <cellStyle name="Normal 8 6 2 8" xfId="16921" xr:uid="{00000000-0005-0000-0000-0000E6510000}"/>
    <cellStyle name="Normal 8 6 2 9" xfId="23671" xr:uid="{00000000-0005-0000-0000-0000E7510000}"/>
    <cellStyle name="Normal 8 6 2 9 2" xfId="35655" xr:uid="{D062B319-9656-440E-8555-3517FD11978B}"/>
    <cellStyle name="Normal 8 6 3" xfId="16922" xr:uid="{00000000-0005-0000-0000-0000E8510000}"/>
    <cellStyle name="Normal 8 6 3 2" xfId="16923" xr:uid="{00000000-0005-0000-0000-0000E9510000}"/>
    <cellStyle name="Normal 8 6 3 2 2" xfId="23679" xr:uid="{00000000-0005-0000-0000-0000EA510000}"/>
    <cellStyle name="Normal 8 6 3 2 2 2" xfId="35663" xr:uid="{D4A21257-FECD-46C4-AFAC-6C62D201B3EE}"/>
    <cellStyle name="Normal 8 6 3 2 3" xfId="29715" xr:uid="{EA5E06BC-A0F8-43E1-8EB2-BF8B4A6F54BD}"/>
    <cellStyle name="Normal 8 6 3 3" xfId="23678" xr:uid="{00000000-0005-0000-0000-0000EB510000}"/>
    <cellStyle name="Normal 8 6 3 3 2" xfId="35662" xr:uid="{FB9C8456-F5D5-460B-8416-86BC3380F837}"/>
    <cellStyle name="Normal 8 6 3 4" xfId="29714" xr:uid="{95563582-79D4-4DF5-84DE-1DFC20116613}"/>
    <cellStyle name="Normal 8 6 4" xfId="16924" xr:uid="{00000000-0005-0000-0000-0000EC510000}"/>
    <cellStyle name="Normal 8 6 4 2" xfId="16925" xr:uid="{00000000-0005-0000-0000-0000ED510000}"/>
    <cellStyle name="Normal 8 6 4 2 2" xfId="23681" xr:uid="{00000000-0005-0000-0000-0000EE510000}"/>
    <cellStyle name="Normal 8 6 4 2 2 2" xfId="35665" xr:uid="{DCD9BB74-5BD4-42A4-ADD9-C15DD04580DA}"/>
    <cellStyle name="Normal 8 6 4 2 3" xfId="29717" xr:uid="{2B186393-F439-475A-B553-057B1996524A}"/>
    <cellStyle name="Normal 8 6 4 3" xfId="23680" xr:uid="{00000000-0005-0000-0000-0000EF510000}"/>
    <cellStyle name="Normal 8 6 4 3 2" xfId="35664" xr:uid="{E7E4BE57-C8B1-47AA-837C-E0C66BFE0ED9}"/>
    <cellStyle name="Normal 8 6 4 4" xfId="29716" xr:uid="{811F2BCF-7D87-4560-B111-356D81D9028A}"/>
    <cellStyle name="Normal 8 6 5" xfId="16926" xr:uid="{00000000-0005-0000-0000-0000F0510000}"/>
    <cellStyle name="Normal 8 6 5 2" xfId="23682" xr:uid="{00000000-0005-0000-0000-0000F1510000}"/>
    <cellStyle name="Normal 8 6 5 2 2" xfId="35666" xr:uid="{9BF73E90-0DB7-49A9-A77B-E390CC518482}"/>
    <cellStyle name="Normal 8 6 5 3" xfId="29718" xr:uid="{0E3BAA4E-CF4D-499C-AB55-89F952DF7E89}"/>
    <cellStyle name="Normal 8 6 6" xfId="16927" xr:uid="{00000000-0005-0000-0000-0000F2510000}"/>
    <cellStyle name="Normal 8 6 7" xfId="23670" xr:uid="{00000000-0005-0000-0000-0000F3510000}"/>
    <cellStyle name="Normal 8 6 7 2" xfId="35654" xr:uid="{4B450805-9735-4569-8DF5-1ADFC440B630}"/>
    <cellStyle name="Normal 8 6 8" xfId="29706" xr:uid="{A018AA2C-2D48-4ED7-BA64-CDD52AB11254}"/>
    <cellStyle name="Normal 8 7" xfId="16928" xr:uid="{00000000-0005-0000-0000-0000F4510000}"/>
    <cellStyle name="Normal 8 7 2" xfId="16929" xr:uid="{00000000-0005-0000-0000-0000F5510000}"/>
    <cellStyle name="Normal 8 7 2 2" xfId="16930" xr:uid="{00000000-0005-0000-0000-0000F6510000}"/>
    <cellStyle name="Normal 8 7 2 2 2" xfId="23685" xr:uid="{00000000-0005-0000-0000-0000F7510000}"/>
    <cellStyle name="Normal 8 7 2 2 2 2" xfId="35669" xr:uid="{14FDC56D-FF7F-4E59-83CA-95B4E9A44901}"/>
    <cellStyle name="Normal 8 7 2 2 3" xfId="29721" xr:uid="{D8AEC68E-7DB9-454B-B130-9CAA107D86BB}"/>
    <cellStyle name="Normal 8 7 2 3" xfId="16931" xr:uid="{00000000-0005-0000-0000-0000F8510000}"/>
    <cellStyle name="Normal 8 7 2 3 2" xfId="23686" xr:uid="{00000000-0005-0000-0000-0000F9510000}"/>
    <cellStyle name="Normal 8 7 2 3 2 2" xfId="35670" xr:uid="{2E478729-5EDE-42EF-851F-A9B6D933DFCD}"/>
    <cellStyle name="Normal 8 7 2 3 3" xfId="29722" xr:uid="{94567DB1-F368-499C-BB4F-A5E2CA075809}"/>
    <cellStyle name="Normal 8 7 2 4" xfId="16932" xr:uid="{00000000-0005-0000-0000-0000FA510000}"/>
    <cellStyle name="Normal 8 7 2 4 2" xfId="23687" xr:uid="{00000000-0005-0000-0000-0000FB510000}"/>
    <cellStyle name="Normal 8 7 2 4 2 2" xfId="35671" xr:uid="{5A93BE09-D03F-4AF5-B3FE-2B40459FE272}"/>
    <cellStyle name="Normal 8 7 2 4 3" xfId="29723" xr:uid="{864C0ECD-4241-4460-A5B7-66EEF4B0B53D}"/>
    <cellStyle name="Normal 8 7 2 5" xfId="16933" xr:uid="{00000000-0005-0000-0000-0000FC510000}"/>
    <cellStyle name="Normal 8 7 2 5 2" xfId="23688" xr:uid="{00000000-0005-0000-0000-0000FD510000}"/>
    <cellStyle name="Normal 8 7 2 5 2 2" xfId="35672" xr:uid="{BF34E14E-1CB5-40FA-975F-F87039E60C11}"/>
    <cellStyle name="Normal 8 7 2 5 3" xfId="29724" xr:uid="{2BBEC9C3-2EB5-4CB9-8DDF-8816B6A5727E}"/>
    <cellStyle name="Normal 8 7 2 6" xfId="23684" xr:uid="{00000000-0005-0000-0000-0000FE510000}"/>
    <cellStyle name="Normal 8 7 2 6 2" xfId="35668" xr:uid="{D37171A5-86AC-44A8-AA67-B610706A616E}"/>
    <cellStyle name="Normal 8 7 2 7" xfId="29720" xr:uid="{BB369709-3000-4FC8-82B2-46A08F661547}"/>
    <cellStyle name="Normal 8 7 3" xfId="16934" xr:uid="{00000000-0005-0000-0000-0000FF510000}"/>
    <cellStyle name="Normal 8 7 3 2" xfId="16935" xr:uid="{00000000-0005-0000-0000-000000520000}"/>
    <cellStyle name="Normal 8 7 3 2 2" xfId="23690" xr:uid="{00000000-0005-0000-0000-000001520000}"/>
    <cellStyle name="Normal 8 7 3 2 2 2" xfId="35674" xr:uid="{A6805A61-3A42-4A30-A66D-BD9AEC945D0F}"/>
    <cellStyle name="Normal 8 7 3 2 3" xfId="29726" xr:uid="{5B435D4F-474A-4588-BC2B-8950A14F8461}"/>
    <cellStyle name="Normal 8 7 3 3" xfId="23689" xr:uid="{00000000-0005-0000-0000-000002520000}"/>
    <cellStyle name="Normal 8 7 3 3 2" xfId="35673" xr:uid="{25660B55-409F-4248-800A-38BC7BB2A4C7}"/>
    <cellStyle name="Normal 8 7 3 4" xfId="29725" xr:uid="{BC1E7C74-716A-4C69-BA78-FBBFF041A1E2}"/>
    <cellStyle name="Normal 8 7 4" xfId="16936" xr:uid="{00000000-0005-0000-0000-000003520000}"/>
    <cellStyle name="Normal 8 7 4 2" xfId="16937" xr:uid="{00000000-0005-0000-0000-000004520000}"/>
    <cellStyle name="Normal 8 7 4 2 2" xfId="23692" xr:uid="{00000000-0005-0000-0000-000005520000}"/>
    <cellStyle name="Normal 8 7 4 2 2 2" xfId="35676" xr:uid="{D43D2460-C810-44F1-BB79-FC121573913A}"/>
    <cellStyle name="Normal 8 7 4 2 3" xfId="29728" xr:uid="{3DE905C5-AEAA-49DD-B1DA-4BA65121A364}"/>
    <cellStyle name="Normal 8 7 4 3" xfId="23691" xr:uid="{00000000-0005-0000-0000-000006520000}"/>
    <cellStyle name="Normal 8 7 4 3 2" xfId="35675" xr:uid="{A5741CFD-E871-4144-AFF6-80DE29A6CF65}"/>
    <cellStyle name="Normal 8 7 4 4" xfId="29727" xr:uid="{661901B6-B729-458E-9196-16600455CBBF}"/>
    <cellStyle name="Normal 8 7 5" xfId="16938" xr:uid="{00000000-0005-0000-0000-000007520000}"/>
    <cellStyle name="Normal 8 7 5 2" xfId="23693" xr:uid="{00000000-0005-0000-0000-000008520000}"/>
    <cellStyle name="Normal 8 7 5 2 2" xfId="35677" xr:uid="{9527B672-BEE4-4910-9710-92A464B530BA}"/>
    <cellStyle name="Normal 8 7 5 3" xfId="29729" xr:uid="{DCB6B42D-FB72-43C0-ADA6-452F3D080497}"/>
    <cellStyle name="Normal 8 7 6" xfId="16939" xr:uid="{00000000-0005-0000-0000-000009520000}"/>
    <cellStyle name="Normal 8 7 6 2" xfId="23694" xr:uid="{00000000-0005-0000-0000-00000A520000}"/>
    <cellStyle name="Normal 8 7 6 2 2" xfId="35678" xr:uid="{AA75D573-0A16-466F-A055-B05B25EC7907}"/>
    <cellStyle name="Normal 8 7 6 3" xfId="29730" xr:uid="{5E02DAF1-E6A8-4BB9-8504-55739F1DE84B}"/>
    <cellStyle name="Normal 8 7 7" xfId="16940" xr:uid="{00000000-0005-0000-0000-00000B520000}"/>
    <cellStyle name="Normal 8 7 8" xfId="23683" xr:uid="{00000000-0005-0000-0000-00000C520000}"/>
    <cellStyle name="Normal 8 7 8 2" xfId="35667" xr:uid="{627308F4-7848-4A6F-83A3-BDA50B0A6536}"/>
    <cellStyle name="Normal 8 7 9" xfId="29719" xr:uid="{0F99FE5D-DFFC-4772-B3B2-DEB7F2333EDE}"/>
    <cellStyle name="Normal 8 8" xfId="16941" xr:uid="{00000000-0005-0000-0000-00000D520000}"/>
    <cellStyle name="Normal 8 8 2" xfId="16942" xr:uid="{00000000-0005-0000-0000-00000E520000}"/>
    <cellStyle name="Normal 8 8 2 2" xfId="16943" xr:uid="{00000000-0005-0000-0000-00000F520000}"/>
    <cellStyle name="Normal 8 8 2 2 2" xfId="23697" xr:uid="{00000000-0005-0000-0000-000010520000}"/>
    <cellStyle name="Normal 8 8 2 2 2 2" xfId="35681" xr:uid="{CB7AFAB1-9E54-4E32-992D-F00DC378FCE4}"/>
    <cellStyle name="Normal 8 8 2 2 3" xfId="29734" xr:uid="{FFB457B3-88F1-4213-8B4C-4170FECA83D9}"/>
    <cellStyle name="Normal 8 8 2 3" xfId="23696" xr:uid="{00000000-0005-0000-0000-000011520000}"/>
    <cellStyle name="Normal 8 8 2 3 2" xfId="35680" xr:uid="{A1A684B3-1413-44A6-9A62-190C69097E05}"/>
    <cellStyle name="Normal 8 8 2 4" xfId="29733" xr:uid="{C535C495-C749-46CB-9D7D-B1C2836CD298}"/>
    <cellStyle name="Normal 8 8 3" xfId="16944" xr:uid="{00000000-0005-0000-0000-000012520000}"/>
    <cellStyle name="Normal 8 8 3 2" xfId="16945" xr:uid="{00000000-0005-0000-0000-000013520000}"/>
    <cellStyle name="Normal 8 8 3 2 2" xfId="23699" xr:uid="{00000000-0005-0000-0000-000014520000}"/>
    <cellStyle name="Normal 8 8 3 2 2 2" xfId="35683" xr:uid="{F5E932BA-8758-4685-8CC2-4B330C1E5ED8}"/>
    <cellStyle name="Normal 8 8 3 2 3" xfId="29736" xr:uid="{49F2A0C3-F9DB-4CBD-95BE-25B6FA0C444B}"/>
    <cellStyle name="Normal 8 8 3 3" xfId="23698" xr:uid="{00000000-0005-0000-0000-000015520000}"/>
    <cellStyle name="Normal 8 8 3 3 2" xfId="35682" xr:uid="{941451C9-B16C-4DE8-88FC-3A0DAC55FB75}"/>
    <cellStyle name="Normal 8 8 3 4" xfId="29735" xr:uid="{A92C2497-6C45-4E26-A069-96BCF64B18A2}"/>
    <cellStyle name="Normal 8 8 4" xfId="16946" xr:uid="{00000000-0005-0000-0000-000016520000}"/>
    <cellStyle name="Normal 8 8 4 2" xfId="16947" xr:uid="{00000000-0005-0000-0000-000017520000}"/>
    <cellStyle name="Normal 8 8 4 2 2" xfId="23701" xr:uid="{00000000-0005-0000-0000-000018520000}"/>
    <cellStyle name="Normal 8 8 4 2 2 2" xfId="35685" xr:uid="{101AEA11-F159-4DCD-ACF5-4625FF43567F}"/>
    <cellStyle name="Normal 8 8 4 2 3" xfId="29738" xr:uid="{91E635C4-2A0F-4EA4-9406-C48662FB41C7}"/>
    <cellStyle name="Normal 8 8 4 3" xfId="23700" xr:uid="{00000000-0005-0000-0000-000019520000}"/>
    <cellStyle name="Normal 8 8 4 3 2" xfId="35684" xr:uid="{CAD18688-76E6-470E-BF77-A95895B0C5DE}"/>
    <cellStyle name="Normal 8 8 4 4" xfId="29737" xr:uid="{4FAB6433-962B-4905-B63B-5102F8AF8C0B}"/>
    <cellStyle name="Normal 8 8 5" xfId="16948" xr:uid="{00000000-0005-0000-0000-00001A520000}"/>
    <cellStyle name="Normal 8 8 5 2" xfId="23702" xr:uid="{00000000-0005-0000-0000-00001B520000}"/>
    <cellStyle name="Normal 8 8 5 2 2" xfId="35686" xr:uid="{3EA10DF4-1BDE-4057-B1A7-BC731EC526AE}"/>
    <cellStyle name="Normal 8 8 5 3" xfId="29739" xr:uid="{B96AF57F-E079-47E1-A2B7-943BCCE8570D}"/>
    <cellStyle name="Normal 8 8 6" xfId="16949" xr:uid="{00000000-0005-0000-0000-00001C520000}"/>
    <cellStyle name="Normal 8 8 6 2" xfId="23703" xr:uid="{00000000-0005-0000-0000-00001D520000}"/>
    <cellStyle name="Normal 8 8 6 2 2" xfId="35687" xr:uid="{B0AA361B-0A44-4BA8-9A09-8AF4F771B79B}"/>
    <cellStyle name="Normal 8 8 6 3" xfId="29740" xr:uid="{C181DD33-3027-4F26-A9F9-A7BDB38D624C}"/>
    <cellStyle name="Normal 8 8 7" xfId="16950" xr:uid="{00000000-0005-0000-0000-00001E520000}"/>
    <cellStyle name="Normal 8 8 8" xfId="23695" xr:uid="{00000000-0005-0000-0000-00001F520000}"/>
    <cellStyle name="Normal 8 8 8 2" xfId="35679" xr:uid="{3E0A7F58-7DF4-49EF-B968-57E9CBA10D6F}"/>
    <cellStyle name="Normal 8 8 9" xfId="29732" xr:uid="{4DF7CF72-F85A-43FA-A943-84F9BAE88DF8}"/>
    <cellStyle name="Normal 8 9" xfId="16951" xr:uid="{00000000-0005-0000-0000-000020520000}"/>
    <cellStyle name="Normal 8 9 2" xfId="16952" xr:uid="{00000000-0005-0000-0000-000021520000}"/>
    <cellStyle name="Normal 8 9 2 2" xfId="16953" xr:uid="{00000000-0005-0000-0000-000022520000}"/>
    <cellStyle name="Normal 8 9 2 2 2" xfId="23706" xr:uid="{00000000-0005-0000-0000-000023520000}"/>
    <cellStyle name="Normal 8 9 2 2 2 2" xfId="35690" xr:uid="{E4E51378-66E2-4D66-839C-0639818501AE}"/>
    <cellStyle name="Normal 8 9 2 2 3" xfId="29744" xr:uid="{E2303F89-BBBE-4E6C-B907-E92D581C1106}"/>
    <cellStyle name="Normal 8 9 2 3" xfId="23705" xr:uid="{00000000-0005-0000-0000-000024520000}"/>
    <cellStyle name="Normal 8 9 2 3 2" xfId="35689" xr:uid="{5294ED17-CB2A-4757-BA3F-CC510774AE7E}"/>
    <cellStyle name="Normal 8 9 2 4" xfId="29743" xr:uid="{DE6B604E-11D7-4E3B-8A1E-17938AFC1A9C}"/>
    <cellStyle name="Normal 8 9 3" xfId="16954" xr:uid="{00000000-0005-0000-0000-000025520000}"/>
    <cellStyle name="Normal 8 9 3 2" xfId="16955" xr:uid="{00000000-0005-0000-0000-000026520000}"/>
    <cellStyle name="Normal 8 9 3 2 2" xfId="23708" xr:uid="{00000000-0005-0000-0000-000027520000}"/>
    <cellStyle name="Normal 8 9 3 2 2 2" xfId="35692" xr:uid="{9DF69395-A9F8-45FC-8038-46DB08762CEE}"/>
    <cellStyle name="Normal 8 9 3 2 3" xfId="29746" xr:uid="{293580F7-56FD-459E-95DB-16392D008783}"/>
    <cellStyle name="Normal 8 9 3 3" xfId="23707" xr:uid="{00000000-0005-0000-0000-000028520000}"/>
    <cellStyle name="Normal 8 9 3 3 2" xfId="35691" xr:uid="{75B3F2FF-F035-44E1-9F07-EEA45C9B578F}"/>
    <cellStyle name="Normal 8 9 3 4" xfId="29745" xr:uid="{681E82E3-E874-4E5A-B6D7-DAE7A2B38DBE}"/>
    <cellStyle name="Normal 8 9 4" xfId="16956" xr:uid="{00000000-0005-0000-0000-000029520000}"/>
    <cellStyle name="Normal 8 9 4 2" xfId="16957" xr:uid="{00000000-0005-0000-0000-00002A520000}"/>
    <cellStyle name="Normal 8 9 4 2 2" xfId="23710" xr:uid="{00000000-0005-0000-0000-00002B520000}"/>
    <cellStyle name="Normal 8 9 4 2 2 2" xfId="35694" xr:uid="{561D3CB8-1CC4-461A-BA4D-902E068D1761}"/>
    <cellStyle name="Normal 8 9 4 2 3" xfId="29748" xr:uid="{9141C15A-191B-4DEA-BA1F-F0FD103CE82B}"/>
    <cellStyle name="Normal 8 9 4 3" xfId="23709" xr:uid="{00000000-0005-0000-0000-00002C520000}"/>
    <cellStyle name="Normal 8 9 4 3 2" xfId="35693" xr:uid="{0DF1C34E-15BC-4817-87DB-98F83F2AC36D}"/>
    <cellStyle name="Normal 8 9 4 4" xfId="29747" xr:uid="{2F576414-4EB7-4EC7-857E-23B9A09C373D}"/>
    <cellStyle name="Normal 8 9 5" xfId="16958" xr:uid="{00000000-0005-0000-0000-00002D520000}"/>
    <cellStyle name="Normal 8 9 5 2" xfId="23711" xr:uid="{00000000-0005-0000-0000-00002E520000}"/>
    <cellStyle name="Normal 8 9 5 2 2" xfId="35695" xr:uid="{E6AC31D0-1C5A-4240-85DB-9A432FFAF89B}"/>
    <cellStyle name="Normal 8 9 5 3" xfId="29749" xr:uid="{94DB2FB4-AB52-43AB-B2F9-FCAD341A6837}"/>
    <cellStyle name="Normal 8 9 6" xfId="16959" xr:uid="{00000000-0005-0000-0000-00002F520000}"/>
    <cellStyle name="Normal 8 9 6 2" xfId="23712" xr:uid="{00000000-0005-0000-0000-000030520000}"/>
    <cellStyle name="Normal 8 9 6 2 2" xfId="35696" xr:uid="{86C3E09E-FAA2-4230-9B7E-974B2A43FD86}"/>
    <cellStyle name="Normal 8 9 6 3" xfId="29750" xr:uid="{A8433815-B5DF-4ED0-A17B-7A6FC28473C7}"/>
    <cellStyle name="Normal 8 9 7" xfId="16960" xr:uid="{00000000-0005-0000-0000-000031520000}"/>
    <cellStyle name="Normal 8 9 8" xfId="23704" xr:uid="{00000000-0005-0000-0000-000032520000}"/>
    <cellStyle name="Normal 8 9 8 2" xfId="35688" xr:uid="{55EC5CA4-C813-4A7B-8BF9-E262BAE68FBC}"/>
    <cellStyle name="Normal 8 9 9" xfId="29742" xr:uid="{48B84B7A-C8A9-4AE3-AB99-9F1E0EFF117F}"/>
    <cellStyle name="Normal 80" xfId="16961" xr:uid="{00000000-0005-0000-0000-000033520000}"/>
    <cellStyle name="Normal 80 2" xfId="16962" xr:uid="{00000000-0005-0000-0000-000034520000}"/>
    <cellStyle name="Normal 80 2 2" xfId="23713" xr:uid="{00000000-0005-0000-0000-000035520000}"/>
    <cellStyle name="Normal 80 2 2 2" xfId="35697" xr:uid="{CF65BAA5-C22C-437D-ACD6-198FA0AFBCFE}"/>
    <cellStyle name="Normal 80 2 3" xfId="29752" xr:uid="{CD85D4DB-D7EF-4A21-A697-CCAFB3EF352A}"/>
    <cellStyle name="Normal 80 3" xfId="16963" xr:uid="{00000000-0005-0000-0000-000036520000}"/>
    <cellStyle name="Normal 80 3 2" xfId="23714" xr:uid="{00000000-0005-0000-0000-000037520000}"/>
    <cellStyle name="Normal 80 3 2 2" xfId="35698" xr:uid="{59FECC65-D522-4101-8608-A23D915FCBA4}"/>
    <cellStyle name="Normal 80 3 3" xfId="29753" xr:uid="{654BD0CE-3E60-44F9-85D3-DBEA2585C12D}"/>
    <cellStyle name="Normal 81" xfId="16964" xr:uid="{00000000-0005-0000-0000-000038520000}"/>
    <cellStyle name="Normal 81 2" xfId="16965" xr:uid="{00000000-0005-0000-0000-000039520000}"/>
    <cellStyle name="Normal 81 2 2" xfId="23715" xr:uid="{00000000-0005-0000-0000-00003A520000}"/>
    <cellStyle name="Normal 81 2 2 2" xfId="35699" xr:uid="{2C7D1869-3243-4FD0-889A-6FDED6776AF7}"/>
    <cellStyle name="Normal 81 2 3" xfId="29754" xr:uid="{5B44B8CE-6FFE-4538-940F-72374C69F073}"/>
    <cellStyle name="Normal 81 3" xfId="16966" xr:uid="{00000000-0005-0000-0000-00003B520000}"/>
    <cellStyle name="Normal 81 3 2" xfId="23716" xr:uid="{00000000-0005-0000-0000-00003C520000}"/>
    <cellStyle name="Normal 81 3 2 2" xfId="35700" xr:uid="{21E54ABC-CA84-4287-8E66-A26AE01688D4}"/>
    <cellStyle name="Normal 81 3 3" xfId="29755" xr:uid="{43BB083D-C6EA-4244-A013-399E0ADE0AF1}"/>
    <cellStyle name="Normal 82" xfId="16967" xr:uid="{00000000-0005-0000-0000-00003D520000}"/>
    <cellStyle name="Normal 82 2" xfId="16968" xr:uid="{00000000-0005-0000-0000-00003E520000}"/>
    <cellStyle name="Normal 82 2 2" xfId="23717" xr:uid="{00000000-0005-0000-0000-00003F520000}"/>
    <cellStyle name="Normal 82 2 2 2" xfId="35701" xr:uid="{7FE7C017-E870-433C-A03D-2502E976168D}"/>
    <cellStyle name="Normal 82 2 3" xfId="29756" xr:uid="{28CD17F4-51FE-44D7-AE3E-48B6C20E406F}"/>
    <cellStyle name="Normal 82 3" xfId="16969" xr:uid="{00000000-0005-0000-0000-000040520000}"/>
    <cellStyle name="Normal 82 3 2" xfId="23718" xr:uid="{00000000-0005-0000-0000-000041520000}"/>
    <cellStyle name="Normal 82 3 2 2" xfId="35702" xr:uid="{9C81C079-7BE1-48B0-93DA-44B9478C03D3}"/>
    <cellStyle name="Normal 82 3 3" xfId="29757" xr:uid="{C21FC5AA-2DE0-4235-90AD-41B3D0F59FC2}"/>
    <cellStyle name="Normal 83" xfId="16970" xr:uid="{00000000-0005-0000-0000-000042520000}"/>
    <cellStyle name="Normal 83 2" xfId="16971" xr:uid="{00000000-0005-0000-0000-000043520000}"/>
    <cellStyle name="Normal 83 2 2" xfId="23719" xr:uid="{00000000-0005-0000-0000-000044520000}"/>
    <cellStyle name="Normal 83 2 2 2" xfId="35703" xr:uid="{C360411A-4A61-4D02-998B-F1173AF6FF00}"/>
    <cellStyle name="Normal 83 2 3" xfId="29758" xr:uid="{6CD6D9D5-5E3D-4E56-8702-E7D9D064B254}"/>
    <cellStyle name="Normal 83 3" xfId="16972" xr:uid="{00000000-0005-0000-0000-000045520000}"/>
    <cellStyle name="Normal 83 3 2" xfId="23720" xr:uid="{00000000-0005-0000-0000-000046520000}"/>
    <cellStyle name="Normal 83 3 2 2" xfId="35704" xr:uid="{395C5B08-CC12-4209-B103-FDEFB84E4C8E}"/>
    <cellStyle name="Normal 83 3 3" xfId="29759" xr:uid="{31B6E8EE-9FAF-41A6-950A-9E8FA34CD12E}"/>
    <cellStyle name="Normal 84" xfId="16973" xr:uid="{00000000-0005-0000-0000-000047520000}"/>
    <cellStyle name="Normal 84 2" xfId="16974" xr:uid="{00000000-0005-0000-0000-000048520000}"/>
    <cellStyle name="Normal 84 2 2" xfId="23721" xr:uid="{00000000-0005-0000-0000-000049520000}"/>
    <cellStyle name="Normal 84 2 2 2" xfId="35705" xr:uid="{F558B2C1-72BD-4352-A9B8-7A59F0DCF2BC}"/>
    <cellStyle name="Normal 84 2 3" xfId="29760" xr:uid="{6F7A3A95-B9A9-4021-B319-220B975AC718}"/>
    <cellStyle name="Normal 84 3" xfId="16975" xr:uid="{00000000-0005-0000-0000-00004A520000}"/>
    <cellStyle name="Normal 84 3 2" xfId="23722" xr:uid="{00000000-0005-0000-0000-00004B520000}"/>
    <cellStyle name="Normal 84 3 2 2" xfId="35706" xr:uid="{23D4B65F-C0B0-45A0-8D42-FA25065A7D3A}"/>
    <cellStyle name="Normal 84 3 3" xfId="29761" xr:uid="{EF961D4E-E5C9-44C7-B320-43E65429724E}"/>
    <cellStyle name="Normal 85" xfId="16976" xr:uid="{00000000-0005-0000-0000-00004C520000}"/>
    <cellStyle name="Normal 85 2" xfId="16977" xr:uid="{00000000-0005-0000-0000-00004D520000}"/>
    <cellStyle name="Normal 85 2 2" xfId="23723" xr:uid="{00000000-0005-0000-0000-00004E520000}"/>
    <cellStyle name="Normal 85 2 2 2" xfId="35707" xr:uid="{79A59538-9EDB-4054-9CBC-45583A497408}"/>
    <cellStyle name="Normal 85 2 3" xfId="29762" xr:uid="{3CFCB51E-7DDA-462C-B716-8C524DA695D6}"/>
    <cellStyle name="Normal 85 3" xfId="16978" xr:uid="{00000000-0005-0000-0000-00004F520000}"/>
    <cellStyle name="Normal 85 3 2" xfId="23724" xr:uid="{00000000-0005-0000-0000-000050520000}"/>
    <cellStyle name="Normal 85 3 2 2" xfId="35708" xr:uid="{818D11BA-28FF-4728-832E-DD52D8756F9E}"/>
    <cellStyle name="Normal 85 3 3" xfId="29763" xr:uid="{F743DECA-853F-40B5-A455-9A59ED362F6C}"/>
    <cellStyle name="Normal 86" xfId="16979" xr:uid="{00000000-0005-0000-0000-000051520000}"/>
    <cellStyle name="Normal 86 2" xfId="16980" xr:uid="{00000000-0005-0000-0000-000052520000}"/>
    <cellStyle name="Normal 86 2 2" xfId="23725" xr:uid="{00000000-0005-0000-0000-000053520000}"/>
    <cellStyle name="Normal 86 2 2 2" xfId="35709" xr:uid="{01E711C9-CDDA-49E5-8262-7BD0A23C50C0}"/>
    <cellStyle name="Normal 86 2 3" xfId="29764" xr:uid="{4FDDC4E5-7CF9-46EB-84B4-0BAFDE3E0ABE}"/>
    <cellStyle name="Normal 86 3" xfId="16981" xr:uid="{00000000-0005-0000-0000-000054520000}"/>
    <cellStyle name="Normal 86 3 2" xfId="23726" xr:uid="{00000000-0005-0000-0000-000055520000}"/>
    <cellStyle name="Normal 86 3 2 2" xfId="35710" xr:uid="{D858577E-1FF6-40C8-B7E6-8E538189BC7E}"/>
    <cellStyle name="Normal 86 3 3" xfId="29765" xr:uid="{0F96DBF7-A923-475E-8533-16643F668F50}"/>
    <cellStyle name="Normal 87" xfId="16982" xr:uid="{00000000-0005-0000-0000-000056520000}"/>
    <cellStyle name="Normal 87 2" xfId="16983" xr:uid="{00000000-0005-0000-0000-000057520000}"/>
    <cellStyle name="Normal 87 2 2" xfId="23727" xr:uid="{00000000-0005-0000-0000-000058520000}"/>
    <cellStyle name="Normal 87 2 2 2" xfId="35711" xr:uid="{89103A18-3667-4EB4-ACE1-D8B456154BDB}"/>
    <cellStyle name="Normal 87 2 3" xfId="29766" xr:uid="{42C7E366-F538-412C-AE8F-537D93A545A3}"/>
    <cellStyle name="Normal 87 3" xfId="16984" xr:uid="{00000000-0005-0000-0000-000059520000}"/>
    <cellStyle name="Normal 87 3 2" xfId="23728" xr:uid="{00000000-0005-0000-0000-00005A520000}"/>
    <cellStyle name="Normal 87 3 2 2" xfId="35712" xr:uid="{19160BE6-E5A9-431D-B94B-26698D04F1FA}"/>
    <cellStyle name="Normal 87 3 3" xfId="29767" xr:uid="{299CEA04-A0A3-4FA9-9BC0-26E499ABFD7D}"/>
    <cellStyle name="Normal 88" xfId="16985" xr:uid="{00000000-0005-0000-0000-00005B520000}"/>
    <cellStyle name="Normal 88 2" xfId="16986" xr:uid="{00000000-0005-0000-0000-00005C520000}"/>
    <cellStyle name="Normal 88 2 2" xfId="23729" xr:uid="{00000000-0005-0000-0000-00005D520000}"/>
    <cellStyle name="Normal 88 2 2 2" xfId="35713" xr:uid="{CD7BDA8A-2EAE-4E66-AE56-ABE962C2CF95}"/>
    <cellStyle name="Normal 88 2 3" xfId="29768" xr:uid="{EAFA4EF6-B10D-48C0-B0FD-FA4FC5E90BB7}"/>
    <cellStyle name="Normal 88 3" xfId="16987" xr:uid="{00000000-0005-0000-0000-00005E520000}"/>
    <cellStyle name="Normal 88 3 2" xfId="23730" xr:uid="{00000000-0005-0000-0000-00005F520000}"/>
    <cellStyle name="Normal 88 3 2 2" xfId="35714" xr:uid="{D375A1DA-0F80-4DC8-AFE6-C16F4B8C35AF}"/>
    <cellStyle name="Normal 88 3 3" xfId="29769" xr:uid="{2980D48D-B085-4EDD-82F5-BC99EC19AFFD}"/>
    <cellStyle name="Normal 89" xfId="16988" xr:uid="{00000000-0005-0000-0000-000060520000}"/>
    <cellStyle name="Normal 89 2" xfId="16989" xr:uid="{00000000-0005-0000-0000-000061520000}"/>
    <cellStyle name="Normal 89 2 2" xfId="23731" xr:uid="{00000000-0005-0000-0000-000062520000}"/>
    <cellStyle name="Normal 89 2 2 2" xfId="35715" xr:uid="{694CB6AB-5964-4526-8D62-1C6D4506D3C0}"/>
    <cellStyle name="Normal 89 2 3" xfId="29770" xr:uid="{9282F90D-D524-403B-81AB-B9B82793113F}"/>
    <cellStyle name="Normal 89 3" xfId="16990" xr:uid="{00000000-0005-0000-0000-000063520000}"/>
    <cellStyle name="Normal 89 3 2" xfId="23732" xr:uid="{00000000-0005-0000-0000-000064520000}"/>
    <cellStyle name="Normal 89 3 2 2" xfId="35716" xr:uid="{4EFD0ACF-F627-4BBC-A9BC-EAE68E008A2A}"/>
    <cellStyle name="Normal 89 3 3" xfId="29771" xr:uid="{463FC301-0E56-4A35-A855-A3B8CD8A4F0A}"/>
    <cellStyle name="Normal 9" xfId="16991" xr:uid="{00000000-0005-0000-0000-000065520000}"/>
    <cellStyle name="Normal 9 10" xfId="16992" xr:uid="{00000000-0005-0000-0000-000066520000}"/>
    <cellStyle name="Normal 9 10 2" xfId="16993" xr:uid="{00000000-0005-0000-0000-000067520000}"/>
    <cellStyle name="Normal 9 10 2 2" xfId="23734" xr:uid="{00000000-0005-0000-0000-000068520000}"/>
    <cellStyle name="Normal 9 10 2 2 2" xfId="35718" xr:uid="{E94B3139-6252-421C-A9DE-278CFC4B3841}"/>
    <cellStyle name="Normal 9 10 2 3" xfId="29773" xr:uid="{76BB1EB2-59C1-42FE-90AF-36B49C30B2BA}"/>
    <cellStyle name="Normal 9 10 3" xfId="16994" xr:uid="{00000000-0005-0000-0000-000069520000}"/>
    <cellStyle name="Normal 9 10 3 2" xfId="23735" xr:uid="{00000000-0005-0000-0000-00006A520000}"/>
    <cellStyle name="Normal 9 10 3 2 2" xfId="35719" xr:uid="{4D6E1194-7123-4CB5-8751-A7CE8900A4DE}"/>
    <cellStyle name="Normal 9 10 3 3" xfId="29774" xr:uid="{CAA91EAA-ECB9-42F0-AB26-645DBE83649D}"/>
    <cellStyle name="Normal 9 10 4" xfId="16995" xr:uid="{00000000-0005-0000-0000-00006B520000}"/>
    <cellStyle name="Normal 9 10 4 2" xfId="23736" xr:uid="{00000000-0005-0000-0000-00006C520000}"/>
    <cellStyle name="Normal 9 10 4 2 2" xfId="35720" xr:uid="{DAF853F3-668F-4983-83D1-6E39D9A997ED}"/>
    <cellStyle name="Normal 9 10 4 3" xfId="29775" xr:uid="{069B2196-84CA-4FF4-B0C2-FD83D42EDF05}"/>
    <cellStyle name="Normal 9 10 5" xfId="16996" xr:uid="{00000000-0005-0000-0000-00006D520000}"/>
    <cellStyle name="Normal 9 10 5 2" xfId="23737" xr:uid="{00000000-0005-0000-0000-00006E520000}"/>
    <cellStyle name="Normal 9 10 5 2 2" xfId="35721" xr:uid="{0A89C8C8-88C9-4B6F-A7E6-80C4C46DE8B2}"/>
    <cellStyle name="Normal 9 10 5 3" xfId="29776" xr:uid="{DC263EDC-8777-4785-9AE5-B3AC9B9CE4BD}"/>
    <cellStyle name="Normal 9 10 6" xfId="16997" xr:uid="{00000000-0005-0000-0000-00006F520000}"/>
    <cellStyle name="Normal 9 10 7" xfId="23733" xr:uid="{00000000-0005-0000-0000-000070520000}"/>
    <cellStyle name="Normal 9 10 7 2" xfId="35717" xr:uid="{6FEB7D39-7100-44EB-A1DA-05A7C285B1FB}"/>
    <cellStyle name="Normal 9 10 8" xfId="29772" xr:uid="{9FFDA9CE-59AE-415D-9D4E-03552565F867}"/>
    <cellStyle name="Normal 9 11" xfId="16998" xr:uid="{00000000-0005-0000-0000-000071520000}"/>
    <cellStyle name="Normal 9 11 2" xfId="16999" xr:uid="{00000000-0005-0000-0000-000072520000}"/>
    <cellStyle name="Normal 9 11 2 2" xfId="23739" xr:uid="{00000000-0005-0000-0000-000073520000}"/>
    <cellStyle name="Normal 9 11 2 2 2" xfId="35723" xr:uid="{495C901B-8C57-4C89-AAE8-5D841A4D8253}"/>
    <cellStyle name="Normal 9 11 2 3" xfId="29778" xr:uid="{E0801EA9-EAAA-40E4-9D00-009E6E5F06F6}"/>
    <cellStyle name="Normal 9 11 3" xfId="17000" xr:uid="{00000000-0005-0000-0000-000074520000}"/>
    <cellStyle name="Normal 9 11 3 2" xfId="23740" xr:uid="{00000000-0005-0000-0000-000075520000}"/>
    <cellStyle name="Normal 9 11 3 2 2" xfId="35724" xr:uid="{8D6A906A-B7C5-4B2B-9F63-2635138A38B6}"/>
    <cellStyle name="Normal 9 11 3 3" xfId="29779" xr:uid="{A53F2D9F-8578-487E-80B2-6112278BE8FA}"/>
    <cellStyle name="Normal 9 11 4" xfId="17001" xr:uid="{00000000-0005-0000-0000-000076520000}"/>
    <cellStyle name="Normal 9 11 4 2" xfId="23741" xr:uid="{00000000-0005-0000-0000-000077520000}"/>
    <cellStyle name="Normal 9 11 4 2 2" xfId="35725" xr:uid="{F67C806B-D7F3-411A-97CD-8E4A322E447F}"/>
    <cellStyle name="Normal 9 11 4 3" xfId="29780" xr:uid="{8C880D45-B5DC-4ACD-A77A-B07474AFA202}"/>
    <cellStyle name="Normal 9 11 5" xfId="17002" xr:uid="{00000000-0005-0000-0000-000078520000}"/>
    <cellStyle name="Normal 9 11 5 2" xfId="23742" xr:uid="{00000000-0005-0000-0000-000079520000}"/>
    <cellStyle name="Normal 9 11 5 2 2" xfId="35726" xr:uid="{516AF387-A523-43AB-A529-24B041D07018}"/>
    <cellStyle name="Normal 9 11 5 3" xfId="29781" xr:uid="{5DABFBD8-DB4D-4B7C-9C5E-75B70D2EC059}"/>
    <cellStyle name="Normal 9 11 6" xfId="23738" xr:uid="{00000000-0005-0000-0000-00007A520000}"/>
    <cellStyle name="Normal 9 11 6 2" xfId="35722" xr:uid="{E514654F-E741-45F1-8E32-F89D3E36E1E9}"/>
    <cellStyle name="Normal 9 11 7" xfId="29777" xr:uid="{702C4174-7029-4FEE-B9B8-A5534E72BBA2}"/>
    <cellStyle name="Normal 9 12" xfId="17003" xr:uid="{00000000-0005-0000-0000-00007B520000}"/>
    <cellStyle name="Normal 9 12 2" xfId="17004" xr:uid="{00000000-0005-0000-0000-00007C520000}"/>
    <cellStyle name="Normal 9 12 2 2" xfId="23744" xr:uid="{00000000-0005-0000-0000-00007D520000}"/>
    <cellStyle name="Normal 9 12 2 2 2" xfId="35728" xr:uid="{47410984-BFF4-4BDE-B6DB-01FE8B2848D3}"/>
    <cellStyle name="Normal 9 12 2 3" xfId="29783" xr:uid="{02508A9A-38C5-4468-97CB-79FBE5FB3D60}"/>
    <cellStyle name="Normal 9 12 3" xfId="17005" xr:uid="{00000000-0005-0000-0000-00007E520000}"/>
    <cellStyle name="Normal 9 12 3 2" xfId="23745" xr:uid="{00000000-0005-0000-0000-00007F520000}"/>
    <cellStyle name="Normal 9 12 3 2 2" xfId="35729" xr:uid="{625C4F40-4DB0-4AD9-BFCC-78406AAE30E1}"/>
    <cellStyle name="Normal 9 12 3 3" xfId="29784" xr:uid="{B2183DEA-4220-41EB-8412-B00D1259B498}"/>
    <cellStyle name="Normal 9 12 4" xfId="17006" xr:uid="{00000000-0005-0000-0000-000080520000}"/>
    <cellStyle name="Normal 9 12 4 2" xfId="23746" xr:uid="{00000000-0005-0000-0000-000081520000}"/>
    <cellStyle name="Normal 9 12 4 2 2" xfId="35730" xr:uid="{BD14518E-4424-4ABE-9056-D8002F47215C}"/>
    <cellStyle name="Normal 9 12 4 3" xfId="29785" xr:uid="{40EDEF8B-ADCA-43EC-9DC7-25CF6BD4814B}"/>
    <cellStyle name="Normal 9 12 5" xfId="23743" xr:uid="{00000000-0005-0000-0000-000082520000}"/>
    <cellStyle name="Normal 9 12 5 2" xfId="35727" xr:uid="{D58037E1-3279-48D5-A5B1-221C94D2BCBD}"/>
    <cellStyle name="Normal 9 12 6" xfId="29782" xr:uid="{F6A6AA91-9B41-4FA0-9948-F89B93E95909}"/>
    <cellStyle name="Normal 9 13" xfId="17007" xr:uid="{00000000-0005-0000-0000-000083520000}"/>
    <cellStyle name="Normal 9 13 2" xfId="17008" xr:uid="{00000000-0005-0000-0000-000084520000}"/>
    <cellStyle name="Normal 9 13 2 2" xfId="23748" xr:uid="{00000000-0005-0000-0000-000085520000}"/>
    <cellStyle name="Normal 9 13 2 2 2" xfId="35732" xr:uid="{C407BDB2-B39D-431A-AB0F-06BB8331BF1C}"/>
    <cellStyle name="Normal 9 13 2 3" xfId="29787" xr:uid="{22D2F9F2-81BB-4AD9-BAD9-7102777245D5}"/>
    <cellStyle name="Normal 9 13 3" xfId="17009" xr:uid="{00000000-0005-0000-0000-000086520000}"/>
    <cellStyle name="Normal 9 13 3 2" xfId="23749" xr:uid="{00000000-0005-0000-0000-000087520000}"/>
    <cellStyle name="Normal 9 13 3 2 2" xfId="35733" xr:uid="{F2C4320B-D4CC-4B73-A887-99AA66CF4A13}"/>
    <cellStyle name="Normal 9 13 3 3" xfId="29788" xr:uid="{7886F6A9-510C-4686-848F-3232F947F98F}"/>
    <cellStyle name="Normal 9 13 4" xfId="17010" xr:uid="{00000000-0005-0000-0000-000088520000}"/>
    <cellStyle name="Normal 9 13 4 2" xfId="23750" xr:uid="{00000000-0005-0000-0000-000089520000}"/>
    <cellStyle name="Normal 9 13 4 2 2" xfId="35734" xr:uid="{587F3708-C4C8-4CC0-9650-3CF64D10677A}"/>
    <cellStyle name="Normal 9 13 4 3" xfId="29789" xr:uid="{C95CF4FC-4F0E-4ABC-87E8-1047C61CA804}"/>
    <cellStyle name="Normal 9 13 5" xfId="23747" xr:uid="{00000000-0005-0000-0000-00008A520000}"/>
    <cellStyle name="Normal 9 13 5 2" xfId="35731" xr:uid="{38600F6F-47ED-4D00-9F07-5848C3DAB598}"/>
    <cellStyle name="Normal 9 13 6" xfId="29786" xr:uid="{457FCE0A-18F6-4871-81DF-4291EE833DDA}"/>
    <cellStyle name="Normal 9 14" xfId="17011" xr:uid="{00000000-0005-0000-0000-00008B520000}"/>
    <cellStyle name="Normal 9 14 2" xfId="17012" xr:uid="{00000000-0005-0000-0000-00008C520000}"/>
    <cellStyle name="Normal 9 14 2 2" xfId="23752" xr:uid="{00000000-0005-0000-0000-00008D520000}"/>
    <cellStyle name="Normal 9 14 2 2 2" xfId="35736" xr:uid="{3A1A7C00-6093-4F8C-A14D-21A2D547ED96}"/>
    <cellStyle name="Normal 9 14 2 3" xfId="29791" xr:uid="{8803DADE-9447-4675-A0AE-E7E18E1DAA3C}"/>
    <cellStyle name="Normal 9 14 3" xfId="17013" xr:uid="{00000000-0005-0000-0000-00008E520000}"/>
    <cellStyle name="Normal 9 14 3 2" xfId="23753" xr:uid="{00000000-0005-0000-0000-00008F520000}"/>
    <cellStyle name="Normal 9 14 3 2 2" xfId="35737" xr:uid="{77AAD6F0-370A-4078-B54C-36680558CCF8}"/>
    <cellStyle name="Normal 9 14 3 3" xfId="29792" xr:uid="{7E67FC6F-E5A3-4311-9DD5-B37177CF8C9C}"/>
    <cellStyle name="Normal 9 14 4" xfId="17014" xr:uid="{00000000-0005-0000-0000-000090520000}"/>
    <cellStyle name="Normal 9 14 4 2" xfId="23754" xr:uid="{00000000-0005-0000-0000-000091520000}"/>
    <cellStyle name="Normal 9 14 4 2 2" xfId="35738" xr:uid="{870D1DD2-1971-4461-A128-0865A62A2219}"/>
    <cellStyle name="Normal 9 14 4 3" xfId="29793" xr:uid="{82C30B94-8F18-4EE7-ACCE-4EE1A1D544E3}"/>
    <cellStyle name="Normal 9 14 5" xfId="23751" xr:uid="{00000000-0005-0000-0000-000092520000}"/>
    <cellStyle name="Normal 9 14 5 2" xfId="35735" xr:uid="{F2148451-DB78-44BD-9B98-1E7C6C9BB79B}"/>
    <cellStyle name="Normal 9 14 6" xfId="29790" xr:uid="{CC7B9BBD-4A8A-4AD9-A358-6166892961D4}"/>
    <cellStyle name="Normal 9 15" xfId="17015" xr:uid="{00000000-0005-0000-0000-000093520000}"/>
    <cellStyle name="Normal 9 15 2" xfId="17016" xr:uid="{00000000-0005-0000-0000-000094520000}"/>
    <cellStyle name="Normal 9 15 2 2" xfId="23756" xr:uid="{00000000-0005-0000-0000-000095520000}"/>
    <cellStyle name="Normal 9 15 2 2 2" xfId="35740" xr:uid="{95274EF7-D678-46CD-ADBC-109069052434}"/>
    <cellStyle name="Normal 9 15 2 3" xfId="29795" xr:uid="{1F166461-EBEE-40BF-B6E2-41B96195A09C}"/>
    <cellStyle name="Normal 9 15 3" xfId="17017" xr:uid="{00000000-0005-0000-0000-000096520000}"/>
    <cellStyle name="Normal 9 15 3 2" xfId="23757" xr:uid="{00000000-0005-0000-0000-000097520000}"/>
    <cellStyle name="Normal 9 15 3 2 2" xfId="35741" xr:uid="{A1E6ED79-5CE3-4CBB-A9C0-CC8275A4E267}"/>
    <cellStyle name="Normal 9 15 3 3" xfId="29796" xr:uid="{CC384F48-0CA3-4FD3-BCEF-0B1ED7DA9C97}"/>
    <cellStyle name="Normal 9 15 4" xfId="17018" xr:uid="{00000000-0005-0000-0000-000098520000}"/>
    <cellStyle name="Normal 9 15 4 2" xfId="23758" xr:uid="{00000000-0005-0000-0000-000099520000}"/>
    <cellStyle name="Normal 9 15 4 2 2" xfId="35742" xr:uid="{860C8E01-CC8A-4A51-B1E6-A1AB9EAD6247}"/>
    <cellStyle name="Normal 9 15 4 3" xfId="29797" xr:uid="{9D27D3B9-8DFD-42DD-AF1C-A243880C3074}"/>
    <cellStyle name="Normal 9 15 5" xfId="23755" xr:uid="{00000000-0005-0000-0000-00009A520000}"/>
    <cellStyle name="Normal 9 15 5 2" xfId="35739" xr:uid="{3C4196E8-ACD8-4868-A5DD-0F0B9A2B6CFB}"/>
    <cellStyle name="Normal 9 15 6" xfId="29794" xr:uid="{9705B64B-CEB1-4D26-A176-D75552BB39DD}"/>
    <cellStyle name="Normal 9 16" xfId="17019" xr:uid="{00000000-0005-0000-0000-00009B520000}"/>
    <cellStyle name="Normal 9 16 2" xfId="17020" xr:uid="{00000000-0005-0000-0000-00009C520000}"/>
    <cellStyle name="Normal 9 16 2 2" xfId="23760" xr:uid="{00000000-0005-0000-0000-00009D520000}"/>
    <cellStyle name="Normal 9 16 2 2 2" xfId="35744" xr:uid="{B65A452C-6B63-49AF-824E-22A66AD44E65}"/>
    <cellStyle name="Normal 9 16 2 3" xfId="29799" xr:uid="{19D03CBF-16C3-49B1-885F-9891F3A19D4E}"/>
    <cellStyle name="Normal 9 16 3" xfId="17021" xr:uid="{00000000-0005-0000-0000-00009E520000}"/>
    <cellStyle name="Normal 9 16 3 2" xfId="23761" xr:uid="{00000000-0005-0000-0000-00009F520000}"/>
    <cellStyle name="Normal 9 16 3 2 2" xfId="35745" xr:uid="{E1667772-76AA-4DC0-9936-0377C46C7107}"/>
    <cellStyle name="Normal 9 16 3 3" xfId="29800" xr:uid="{D807DFDF-13F0-48C3-AC7C-0386E8FEC2F0}"/>
    <cellStyle name="Normal 9 16 4" xfId="17022" xr:uid="{00000000-0005-0000-0000-0000A0520000}"/>
    <cellStyle name="Normal 9 16 4 2" xfId="23762" xr:uid="{00000000-0005-0000-0000-0000A1520000}"/>
    <cellStyle name="Normal 9 16 4 2 2" xfId="35746" xr:uid="{F7E65CA5-1E21-4814-B64A-CB974E89290A}"/>
    <cellStyle name="Normal 9 16 4 3" xfId="29801" xr:uid="{F1FE40E2-3590-477D-A44F-6C3BD8082AC5}"/>
    <cellStyle name="Normal 9 16 5" xfId="23759" xr:uid="{00000000-0005-0000-0000-0000A2520000}"/>
    <cellStyle name="Normal 9 16 5 2" xfId="35743" xr:uid="{AF794987-1DE7-4D99-9CD0-8B75CCE3BB5A}"/>
    <cellStyle name="Normal 9 16 6" xfId="29798" xr:uid="{F7439DEF-4F87-4FB0-B09F-A21BA352FB69}"/>
    <cellStyle name="Normal 9 17" xfId="17023" xr:uid="{00000000-0005-0000-0000-0000A3520000}"/>
    <cellStyle name="Normal 9 17 2" xfId="17024" xr:uid="{00000000-0005-0000-0000-0000A4520000}"/>
    <cellStyle name="Normal 9 17 2 2" xfId="23764" xr:uid="{00000000-0005-0000-0000-0000A5520000}"/>
    <cellStyle name="Normal 9 17 2 2 2" xfId="35748" xr:uid="{12E07F22-5F1A-4F22-8553-0B038C3D704B}"/>
    <cellStyle name="Normal 9 17 2 3" xfId="29803" xr:uid="{840941DE-9B56-49A5-B69A-54FB3E4F8FDE}"/>
    <cellStyle name="Normal 9 17 3" xfId="17025" xr:uid="{00000000-0005-0000-0000-0000A6520000}"/>
    <cellStyle name="Normal 9 17 3 2" xfId="23765" xr:uid="{00000000-0005-0000-0000-0000A7520000}"/>
    <cellStyle name="Normal 9 17 3 2 2" xfId="35749" xr:uid="{E051679F-0044-4A2F-923F-BE3E2DB5A20F}"/>
    <cellStyle name="Normal 9 17 3 3" xfId="29804" xr:uid="{41E05917-611B-4063-A506-F07B77820680}"/>
    <cellStyle name="Normal 9 17 4" xfId="17026" xr:uid="{00000000-0005-0000-0000-0000A8520000}"/>
    <cellStyle name="Normal 9 17 4 2" xfId="23766" xr:uid="{00000000-0005-0000-0000-0000A9520000}"/>
    <cellStyle name="Normal 9 17 4 2 2" xfId="35750" xr:uid="{E78B0536-814C-4877-90FC-48BC47ACABED}"/>
    <cellStyle name="Normal 9 17 4 3" xfId="29805" xr:uid="{E7BC973D-7D09-401F-B0B4-948460DE8E47}"/>
    <cellStyle name="Normal 9 17 5" xfId="23763" xr:uid="{00000000-0005-0000-0000-0000AA520000}"/>
    <cellStyle name="Normal 9 17 5 2" xfId="35747" xr:uid="{E58F4ED6-F6BF-4ED4-B94B-454EA0460739}"/>
    <cellStyle name="Normal 9 17 6" xfId="29802" xr:uid="{6D8BEA8E-3B5A-4647-88D0-49004FEB7A67}"/>
    <cellStyle name="Normal 9 18" xfId="17027" xr:uid="{00000000-0005-0000-0000-0000AB520000}"/>
    <cellStyle name="Normal 9 18 2" xfId="17028" xr:uid="{00000000-0005-0000-0000-0000AC520000}"/>
    <cellStyle name="Normal 9 18 2 2" xfId="17029" xr:uid="{00000000-0005-0000-0000-0000AD520000}"/>
    <cellStyle name="Normal 9 18 2 2 2" xfId="17030" xr:uid="{00000000-0005-0000-0000-0000AE520000}"/>
    <cellStyle name="Normal 9 18 2 2 2 2" xfId="23770" xr:uid="{00000000-0005-0000-0000-0000AF520000}"/>
    <cellStyle name="Normal 9 18 2 2 2 2 2" xfId="35754" xr:uid="{EECBF7DB-C62C-4DC9-9310-0C8D8FCB3739}"/>
    <cellStyle name="Normal 9 18 2 2 2 3" xfId="29809" xr:uid="{12025179-6397-411A-8394-253E203E33C9}"/>
    <cellStyle name="Normal 9 18 2 2 3" xfId="23769" xr:uid="{00000000-0005-0000-0000-0000B0520000}"/>
    <cellStyle name="Normal 9 18 2 2 3 2" xfId="35753" xr:uid="{0AABB5A1-300B-41D1-9507-5B5C44E6C7D7}"/>
    <cellStyle name="Normal 9 18 2 2 4" xfId="29808" xr:uid="{99CB298E-E03C-4D6B-8A2B-D95271877A5D}"/>
    <cellStyle name="Normal 9 18 2 3" xfId="17031" xr:uid="{00000000-0005-0000-0000-0000B1520000}"/>
    <cellStyle name="Normal 9 18 2 3 2" xfId="23771" xr:uid="{00000000-0005-0000-0000-0000B2520000}"/>
    <cellStyle name="Normal 9 18 2 3 2 2" xfId="35755" xr:uid="{73863FEE-02D9-4BB2-825E-B65C1C84511C}"/>
    <cellStyle name="Normal 9 18 2 3 3" xfId="29810" xr:uid="{33A49990-9822-4805-B989-4ACF3EDABB8C}"/>
    <cellStyle name="Normal 9 18 2 4" xfId="23768" xr:uid="{00000000-0005-0000-0000-0000B3520000}"/>
    <cellStyle name="Normal 9 18 2 4 2" xfId="35752" xr:uid="{E567BD28-4188-43C8-8567-396A56A82EA4}"/>
    <cellStyle name="Normal 9 18 2 5" xfId="29807" xr:uid="{39622485-D518-47C1-BE66-BF05D2B911B5}"/>
    <cellStyle name="Normal 9 18 3" xfId="17032" xr:uid="{00000000-0005-0000-0000-0000B4520000}"/>
    <cellStyle name="Normal 9 18 3 2" xfId="17033" xr:uid="{00000000-0005-0000-0000-0000B5520000}"/>
    <cellStyle name="Normal 9 18 3 2 2" xfId="23773" xr:uid="{00000000-0005-0000-0000-0000B6520000}"/>
    <cellStyle name="Normal 9 18 3 2 2 2" xfId="35757" xr:uid="{9DDBBB07-84A3-4DE0-A7E4-E8BF7272567D}"/>
    <cellStyle name="Normal 9 18 3 2 3" xfId="29812" xr:uid="{CFEA3FA4-8D08-40F1-96F0-507AD4ECD848}"/>
    <cellStyle name="Normal 9 18 3 3" xfId="23772" xr:uid="{00000000-0005-0000-0000-0000B7520000}"/>
    <cellStyle name="Normal 9 18 3 3 2" xfId="35756" xr:uid="{CAA1BCBC-7E89-496C-A211-EDC37C8F5530}"/>
    <cellStyle name="Normal 9 18 3 4" xfId="29811" xr:uid="{83311DAA-D79B-47A9-97E0-72C7FB9956C5}"/>
    <cellStyle name="Normal 9 18 4" xfId="17034" xr:uid="{00000000-0005-0000-0000-0000B8520000}"/>
    <cellStyle name="Normal 9 18 4 2" xfId="23774" xr:uid="{00000000-0005-0000-0000-0000B9520000}"/>
    <cellStyle name="Normal 9 18 4 2 2" xfId="35758" xr:uid="{EF0BA65D-694B-426C-87A2-3EB34DBF5931}"/>
    <cellStyle name="Normal 9 18 4 3" xfId="29813" xr:uid="{49B53A31-102F-4AEA-A4AE-3D721F0EC361}"/>
    <cellStyle name="Normal 9 18 5" xfId="23767" xr:uid="{00000000-0005-0000-0000-0000BA520000}"/>
    <cellStyle name="Normal 9 18 5 2" xfId="35751" xr:uid="{318FBBE9-4F3F-4BE4-B6B7-1D4FDAD39B68}"/>
    <cellStyle name="Normal 9 18 6" xfId="29806" xr:uid="{CC544EB6-AF73-4F54-9EF4-8CFCEC089204}"/>
    <cellStyle name="Normal 9 19" xfId="17035" xr:uid="{00000000-0005-0000-0000-0000BB520000}"/>
    <cellStyle name="Normal 9 19 2" xfId="23775" xr:uid="{00000000-0005-0000-0000-0000BC520000}"/>
    <cellStyle name="Normal 9 19 2 2" xfId="35759" xr:uid="{CAD5A1C1-0DBD-449E-92CE-D1BFB2467071}"/>
    <cellStyle name="Normal 9 19 3" xfId="29814" xr:uid="{E662F313-8836-475A-A773-CA6D4A064D07}"/>
    <cellStyle name="Normal 9 2" xfId="17036" xr:uid="{00000000-0005-0000-0000-0000BD520000}"/>
    <cellStyle name="Normal 9 2 10" xfId="23776" xr:uid="{00000000-0005-0000-0000-0000BE520000}"/>
    <cellStyle name="Normal 9 2 10 2" xfId="35760" xr:uid="{1BC18060-584F-4F91-ADB1-30D78A595109}"/>
    <cellStyle name="Normal 9 2 11" xfId="29815" xr:uid="{C7CC0125-B78C-4156-8EDA-3D25769EDACC}"/>
    <cellStyle name="Normal 9 2 2" xfId="17037" xr:uid="{00000000-0005-0000-0000-0000BF520000}"/>
    <cellStyle name="Normal 9 2 2 10" xfId="17038" xr:uid="{00000000-0005-0000-0000-0000C0520000}"/>
    <cellStyle name="Normal 9 2 2 10 2" xfId="23778" xr:uid="{00000000-0005-0000-0000-0000C1520000}"/>
    <cellStyle name="Normal 9 2 2 10 2 2" xfId="35762" xr:uid="{0A09C75D-9EF1-4386-803A-57A2BD7B420E}"/>
    <cellStyle name="Normal 9 2 2 10 3" xfId="29817" xr:uid="{E9AEE8E0-03F9-4631-9A89-2134712B3BF2}"/>
    <cellStyle name="Normal 9 2 2 11" xfId="17039" xr:uid="{00000000-0005-0000-0000-0000C2520000}"/>
    <cellStyle name="Normal 9 2 2 11 2" xfId="23779" xr:uid="{00000000-0005-0000-0000-0000C3520000}"/>
    <cellStyle name="Normal 9 2 2 11 2 2" xfId="35763" xr:uid="{5DEFE014-01DC-40B2-BFBD-E4272D4E4900}"/>
    <cellStyle name="Normal 9 2 2 11 3" xfId="29818" xr:uid="{D26FEF29-BBCB-464A-9699-493AD607572F}"/>
    <cellStyle name="Normal 9 2 2 12" xfId="23777" xr:uid="{00000000-0005-0000-0000-0000C4520000}"/>
    <cellStyle name="Normal 9 2 2 12 2" xfId="35761" xr:uid="{A3A94754-76C5-48B1-A4A7-F4E1CC6E7F0A}"/>
    <cellStyle name="Normal 9 2 2 13" xfId="29816" xr:uid="{E0056820-490A-446E-88AB-8DDA76C94C09}"/>
    <cellStyle name="Normal 9 2 2 2" xfId="17040" xr:uid="{00000000-0005-0000-0000-0000C5520000}"/>
    <cellStyle name="Normal 9 2 2 2 2" xfId="17041" xr:uid="{00000000-0005-0000-0000-0000C6520000}"/>
    <cellStyle name="Normal 9 2 2 2 2 2" xfId="17042" xr:uid="{00000000-0005-0000-0000-0000C7520000}"/>
    <cellStyle name="Normal 9 2 2 2 2 2 2" xfId="23782" xr:uid="{00000000-0005-0000-0000-0000C8520000}"/>
    <cellStyle name="Normal 9 2 2 2 2 2 2 2" xfId="35766" xr:uid="{6F27ECB3-26CE-427D-9F11-3FAAC4C318AE}"/>
    <cellStyle name="Normal 9 2 2 2 2 2 3" xfId="29821" xr:uid="{8CA17467-F5C8-4A4F-ABB9-147BDBF1D2AA}"/>
    <cellStyle name="Normal 9 2 2 2 2 3" xfId="17043" xr:uid="{00000000-0005-0000-0000-0000C9520000}"/>
    <cellStyle name="Normal 9 2 2 2 2 3 2" xfId="23783" xr:uid="{00000000-0005-0000-0000-0000CA520000}"/>
    <cellStyle name="Normal 9 2 2 2 2 3 2 2" xfId="35767" xr:uid="{F5285B13-ACCD-4C1C-9429-502782CBD427}"/>
    <cellStyle name="Normal 9 2 2 2 2 3 3" xfId="29822" xr:uid="{D4A37248-47F3-4E78-819E-4D905F301F46}"/>
    <cellStyle name="Normal 9 2 2 2 2 4" xfId="17044" xr:uid="{00000000-0005-0000-0000-0000CB520000}"/>
    <cellStyle name="Normal 9 2 2 2 2 5" xfId="17045" xr:uid="{00000000-0005-0000-0000-0000CC520000}"/>
    <cellStyle name="Normal 9 2 2 2 2 6" xfId="23781" xr:uid="{00000000-0005-0000-0000-0000CD520000}"/>
    <cellStyle name="Normal 9 2 2 2 2 6 2" xfId="35765" xr:uid="{FD489380-65FB-4789-ACBD-608C85E35EED}"/>
    <cellStyle name="Normal 9 2 2 2 2 7" xfId="29820" xr:uid="{AE459726-FAB2-4C1C-9680-2FDC51FCACC5}"/>
    <cellStyle name="Normal 9 2 2 2 3" xfId="17046" xr:uid="{00000000-0005-0000-0000-0000CE520000}"/>
    <cellStyle name="Normal 9 2 2 2 3 2" xfId="23784" xr:uid="{00000000-0005-0000-0000-0000CF520000}"/>
    <cellStyle name="Normal 9 2 2 2 3 2 2" xfId="35768" xr:uid="{02A794D7-2175-4161-91FA-5C93F1C3547B}"/>
    <cellStyle name="Normal 9 2 2 2 3 3" xfId="29823" xr:uid="{24B5720F-FC04-475A-A42C-4A567317CF50}"/>
    <cellStyle name="Normal 9 2 2 2 4" xfId="17047" xr:uid="{00000000-0005-0000-0000-0000D0520000}"/>
    <cellStyle name="Normal 9 2 2 2 4 2" xfId="23785" xr:uid="{00000000-0005-0000-0000-0000D1520000}"/>
    <cellStyle name="Normal 9 2 2 2 4 2 2" xfId="35769" xr:uid="{539853A1-6780-4DEA-BE01-884FBD7DA878}"/>
    <cellStyle name="Normal 9 2 2 2 4 3" xfId="29824" xr:uid="{72643F40-2D72-4998-9DD5-927F2C6E7CF1}"/>
    <cellStyle name="Normal 9 2 2 2 5" xfId="17048" xr:uid="{00000000-0005-0000-0000-0000D2520000}"/>
    <cellStyle name="Normal 9 2 2 2 5 2" xfId="17049" xr:uid="{00000000-0005-0000-0000-0000D3520000}"/>
    <cellStyle name="Normal 9 2 2 2 5 3" xfId="23786" xr:uid="{00000000-0005-0000-0000-0000D4520000}"/>
    <cellStyle name="Normal 9 2 2 2 5 3 2" xfId="35770" xr:uid="{B9426391-1E68-4995-89AF-788D57F78374}"/>
    <cellStyle name="Normal 9 2 2 2 5 4" xfId="29825" xr:uid="{42701C08-24FD-4F09-93D2-ADF805F224E3}"/>
    <cellStyle name="Normal 9 2 2 2 6" xfId="17050" xr:uid="{00000000-0005-0000-0000-0000D5520000}"/>
    <cellStyle name="Normal 9 2 2 2 6 2" xfId="17051" xr:uid="{00000000-0005-0000-0000-0000D6520000}"/>
    <cellStyle name="Normal 9 2 2 2 6 3" xfId="23787" xr:uid="{00000000-0005-0000-0000-0000D7520000}"/>
    <cellStyle name="Normal 9 2 2 2 6 3 2" xfId="35771" xr:uid="{E0C7B682-3FD0-403A-896D-0CD463AAD1CB}"/>
    <cellStyle name="Normal 9 2 2 2 6 4" xfId="29826" xr:uid="{90084469-820F-4DC9-9A70-959545A39991}"/>
    <cellStyle name="Normal 9 2 2 2 7" xfId="23780" xr:uid="{00000000-0005-0000-0000-0000D8520000}"/>
    <cellStyle name="Normal 9 2 2 2 7 2" xfId="35764" xr:uid="{CD043338-867B-4288-B169-2C849CFD9D86}"/>
    <cellStyle name="Normal 9 2 2 2 8" xfId="29819" xr:uid="{8AC8713F-7CE5-49C9-8D86-9F36A16399C2}"/>
    <cellStyle name="Normal 9 2 2 3" xfId="17052" xr:uid="{00000000-0005-0000-0000-0000D9520000}"/>
    <cellStyle name="Normal 9 2 2 3 2" xfId="17053" xr:uid="{00000000-0005-0000-0000-0000DA520000}"/>
    <cellStyle name="Normal 9 2 2 3 2 2" xfId="17054" xr:uid="{00000000-0005-0000-0000-0000DB520000}"/>
    <cellStyle name="Normal 9 2 2 3 2 2 2" xfId="23790" xr:uid="{00000000-0005-0000-0000-0000DC520000}"/>
    <cellStyle name="Normal 9 2 2 3 2 2 2 2" xfId="35774" xr:uid="{C12FFC3E-D95F-4E79-81DA-2A10CB6B5F32}"/>
    <cellStyle name="Normal 9 2 2 3 2 2 3" xfId="29829" xr:uid="{0D884C83-EC07-4187-8BF9-63D5617D5C72}"/>
    <cellStyle name="Normal 9 2 2 3 2 3" xfId="23789" xr:uid="{00000000-0005-0000-0000-0000DD520000}"/>
    <cellStyle name="Normal 9 2 2 3 2 3 2" xfId="35773" xr:uid="{C6AB75E7-2F27-4E90-BB77-3AA2AC09392B}"/>
    <cellStyle name="Normal 9 2 2 3 2 4" xfId="29828" xr:uid="{73248A45-15BE-492B-B880-DA6027E99B87}"/>
    <cellStyle name="Normal 9 2 2 3 3" xfId="17055" xr:uid="{00000000-0005-0000-0000-0000DE520000}"/>
    <cellStyle name="Normal 9 2 2 3 3 2" xfId="23791" xr:uid="{00000000-0005-0000-0000-0000DF520000}"/>
    <cellStyle name="Normal 9 2 2 3 3 2 2" xfId="35775" xr:uid="{6A491595-180C-4462-8148-797A815F9769}"/>
    <cellStyle name="Normal 9 2 2 3 3 3" xfId="29830" xr:uid="{2116392C-C643-43EF-AFB3-1345283A6EA0}"/>
    <cellStyle name="Normal 9 2 2 3 4" xfId="17056" xr:uid="{00000000-0005-0000-0000-0000E0520000}"/>
    <cellStyle name="Normal 9 2 2 3 4 2" xfId="17057" xr:uid="{00000000-0005-0000-0000-0000E1520000}"/>
    <cellStyle name="Normal 9 2 2 3 4 3" xfId="23792" xr:uid="{00000000-0005-0000-0000-0000E2520000}"/>
    <cellStyle name="Normal 9 2 2 3 4 3 2" xfId="35776" xr:uid="{DE80CBFA-3377-4BA5-A96A-FAA3568494D2}"/>
    <cellStyle name="Normal 9 2 2 3 4 4" xfId="29831" xr:uid="{C9776091-83B2-4582-A38F-2F8CA8320038}"/>
    <cellStyle name="Normal 9 2 2 3 5" xfId="17058" xr:uid="{00000000-0005-0000-0000-0000E3520000}"/>
    <cellStyle name="Normal 9 2 2 3 6" xfId="23788" xr:uid="{00000000-0005-0000-0000-0000E4520000}"/>
    <cellStyle name="Normal 9 2 2 3 6 2" xfId="35772" xr:uid="{72DAB254-4513-45A7-A239-2BDED666EFAD}"/>
    <cellStyle name="Normal 9 2 2 3 7" xfId="29827" xr:uid="{FBDC89B4-6FFA-46DD-BE56-51DFB306EF92}"/>
    <cellStyle name="Normal 9 2 2 4" xfId="17059" xr:uid="{00000000-0005-0000-0000-0000E5520000}"/>
    <cellStyle name="Normal 9 2 2 4 2" xfId="23793" xr:uid="{00000000-0005-0000-0000-0000E6520000}"/>
    <cellStyle name="Normal 9 2 2 4 2 2" xfId="35777" xr:uid="{8741260E-F8DA-48F0-A8B2-CA5A52068765}"/>
    <cellStyle name="Normal 9 2 2 4 3" xfId="29832" xr:uid="{4B822408-6831-46FC-B7CD-A20C31F8F8E6}"/>
    <cellStyle name="Normal 9 2 2 5" xfId="17060" xr:uid="{00000000-0005-0000-0000-0000E7520000}"/>
    <cellStyle name="Normal 9 2 2 5 2" xfId="23794" xr:uid="{00000000-0005-0000-0000-0000E8520000}"/>
    <cellStyle name="Normal 9 2 2 5 2 2" xfId="35778" xr:uid="{A6706BC5-BCFC-41A1-8B0C-4A197EF59532}"/>
    <cellStyle name="Normal 9 2 2 5 3" xfId="29833" xr:uid="{F2822335-CB45-4BD0-8C2C-01657C629BE4}"/>
    <cellStyle name="Normal 9 2 2 6" xfId="17061" xr:uid="{00000000-0005-0000-0000-0000E9520000}"/>
    <cellStyle name="Normal 9 2 2 6 2" xfId="17062" xr:uid="{00000000-0005-0000-0000-0000EA520000}"/>
    <cellStyle name="Normal 9 2 2 6 3" xfId="23795" xr:uid="{00000000-0005-0000-0000-0000EB520000}"/>
    <cellStyle name="Normal 9 2 2 6 3 2" xfId="35779" xr:uid="{F6F75FD5-1F02-4948-95E8-78E700DE34BE}"/>
    <cellStyle name="Normal 9 2 2 6 4" xfId="29834" xr:uid="{5F241863-3434-464D-B48E-4B567C943E0C}"/>
    <cellStyle name="Normal 9 2 2 7" xfId="17063" xr:uid="{00000000-0005-0000-0000-0000EC520000}"/>
    <cellStyle name="Normal 9 2 2 7 2" xfId="17064" xr:uid="{00000000-0005-0000-0000-0000ED520000}"/>
    <cellStyle name="Normal 9 2 2 7 3" xfId="23796" xr:uid="{00000000-0005-0000-0000-0000EE520000}"/>
    <cellStyle name="Normal 9 2 2 7 3 2" xfId="35780" xr:uid="{4CBAA0D7-6B1C-469B-A06C-3FD9BA676AA6}"/>
    <cellStyle name="Normal 9 2 2 7 4" xfId="29835" xr:uid="{BCF1ED20-6D92-4B8D-BA48-41B547149FDF}"/>
    <cellStyle name="Normal 9 2 2 8" xfId="17065" xr:uid="{00000000-0005-0000-0000-0000EF520000}"/>
    <cellStyle name="Normal 9 2 2 8 2" xfId="23797" xr:uid="{00000000-0005-0000-0000-0000F0520000}"/>
    <cellStyle name="Normal 9 2 2 8 2 2" xfId="35781" xr:uid="{69A7DD16-E681-48E0-B238-B9C98DAB0D51}"/>
    <cellStyle name="Normal 9 2 2 8 3" xfId="29836" xr:uid="{6FC2CBAC-4DE8-4A0E-866E-80F7EA6A3528}"/>
    <cellStyle name="Normal 9 2 2 9" xfId="17066" xr:uid="{00000000-0005-0000-0000-0000F1520000}"/>
    <cellStyle name="Normal 9 2 2 9 2" xfId="23798" xr:uid="{00000000-0005-0000-0000-0000F2520000}"/>
    <cellStyle name="Normal 9 2 2 9 2 2" xfId="35782" xr:uid="{936D9351-C8C6-4D7A-9845-0BB318E2A0A2}"/>
    <cellStyle name="Normal 9 2 2 9 3" xfId="29837" xr:uid="{D0CBAF29-30F5-4261-BA95-51ED0A1A7FA5}"/>
    <cellStyle name="Normal 9 2 3" xfId="17067" xr:uid="{00000000-0005-0000-0000-0000F3520000}"/>
    <cellStyle name="Normal 9 2 3 2" xfId="17068" xr:uid="{00000000-0005-0000-0000-0000F4520000}"/>
    <cellStyle name="Normal 9 2 3 2 2" xfId="17069" xr:uid="{00000000-0005-0000-0000-0000F5520000}"/>
    <cellStyle name="Normal 9 2 3 2 2 2" xfId="23801" xr:uid="{00000000-0005-0000-0000-0000F6520000}"/>
    <cellStyle name="Normal 9 2 3 2 2 2 2" xfId="35785" xr:uid="{22494ECA-A4B0-4359-8007-2BD0C904C817}"/>
    <cellStyle name="Normal 9 2 3 2 2 3" xfId="29840" xr:uid="{5680A2FC-84B0-4353-AF05-4C0C483E06AF}"/>
    <cellStyle name="Normal 9 2 3 2 3" xfId="17070" xr:uid="{00000000-0005-0000-0000-0000F7520000}"/>
    <cellStyle name="Normal 9 2 3 2 3 2" xfId="23802" xr:uid="{00000000-0005-0000-0000-0000F8520000}"/>
    <cellStyle name="Normal 9 2 3 2 3 2 2" xfId="35786" xr:uid="{E29BD044-F2E4-4CEF-BBEC-58B1229FB8E9}"/>
    <cellStyle name="Normal 9 2 3 2 3 3" xfId="29841" xr:uid="{F2854D16-7E50-4768-8A50-77EFA45D38DA}"/>
    <cellStyle name="Normal 9 2 3 2 4" xfId="17071" xr:uid="{00000000-0005-0000-0000-0000F9520000}"/>
    <cellStyle name="Normal 9 2 3 2 5" xfId="17072" xr:uid="{00000000-0005-0000-0000-0000FA520000}"/>
    <cellStyle name="Normal 9 2 3 2 6" xfId="23800" xr:uid="{00000000-0005-0000-0000-0000FB520000}"/>
    <cellStyle name="Normal 9 2 3 2 6 2" xfId="35784" xr:uid="{A243418D-A9E9-4F5C-A082-B63BFB3040B3}"/>
    <cellStyle name="Normal 9 2 3 2 7" xfId="29839" xr:uid="{317F6FB5-F20C-4A99-9A12-9100EA40116C}"/>
    <cellStyle name="Normal 9 2 3 3" xfId="17073" xr:uid="{00000000-0005-0000-0000-0000FC520000}"/>
    <cellStyle name="Normal 9 2 3 3 2" xfId="23803" xr:uid="{00000000-0005-0000-0000-0000FD520000}"/>
    <cellStyle name="Normal 9 2 3 3 2 2" xfId="35787" xr:uid="{C2C00C98-D3C8-4246-96D0-4862FA6E878A}"/>
    <cellStyle name="Normal 9 2 3 3 3" xfId="29842" xr:uid="{9359881E-19B8-48F1-98A2-E92AA4B8A35A}"/>
    <cellStyle name="Normal 9 2 3 4" xfId="17074" xr:uid="{00000000-0005-0000-0000-0000FE520000}"/>
    <cellStyle name="Normal 9 2 3 4 2" xfId="23804" xr:uid="{00000000-0005-0000-0000-0000FF520000}"/>
    <cellStyle name="Normal 9 2 3 4 2 2" xfId="35788" xr:uid="{10410561-2BB9-4D19-BC9E-68404409EE94}"/>
    <cellStyle name="Normal 9 2 3 4 3" xfId="29843" xr:uid="{2B3A4F66-DFBE-45AC-9D3F-972240D1516A}"/>
    <cellStyle name="Normal 9 2 3 5" xfId="17075" xr:uid="{00000000-0005-0000-0000-000000530000}"/>
    <cellStyle name="Normal 9 2 3 6" xfId="17076" xr:uid="{00000000-0005-0000-0000-000001530000}"/>
    <cellStyle name="Normal 9 2 3 7" xfId="23799" xr:uid="{00000000-0005-0000-0000-000002530000}"/>
    <cellStyle name="Normal 9 2 3 7 2" xfId="35783" xr:uid="{25E0E2EA-8C9C-460C-A8AD-DC7A4417CD71}"/>
    <cellStyle name="Normal 9 2 3 8" xfId="29838" xr:uid="{CB5C0D90-10E8-4EF5-B529-666E3BA40100}"/>
    <cellStyle name="Normal 9 2 4" xfId="17077" xr:uid="{00000000-0005-0000-0000-000003530000}"/>
    <cellStyle name="Normal 9 2 4 2" xfId="17078" xr:uid="{00000000-0005-0000-0000-000004530000}"/>
    <cellStyle name="Normal 9 2 4 2 2" xfId="23806" xr:uid="{00000000-0005-0000-0000-000005530000}"/>
    <cellStyle name="Normal 9 2 4 2 2 2" xfId="35790" xr:uid="{9F05FFDB-9E89-4934-BB6A-9D19C26A7BA8}"/>
    <cellStyle name="Normal 9 2 4 2 3" xfId="29845" xr:uid="{54947A14-26DE-45AD-A4BD-CF61CB168755}"/>
    <cellStyle name="Normal 9 2 4 3" xfId="17079" xr:uid="{00000000-0005-0000-0000-000006530000}"/>
    <cellStyle name="Normal 9 2 4 3 2" xfId="23807" xr:uid="{00000000-0005-0000-0000-000007530000}"/>
    <cellStyle name="Normal 9 2 4 3 2 2" xfId="35791" xr:uid="{1E277821-D1D1-44C0-B465-CE634173D779}"/>
    <cellStyle name="Normal 9 2 4 3 3" xfId="29846" xr:uid="{4BD33C98-2AC8-4F01-A774-598D310DAE44}"/>
    <cellStyle name="Normal 9 2 4 4" xfId="17080" xr:uid="{00000000-0005-0000-0000-000008530000}"/>
    <cellStyle name="Normal 9 2 4 5" xfId="17081" xr:uid="{00000000-0005-0000-0000-000009530000}"/>
    <cellStyle name="Normal 9 2 4 6" xfId="23805" xr:uid="{00000000-0005-0000-0000-00000A530000}"/>
    <cellStyle name="Normal 9 2 4 6 2" xfId="35789" xr:uid="{106EA41B-1FD5-4A65-8870-86303B326946}"/>
    <cellStyle name="Normal 9 2 4 7" xfId="29844" xr:uid="{05FEFAB0-AB84-4AF5-808B-629479C5C660}"/>
    <cellStyle name="Normal 9 2 5" xfId="17082" xr:uid="{00000000-0005-0000-0000-00000B530000}"/>
    <cellStyle name="Normal 9 2 5 2" xfId="23808" xr:uid="{00000000-0005-0000-0000-00000C530000}"/>
    <cellStyle name="Normal 9 2 5 2 2" xfId="35792" xr:uid="{4F6B9500-6BD3-40CE-ADF5-B2BF508D5A78}"/>
    <cellStyle name="Normal 9 2 5 3" xfId="29847" xr:uid="{B65E2FBF-39A0-496D-8363-9B511C9AE781}"/>
    <cellStyle name="Normal 9 2 6" xfId="17083" xr:uid="{00000000-0005-0000-0000-00000D530000}"/>
    <cellStyle name="Normal 9 2 6 2" xfId="23809" xr:uid="{00000000-0005-0000-0000-00000E530000}"/>
    <cellStyle name="Normal 9 2 6 2 2" xfId="35793" xr:uid="{CA0E03E0-8CDF-4806-A7CC-0E1D8A8A52AC}"/>
    <cellStyle name="Normal 9 2 6 3" xfId="29848" xr:uid="{9041B732-E36E-437A-B7CB-BD0A23AD6FF8}"/>
    <cellStyle name="Normal 9 2 7" xfId="17084" xr:uid="{00000000-0005-0000-0000-00000F530000}"/>
    <cellStyle name="Normal 9 2 7 2" xfId="17085" xr:uid="{00000000-0005-0000-0000-000010530000}"/>
    <cellStyle name="Normal 9 2 7 3" xfId="23810" xr:uid="{00000000-0005-0000-0000-000011530000}"/>
    <cellStyle name="Normal 9 2 7 3 2" xfId="35794" xr:uid="{06F69172-CE48-4ECF-8633-F81511449ECE}"/>
    <cellStyle name="Normal 9 2 7 4" xfId="29849" xr:uid="{2A0591C2-BA60-46C1-8488-6630F2A77488}"/>
    <cellStyle name="Normal 9 2 8" xfId="17086" xr:uid="{00000000-0005-0000-0000-000012530000}"/>
    <cellStyle name="Normal 9 2 8 2" xfId="17087" xr:uid="{00000000-0005-0000-0000-000013530000}"/>
    <cellStyle name="Normal 9 2 8 3" xfId="17088" xr:uid="{00000000-0005-0000-0000-000014530000}"/>
    <cellStyle name="Normal 9 2 8 4" xfId="23811" xr:uid="{00000000-0005-0000-0000-000015530000}"/>
    <cellStyle name="Normal 9 2 8 4 2" xfId="35795" xr:uid="{A7D494E7-720A-48F8-A6CA-445DAADD50B9}"/>
    <cellStyle name="Normal 9 2 8 5" xfId="29850" xr:uid="{23A7EDCB-A25A-44E4-8EEC-1F65ED900874}"/>
    <cellStyle name="Normal 9 2 9" xfId="17089" xr:uid="{00000000-0005-0000-0000-000016530000}"/>
    <cellStyle name="Normal 9 20" xfId="17090" xr:uid="{00000000-0005-0000-0000-000017530000}"/>
    <cellStyle name="Normal 9 20 2" xfId="23812" xr:uid="{00000000-0005-0000-0000-000018530000}"/>
    <cellStyle name="Normal 9 20 2 2" xfId="35796" xr:uid="{6608C227-E1CD-4F2A-A62E-29B58D9D2A69}"/>
    <cellStyle name="Normal 9 20 3" xfId="29851" xr:uid="{34D609FC-7BFB-49F4-8C7F-9FDD3A26C281}"/>
    <cellStyle name="Normal 9 21" xfId="17091" xr:uid="{00000000-0005-0000-0000-000019530000}"/>
    <cellStyle name="Normal 9 21 2" xfId="23813" xr:uid="{00000000-0005-0000-0000-00001A530000}"/>
    <cellStyle name="Normal 9 21 2 2" xfId="35797" xr:uid="{806BD623-67F7-4840-88CE-0F8E9EA16933}"/>
    <cellStyle name="Normal 9 21 3" xfId="29852" xr:uid="{9DBE1893-644F-4632-8CE3-7710DCD310A1}"/>
    <cellStyle name="Normal 9 22" xfId="17092" xr:uid="{00000000-0005-0000-0000-00001B530000}"/>
    <cellStyle name="Normal 9 22 2" xfId="23814" xr:uid="{00000000-0005-0000-0000-00001C530000}"/>
    <cellStyle name="Normal 9 22 2 2" xfId="35798" xr:uid="{3774F984-3F49-4DD3-83CB-455446E934FC}"/>
    <cellStyle name="Normal 9 22 3" xfId="29853" xr:uid="{CA929408-76CF-4AED-933F-7467790ACC78}"/>
    <cellStyle name="Normal 9 3" xfId="17093" xr:uid="{00000000-0005-0000-0000-00001D530000}"/>
    <cellStyle name="Normal 9 3 10" xfId="29854" xr:uid="{47E9C485-A8F0-400D-B1EE-F51017E08EB6}"/>
    <cellStyle name="Normal 9 3 2" xfId="17094" xr:uid="{00000000-0005-0000-0000-00001E530000}"/>
    <cellStyle name="Normal 9 3 2 2" xfId="17095" xr:uid="{00000000-0005-0000-0000-00001F530000}"/>
    <cellStyle name="Normal 9 3 2 2 2" xfId="17096" xr:uid="{00000000-0005-0000-0000-000020530000}"/>
    <cellStyle name="Normal 9 3 2 2 2 2" xfId="23818" xr:uid="{00000000-0005-0000-0000-000021530000}"/>
    <cellStyle name="Normal 9 3 2 2 2 2 2" xfId="35802" xr:uid="{C1F4ABEF-60C8-48F2-AF63-FC34D3D0BEB8}"/>
    <cellStyle name="Normal 9 3 2 2 2 3" xfId="29857" xr:uid="{395D522C-324C-4DED-8B7D-B45BEB909876}"/>
    <cellStyle name="Normal 9 3 2 2 3" xfId="17097" xr:uid="{00000000-0005-0000-0000-000022530000}"/>
    <cellStyle name="Normal 9 3 2 2 3 2" xfId="23819" xr:uid="{00000000-0005-0000-0000-000023530000}"/>
    <cellStyle name="Normal 9 3 2 2 3 2 2" xfId="35803" xr:uid="{67A4A72C-A78A-4BAD-9EE9-51219CF25F76}"/>
    <cellStyle name="Normal 9 3 2 2 3 3" xfId="29858" xr:uid="{1723EA3E-F49C-4A03-808C-D6B0C0E00801}"/>
    <cellStyle name="Normal 9 3 2 2 4" xfId="17098" xr:uid="{00000000-0005-0000-0000-000024530000}"/>
    <cellStyle name="Normal 9 3 2 2 5" xfId="17099" xr:uid="{00000000-0005-0000-0000-000025530000}"/>
    <cellStyle name="Normal 9 3 2 2 6" xfId="23817" xr:uid="{00000000-0005-0000-0000-000026530000}"/>
    <cellStyle name="Normal 9 3 2 2 6 2" xfId="35801" xr:uid="{AB3392FD-7A81-48F5-871C-E8C7451D65B5}"/>
    <cellStyle name="Normal 9 3 2 2 7" xfId="29856" xr:uid="{9E6CD67D-9359-42B6-B145-47EB86F22447}"/>
    <cellStyle name="Normal 9 3 2 3" xfId="17100" xr:uid="{00000000-0005-0000-0000-000027530000}"/>
    <cellStyle name="Normal 9 3 2 3 2" xfId="17101" xr:uid="{00000000-0005-0000-0000-000028530000}"/>
    <cellStyle name="Normal 9 3 2 3 2 2" xfId="23821" xr:uid="{00000000-0005-0000-0000-000029530000}"/>
    <cellStyle name="Normal 9 3 2 3 2 2 2" xfId="35805" xr:uid="{7050DE3F-D66F-4ED6-8F98-9296B527AAD6}"/>
    <cellStyle name="Normal 9 3 2 3 2 3" xfId="29860" xr:uid="{584B6F5A-97B2-4EA0-8B7B-0986257F53B0}"/>
    <cellStyle name="Normal 9 3 2 3 3" xfId="23820" xr:uid="{00000000-0005-0000-0000-00002A530000}"/>
    <cellStyle name="Normal 9 3 2 3 3 2" xfId="35804" xr:uid="{DA6E3005-9CA5-46C3-82E6-C1488E7FEC45}"/>
    <cellStyle name="Normal 9 3 2 3 4" xfId="29859" xr:uid="{DEF7C5E7-D6A4-4056-8148-6C8505E3FE16}"/>
    <cellStyle name="Normal 9 3 2 4" xfId="17102" xr:uid="{00000000-0005-0000-0000-00002B530000}"/>
    <cellStyle name="Normal 9 3 2 4 2" xfId="23822" xr:uid="{00000000-0005-0000-0000-00002C530000}"/>
    <cellStyle name="Normal 9 3 2 4 2 2" xfId="35806" xr:uid="{6F3A4550-9297-4D46-AB1E-C90D8CD3D329}"/>
    <cellStyle name="Normal 9 3 2 4 3" xfId="29861" xr:uid="{59D71F8A-EAB6-467C-A8D0-E456AF1A866A}"/>
    <cellStyle name="Normal 9 3 2 5" xfId="17103" xr:uid="{00000000-0005-0000-0000-00002D530000}"/>
    <cellStyle name="Normal 9 3 2 5 2" xfId="17104" xr:uid="{00000000-0005-0000-0000-00002E530000}"/>
    <cellStyle name="Normal 9 3 2 5 3" xfId="23823" xr:uid="{00000000-0005-0000-0000-00002F530000}"/>
    <cellStyle name="Normal 9 3 2 5 3 2" xfId="35807" xr:uid="{481CD9C7-FB62-4F75-A705-BBA7DA2E2D56}"/>
    <cellStyle name="Normal 9 3 2 5 4" xfId="29862" xr:uid="{189A713D-1ABA-475A-BB38-D666CA269EA7}"/>
    <cellStyle name="Normal 9 3 2 6" xfId="17105" xr:uid="{00000000-0005-0000-0000-000030530000}"/>
    <cellStyle name="Normal 9 3 2 6 2" xfId="17106" xr:uid="{00000000-0005-0000-0000-000031530000}"/>
    <cellStyle name="Normal 9 3 2 6 3" xfId="23824" xr:uid="{00000000-0005-0000-0000-000032530000}"/>
    <cellStyle name="Normal 9 3 2 6 3 2" xfId="35808" xr:uid="{FAB7B8E2-AC25-4662-924F-6FD4485E9D51}"/>
    <cellStyle name="Normal 9 3 2 6 4" xfId="29863" xr:uid="{1D5D0D84-121A-4D1A-BAF0-60CC56F40E69}"/>
    <cellStyle name="Normal 9 3 2 7" xfId="17107" xr:uid="{00000000-0005-0000-0000-000033530000}"/>
    <cellStyle name="Normal 9 3 2 7 2" xfId="23825" xr:uid="{00000000-0005-0000-0000-000034530000}"/>
    <cellStyle name="Normal 9 3 2 7 2 2" xfId="35809" xr:uid="{6BC7ABE5-4CBE-47F2-B289-2A3068A6825F}"/>
    <cellStyle name="Normal 9 3 2 7 3" xfId="29864" xr:uid="{870CA08D-ACE0-40DE-9768-FAF7E1213A51}"/>
    <cellStyle name="Normal 9 3 2 8" xfId="23816" xr:uid="{00000000-0005-0000-0000-000035530000}"/>
    <cellStyle name="Normal 9 3 2 8 2" xfId="35800" xr:uid="{94D9B63B-3993-49BD-AFA2-38905C8E95F3}"/>
    <cellStyle name="Normal 9 3 2 9" xfId="29855" xr:uid="{3168CC14-9E81-47C4-AA8E-A38EC0F15E98}"/>
    <cellStyle name="Normal 9 3 3" xfId="17108" xr:uid="{00000000-0005-0000-0000-000036530000}"/>
    <cellStyle name="Normal 9 3 3 2" xfId="17109" xr:uid="{00000000-0005-0000-0000-000037530000}"/>
    <cellStyle name="Normal 9 3 3 2 2" xfId="17110" xr:uid="{00000000-0005-0000-0000-000038530000}"/>
    <cellStyle name="Normal 9 3 3 2 2 2" xfId="23828" xr:uid="{00000000-0005-0000-0000-000039530000}"/>
    <cellStyle name="Normal 9 3 3 2 2 2 2" xfId="35812" xr:uid="{9DCE10C2-168C-439A-8408-E075AE96D1E6}"/>
    <cellStyle name="Normal 9 3 3 2 2 3" xfId="29867" xr:uid="{2A8FC6EE-C20C-43A1-8830-3380C8F9AFCB}"/>
    <cellStyle name="Normal 9 3 3 2 3" xfId="23827" xr:uid="{00000000-0005-0000-0000-00003A530000}"/>
    <cellStyle name="Normal 9 3 3 2 3 2" xfId="35811" xr:uid="{945225E3-1C0C-4E99-B130-52D5B1367809}"/>
    <cellStyle name="Normal 9 3 3 2 4" xfId="29866" xr:uid="{7755F8ED-F7C8-44EA-A613-B352D79F0EAB}"/>
    <cellStyle name="Normal 9 3 3 3" xfId="17111" xr:uid="{00000000-0005-0000-0000-00003B530000}"/>
    <cellStyle name="Normal 9 3 3 3 2" xfId="23829" xr:uid="{00000000-0005-0000-0000-00003C530000}"/>
    <cellStyle name="Normal 9 3 3 3 2 2" xfId="35813" xr:uid="{31921CB2-944B-4AA4-BA51-492DB3590FF6}"/>
    <cellStyle name="Normal 9 3 3 3 3" xfId="29868" xr:uid="{BC9D2F6B-3DA6-42F9-9F1F-714ABEEF539F}"/>
    <cellStyle name="Normal 9 3 3 4" xfId="17112" xr:uid="{00000000-0005-0000-0000-00003D530000}"/>
    <cellStyle name="Normal 9 3 3 4 2" xfId="17113" xr:uid="{00000000-0005-0000-0000-00003E530000}"/>
    <cellStyle name="Normal 9 3 3 4 3" xfId="23830" xr:uid="{00000000-0005-0000-0000-00003F530000}"/>
    <cellStyle name="Normal 9 3 3 4 3 2" xfId="35814" xr:uid="{FCEEEAAB-E42C-46F8-B6DF-0BEA85AAE887}"/>
    <cellStyle name="Normal 9 3 3 4 4" xfId="29869" xr:uid="{6A41F3AE-84EC-4E2E-BBDC-C319F3670DA3}"/>
    <cellStyle name="Normal 9 3 3 5" xfId="17114" xr:uid="{00000000-0005-0000-0000-000040530000}"/>
    <cellStyle name="Normal 9 3 3 6" xfId="23826" xr:uid="{00000000-0005-0000-0000-000041530000}"/>
    <cellStyle name="Normal 9 3 3 6 2" xfId="35810" xr:uid="{0A9839FA-692B-4B3A-8EC0-0161CFA02DDA}"/>
    <cellStyle name="Normal 9 3 3 7" xfId="29865" xr:uid="{7F5E9E22-5B1F-47D4-82D2-E649D705C266}"/>
    <cellStyle name="Normal 9 3 4" xfId="17115" xr:uid="{00000000-0005-0000-0000-000042530000}"/>
    <cellStyle name="Normal 9 3 4 2" xfId="17116" xr:uid="{00000000-0005-0000-0000-000043530000}"/>
    <cellStyle name="Normal 9 3 4 2 2" xfId="23832" xr:uid="{00000000-0005-0000-0000-000044530000}"/>
    <cellStyle name="Normal 9 3 4 2 2 2" xfId="35816" xr:uid="{F794D6E7-3996-4959-8FBA-979B2676A124}"/>
    <cellStyle name="Normal 9 3 4 2 3" xfId="29871" xr:uid="{8DD33139-B836-4389-9E19-31441C0F923D}"/>
    <cellStyle name="Normal 9 3 4 3" xfId="17117" xr:uid="{00000000-0005-0000-0000-000045530000}"/>
    <cellStyle name="Normal 9 3 4 3 2" xfId="23833" xr:uid="{00000000-0005-0000-0000-000046530000}"/>
    <cellStyle name="Normal 9 3 4 3 2 2" xfId="35817" xr:uid="{D8208E9B-DF52-4EC2-8CE8-59987E6D322C}"/>
    <cellStyle name="Normal 9 3 4 3 3" xfId="29872" xr:uid="{2EFEE934-D71E-494B-A4D1-7184A1FBE5FD}"/>
    <cellStyle name="Normal 9 3 4 4" xfId="23831" xr:uid="{00000000-0005-0000-0000-000047530000}"/>
    <cellStyle name="Normal 9 3 4 4 2" xfId="35815" xr:uid="{601E30CE-5424-46B2-A55A-101C8A2C2151}"/>
    <cellStyle name="Normal 9 3 4 5" xfId="29870" xr:uid="{441757FE-3AA9-4C01-8C41-3506AE98839E}"/>
    <cellStyle name="Normal 9 3 5" xfId="17118" xr:uid="{00000000-0005-0000-0000-000048530000}"/>
    <cellStyle name="Normal 9 3 5 2" xfId="23834" xr:uid="{00000000-0005-0000-0000-000049530000}"/>
    <cellStyle name="Normal 9 3 5 2 2" xfId="35818" xr:uid="{8717BCD7-A9C8-4235-9E88-EE96415FBD04}"/>
    <cellStyle name="Normal 9 3 5 3" xfId="29873" xr:uid="{92013629-A051-4E1A-B818-E9188D204629}"/>
    <cellStyle name="Normal 9 3 6" xfId="17119" xr:uid="{00000000-0005-0000-0000-00004A530000}"/>
    <cellStyle name="Normal 9 3 6 2" xfId="17120" xr:uid="{00000000-0005-0000-0000-00004B530000}"/>
    <cellStyle name="Normal 9 3 6 3" xfId="23835" xr:uid="{00000000-0005-0000-0000-00004C530000}"/>
    <cellStyle name="Normal 9 3 6 3 2" xfId="35819" xr:uid="{AD407A02-386A-4B51-927B-049AB3D28E81}"/>
    <cellStyle name="Normal 9 3 6 4" xfId="29874" xr:uid="{A7586F37-B99D-4632-875F-7C9B466BA555}"/>
    <cellStyle name="Normal 9 3 7" xfId="17121" xr:uid="{00000000-0005-0000-0000-00004D530000}"/>
    <cellStyle name="Normal 9 3 7 2" xfId="17122" xr:uid="{00000000-0005-0000-0000-00004E530000}"/>
    <cellStyle name="Normal 9 3 7 3" xfId="23836" xr:uid="{00000000-0005-0000-0000-00004F530000}"/>
    <cellStyle name="Normal 9 3 7 3 2" xfId="35820" xr:uid="{0A24C5BE-D4CF-4BCC-8BD0-4225912BD782}"/>
    <cellStyle name="Normal 9 3 7 4" xfId="29875" xr:uid="{5820EC8A-7D90-47C5-AA14-D86AA7640545}"/>
    <cellStyle name="Normal 9 3 8" xfId="17123" xr:uid="{00000000-0005-0000-0000-000050530000}"/>
    <cellStyle name="Normal 9 3 8 2" xfId="23837" xr:uid="{00000000-0005-0000-0000-000051530000}"/>
    <cellStyle name="Normal 9 3 8 2 2" xfId="35821" xr:uid="{914DA057-AAF8-4D1C-B99C-B27591D54722}"/>
    <cellStyle name="Normal 9 3 8 3" xfId="29876" xr:uid="{C9BD4D95-5F70-47FA-8AAB-D96144A45990}"/>
    <cellStyle name="Normal 9 3 9" xfId="23815" xr:uid="{00000000-0005-0000-0000-000052530000}"/>
    <cellStyle name="Normal 9 3 9 2" xfId="35799" xr:uid="{BEB98B10-2C67-4F5A-9CEC-6DE7E216B141}"/>
    <cellStyle name="Normal 9 4" xfId="17124" xr:uid="{00000000-0005-0000-0000-000053530000}"/>
    <cellStyle name="Normal 9 4 2" xfId="17125" xr:uid="{00000000-0005-0000-0000-000054530000}"/>
    <cellStyle name="Normal 9 4 2 2" xfId="17126" xr:uid="{00000000-0005-0000-0000-000055530000}"/>
    <cellStyle name="Normal 9 4 2 2 2" xfId="23840" xr:uid="{00000000-0005-0000-0000-000056530000}"/>
    <cellStyle name="Normal 9 4 2 2 2 2" xfId="35824" xr:uid="{A2CCA5E7-5FE7-4906-AFDB-0ABF2665439F}"/>
    <cellStyle name="Normal 9 4 2 2 3" xfId="29879" xr:uid="{F763CAEA-1958-46D6-95CE-7AA3A82ABE05}"/>
    <cellStyle name="Normal 9 4 2 3" xfId="17127" xr:uid="{00000000-0005-0000-0000-000057530000}"/>
    <cellStyle name="Normal 9 4 2 3 2" xfId="23841" xr:uid="{00000000-0005-0000-0000-000058530000}"/>
    <cellStyle name="Normal 9 4 2 3 2 2" xfId="35825" xr:uid="{E0D8C13E-9439-45D6-BEBD-CC820382DB34}"/>
    <cellStyle name="Normal 9 4 2 3 3" xfId="29880" xr:uid="{1B45CC50-303F-461D-B8CE-B5D9EE0367B6}"/>
    <cellStyle name="Normal 9 4 2 4" xfId="17128" xr:uid="{00000000-0005-0000-0000-000059530000}"/>
    <cellStyle name="Normal 9 4 2 4 2" xfId="17129" xr:uid="{00000000-0005-0000-0000-00005A530000}"/>
    <cellStyle name="Normal 9 4 2 4 3" xfId="23842" xr:uid="{00000000-0005-0000-0000-00005B530000}"/>
    <cellStyle name="Normal 9 4 2 4 3 2" xfId="35826" xr:uid="{3AA2F68D-7F15-4E10-A54D-E6C75AE7058B}"/>
    <cellStyle name="Normal 9 4 2 4 4" xfId="29881" xr:uid="{1C34A2F2-F75C-4D8A-BD3A-48E1DDD9AAB5}"/>
    <cellStyle name="Normal 9 4 2 5" xfId="17130" xr:uid="{00000000-0005-0000-0000-00005C530000}"/>
    <cellStyle name="Normal 9 4 2 5 2" xfId="17131" xr:uid="{00000000-0005-0000-0000-00005D530000}"/>
    <cellStyle name="Normal 9 4 2 5 3" xfId="23843" xr:uid="{00000000-0005-0000-0000-00005E530000}"/>
    <cellStyle name="Normal 9 4 2 5 3 2" xfId="35827" xr:uid="{BFB8A644-C050-4962-95F5-704AE1AF2B9F}"/>
    <cellStyle name="Normal 9 4 2 5 4" xfId="29882" xr:uid="{9782A08B-57AA-4C05-A5A7-10C3B40D4D7F}"/>
    <cellStyle name="Normal 9 4 2 6" xfId="23839" xr:uid="{00000000-0005-0000-0000-00005F530000}"/>
    <cellStyle name="Normal 9 4 2 6 2" xfId="35823" xr:uid="{C894ADE9-D33D-43FF-8F09-543BC7BE91F5}"/>
    <cellStyle name="Normal 9 4 2 7" xfId="29878" xr:uid="{426B39EE-C3E4-440E-8CD4-E54A13862CA8}"/>
    <cellStyle name="Normal 9 4 3" xfId="17132" xr:uid="{00000000-0005-0000-0000-000060530000}"/>
    <cellStyle name="Normal 9 4 3 2" xfId="23844" xr:uid="{00000000-0005-0000-0000-000061530000}"/>
    <cellStyle name="Normal 9 4 3 2 2" xfId="35828" xr:uid="{27559561-2EED-48E9-BAC2-44B390E2692E}"/>
    <cellStyle name="Normal 9 4 3 3" xfId="29883" xr:uid="{27445EAE-32E8-40C9-A38E-180430BE08A4}"/>
    <cellStyle name="Normal 9 4 4" xfId="17133" xr:uid="{00000000-0005-0000-0000-000062530000}"/>
    <cellStyle name="Normal 9 4 4 2" xfId="23845" xr:uid="{00000000-0005-0000-0000-000063530000}"/>
    <cellStyle name="Normal 9 4 4 2 2" xfId="35829" xr:uid="{32EDAEF6-7DD2-43CF-BF30-10C48915A966}"/>
    <cellStyle name="Normal 9 4 4 3" xfId="29884" xr:uid="{EE346E21-D677-439D-9316-7267D35B9D71}"/>
    <cellStyle name="Normal 9 4 5" xfId="17134" xr:uid="{00000000-0005-0000-0000-000064530000}"/>
    <cellStyle name="Normal 9 4 5 2" xfId="17135" xr:uid="{00000000-0005-0000-0000-000065530000}"/>
    <cellStyle name="Normal 9 4 5 3" xfId="23846" xr:uid="{00000000-0005-0000-0000-000066530000}"/>
    <cellStyle name="Normal 9 4 5 3 2" xfId="35830" xr:uid="{57A06548-2951-4848-9104-C4491CF96F38}"/>
    <cellStyle name="Normal 9 4 5 4" xfId="29885" xr:uid="{F5C0E67B-0473-4E59-B0D8-4A4337DABCAF}"/>
    <cellStyle name="Normal 9 4 6" xfId="17136" xr:uid="{00000000-0005-0000-0000-000067530000}"/>
    <cellStyle name="Normal 9 4 7" xfId="23838" xr:uid="{00000000-0005-0000-0000-000068530000}"/>
    <cellStyle name="Normal 9 4 7 2" xfId="35822" xr:uid="{FBF4C983-D638-482B-98CF-D6F413641210}"/>
    <cellStyle name="Normal 9 4 8" xfId="29877" xr:uid="{07ED9B54-CFF2-4264-978A-161BDC410B2C}"/>
    <cellStyle name="Normal 9 5" xfId="17137" xr:uid="{00000000-0005-0000-0000-000069530000}"/>
    <cellStyle name="Normal 9 5 2" xfId="17138" xr:uid="{00000000-0005-0000-0000-00006A530000}"/>
    <cellStyle name="Normal 9 5 2 2" xfId="17139" xr:uid="{00000000-0005-0000-0000-00006B530000}"/>
    <cellStyle name="Normal 9 5 2 2 2" xfId="23849" xr:uid="{00000000-0005-0000-0000-00006C530000}"/>
    <cellStyle name="Normal 9 5 2 2 2 2" xfId="35833" xr:uid="{6E7727ED-4990-4B38-8F15-6202FD4FFBBF}"/>
    <cellStyle name="Normal 9 5 2 2 3" xfId="29888" xr:uid="{2545EF02-7633-4146-BEFD-70BE1B47A11C}"/>
    <cellStyle name="Normal 9 5 2 3" xfId="17140" xr:uid="{00000000-0005-0000-0000-00006D530000}"/>
    <cellStyle name="Normal 9 5 2 3 2" xfId="23850" xr:uid="{00000000-0005-0000-0000-00006E530000}"/>
    <cellStyle name="Normal 9 5 2 3 2 2" xfId="35834" xr:uid="{03C3E95D-65F4-47E0-A898-82856BDBFAAE}"/>
    <cellStyle name="Normal 9 5 2 3 3" xfId="29889" xr:uid="{4D9B102F-4E3F-4118-9527-C63E28C7DBD6}"/>
    <cellStyle name="Normal 9 5 2 4" xfId="17141" xr:uid="{00000000-0005-0000-0000-00006F530000}"/>
    <cellStyle name="Normal 9 5 2 4 2" xfId="23851" xr:uid="{00000000-0005-0000-0000-000070530000}"/>
    <cellStyle name="Normal 9 5 2 4 2 2" xfId="35835" xr:uid="{2D715B18-546F-4465-8BD4-9C8BA5EF9A09}"/>
    <cellStyle name="Normal 9 5 2 4 3" xfId="29890" xr:uid="{1575706D-0B20-4A2C-BF8F-017E589605F9}"/>
    <cellStyle name="Normal 9 5 2 5" xfId="17142" xr:uid="{00000000-0005-0000-0000-000071530000}"/>
    <cellStyle name="Normal 9 5 2 5 2" xfId="23852" xr:uid="{00000000-0005-0000-0000-000072530000}"/>
    <cellStyle name="Normal 9 5 2 5 2 2" xfId="35836" xr:uid="{2F71F906-5818-4CEB-BD9F-D204C4EAED76}"/>
    <cellStyle name="Normal 9 5 2 5 3" xfId="29891" xr:uid="{D394C751-D5A2-4249-8673-7A738DCB8A4E}"/>
    <cellStyle name="Normal 9 5 2 6" xfId="23848" xr:uid="{00000000-0005-0000-0000-000073530000}"/>
    <cellStyle name="Normal 9 5 2 6 2" xfId="35832" xr:uid="{DEE71BEC-FE98-4186-B590-618FA1105E07}"/>
    <cellStyle name="Normal 9 5 2 7" xfId="29887" xr:uid="{076B553E-2D30-4DD2-B7E4-635EE0FED525}"/>
    <cellStyle name="Normal 9 5 3" xfId="17143" xr:uid="{00000000-0005-0000-0000-000074530000}"/>
    <cellStyle name="Normal 9 5 3 2" xfId="17144" xr:uid="{00000000-0005-0000-0000-000075530000}"/>
    <cellStyle name="Normal 9 5 3 2 2" xfId="23854" xr:uid="{00000000-0005-0000-0000-000076530000}"/>
    <cellStyle name="Normal 9 5 3 2 2 2" xfId="35838" xr:uid="{7E0EBCD1-B4B4-4546-89F6-D48EE7A205D7}"/>
    <cellStyle name="Normal 9 5 3 2 3" xfId="29893" xr:uid="{D9592DD8-C935-46DD-A5AC-9AC63541C853}"/>
    <cellStyle name="Normal 9 5 3 3" xfId="17145" xr:uid="{00000000-0005-0000-0000-000077530000}"/>
    <cellStyle name="Normal 9 5 3 3 2" xfId="23855" xr:uid="{00000000-0005-0000-0000-000078530000}"/>
    <cellStyle name="Normal 9 5 3 3 2 2" xfId="35839" xr:uid="{C209F555-63E9-4F2F-9666-2BA12653F2F5}"/>
    <cellStyle name="Normal 9 5 3 3 3" xfId="29894" xr:uid="{95AF5154-BA36-439B-8FF6-0B10AC755CFB}"/>
    <cellStyle name="Normal 9 5 3 4" xfId="17146" xr:uid="{00000000-0005-0000-0000-000079530000}"/>
    <cellStyle name="Normal 9 5 3 4 2" xfId="23856" xr:uid="{00000000-0005-0000-0000-00007A530000}"/>
    <cellStyle name="Normal 9 5 3 4 2 2" xfId="35840" xr:uid="{C8D3BC6B-9771-4818-A263-84ACE0EB122A}"/>
    <cellStyle name="Normal 9 5 3 4 3" xfId="29895" xr:uid="{1885C1EA-25F6-4558-86F3-F0C53552C073}"/>
    <cellStyle name="Normal 9 5 3 5" xfId="23853" xr:uid="{00000000-0005-0000-0000-00007B530000}"/>
    <cellStyle name="Normal 9 5 3 5 2" xfId="35837" xr:uid="{DAC4E34D-FF0E-4454-B144-E10513D5577E}"/>
    <cellStyle name="Normal 9 5 3 6" xfId="29892" xr:uid="{1E6D1079-8821-4D94-9B56-55CE001A8F2C}"/>
    <cellStyle name="Normal 9 5 4" xfId="17147" xr:uid="{00000000-0005-0000-0000-00007C530000}"/>
    <cellStyle name="Normal 9 5 4 2" xfId="17148" xr:uid="{00000000-0005-0000-0000-00007D530000}"/>
    <cellStyle name="Normal 9 5 4 2 2" xfId="23858" xr:uid="{00000000-0005-0000-0000-00007E530000}"/>
    <cellStyle name="Normal 9 5 4 2 2 2" xfId="35842" xr:uid="{195DB945-C7C0-4948-A399-BB37E06A3A4B}"/>
    <cellStyle name="Normal 9 5 4 2 3" xfId="29897" xr:uid="{D1EED5D2-8396-430D-9AB9-F2BA1F1E8CF2}"/>
    <cellStyle name="Normal 9 5 4 3" xfId="17149" xr:uid="{00000000-0005-0000-0000-00007F530000}"/>
    <cellStyle name="Normal 9 5 4 3 2" xfId="23859" xr:uid="{00000000-0005-0000-0000-000080530000}"/>
    <cellStyle name="Normal 9 5 4 3 2 2" xfId="35843" xr:uid="{FCDDAE16-AE34-4CDE-81C6-391CC21C58CD}"/>
    <cellStyle name="Normal 9 5 4 3 3" xfId="29898" xr:uid="{EED39E6E-4362-48D6-BBA3-7FC76667DDE5}"/>
    <cellStyle name="Normal 9 5 4 4" xfId="17150" xr:uid="{00000000-0005-0000-0000-000081530000}"/>
    <cellStyle name="Normal 9 5 4 5" xfId="23857" xr:uid="{00000000-0005-0000-0000-000082530000}"/>
    <cellStyle name="Normal 9 5 4 5 2" xfId="35841" xr:uid="{89AF0442-A016-4C7D-A543-F4C88A26A122}"/>
    <cellStyle name="Normal 9 5 4 6" xfId="29896" xr:uid="{CE63A1E5-8818-462B-BCC4-133C0CA2B955}"/>
    <cellStyle name="Normal 9 5 5" xfId="17151" xr:uid="{00000000-0005-0000-0000-000083530000}"/>
    <cellStyle name="Normal 9 5 5 2" xfId="17152" xr:uid="{00000000-0005-0000-0000-000084530000}"/>
    <cellStyle name="Normal 9 5 5 3" xfId="23860" xr:uid="{00000000-0005-0000-0000-000085530000}"/>
    <cellStyle name="Normal 9 5 5 3 2" xfId="35844" xr:uid="{DB77F37D-E20B-4A03-B340-F34B342EF1B6}"/>
    <cellStyle name="Normal 9 5 5 4" xfId="29899" xr:uid="{77282C31-24B8-49E3-BEDC-38568D8DD08A}"/>
    <cellStyle name="Normal 9 5 6" xfId="17153" xr:uid="{00000000-0005-0000-0000-000086530000}"/>
    <cellStyle name="Normal 9 5 6 2" xfId="23861" xr:uid="{00000000-0005-0000-0000-000087530000}"/>
    <cellStyle name="Normal 9 5 6 2 2" xfId="35845" xr:uid="{354C16BC-7292-438F-BAE2-75DF34AD898B}"/>
    <cellStyle name="Normal 9 5 6 3" xfId="29900" xr:uid="{7352B197-6AA4-440A-AE9F-993BD57954A1}"/>
    <cellStyle name="Normal 9 5 7" xfId="23847" xr:uid="{00000000-0005-0000-0000-000088530000}"/>
    <cellStyle name="Normal 9 5 7 2" xfId="35831" xr:uid="{952A9291-B432-43B9-9724-C7DD3859B588}"/>
    <cellStyle name="Normal 9 5 8" xfId="29886" xr:uid="{7D1472B4-0C4F-426B-9DC6-74DB0E5F2329}"/>
    <cellStyle name="Normal 9 6" xfId="17154" xr:uid="{00000000-0005-0000-0000-000089530000}"/>
    <cellStyle name="Normal 9 6 2" xfId="17155" xr:uid="{00000000-0005-0000-0000-00008A530000}"/>
    <cellStyle name="Normal 9 6 2 2" xfId="17156" xr:uid="{00000000-0005-0000-0000-00008B530000}"/>
    <cellStyle name="Normal 9 6 2 2 2" xfId="23864" xr:uid="{00000000-0005-0000-0000-00008C530000}"/>
    <cellStyle name="Normal 9 6 2 2 2 2" xfId="35848" xr:uid="{51D1BF99-CD84-4AE5-901E-B49C517BE358}"/>
    <cellStyle name="Normal 9 6 2 2 3" xfId="29903" xr:uid="{6FFC1F7F-F3A8-417D-9B14-750837A0B70C}"/>
    <cellStyle name="Normal 9 6 2 3" xfId="17157" xr:uid="{00000000-0005-0000-0000-00008D530000}"/>
    <cellStyle name="Normal 9 6 2 3 2" xfId="23865" xr:uid="{00000000-0005-0000-0000-00008E530000}"/>
    <cellStyle name="Normal 9 6 2 3 2 2" xfId="35849" xr:uid="{2040C2F7-9247-4C09-9724-0E2318B6CBD5}"/>
    <cellStyle name="Normal 9 6 2 3 3" xfId="29904" xr:uid="{75117569-CB40-4138-9263-CE3D40996A01}"/>
    <cellStyle name="Normal 9 6 2 4" xfId="17158" xr:uid="{00000000-0005-0000-0000-00008F530000}"/>
    <cellStyle name="Normal 9 6 2 4 2" xfId="23866" xr:uid="{00000000-0005-0000-0000-000090530000}"/>
    <cellStyle name="Normal 9 6 2 4 2 2" xfId="35850" xr:uid="{860A2EE1-494B-4671-A3F5-967830FADE79}"/>
    <cellStyle name="Normal 9 6 2 4 3" xfId="29905" xr:uid="{2631655E-CAF0-4459-8C0D-BD0035308184}"/>
    <cellStyle name="Normal 9 6 2 5" xfId="23863" xr:uid="{00000000-0005-0000-0000-000091530000}"/>
    <cellStyle name="Normal 9 6 2 5 2" xfId="35847" xr:uid="{5F86A7AF-2309-406F-9ACC-CA7CA99ED66A}"/>
    <cellStyle name="Normal 9 6 2 6" xfId="29902" xr:uid="{DBE535F7-0C58-4FE3-AEF2-03F5D2CDF826}"/>
    <cellStyle name="Normal 9 6 3" xfId="17159" xr:uid="{00000000-0005-0000-0000-000092530000}"/>
    <cellStyle name="Normal 9 6 3 2" xfId="17160" xr:uid="{00000000-0005-0000-0000-000093530000}"/>
    <cellStyle name="Normal 9 6 3 2 2" xfId="23868" xr:uid="{00000000-0005-0000-0000-000094530000}"/>
    <cellStyle name="Normal 9 6 3 2 2 2" xfId="35852" xr:uid="{92827F58-E01D-4047-A33E-2A1EFB80C903}"/>
    <cellStyle name="Normal 9 6 3 2 3" xfId="29907" xr:uid="{D2A2D30F-6D4B-4AD0-A698-7547F3DF6BFB}"/>
    <cellStyle name="Normal 9 6 3 3" xfId="23867" xr:uid="{00000000-0005-0000-0000-000095530000}"/>
    <cellStyle name="Normal 9 6 3 3 2" xfId="35851" xr:uid="{E032642F-CB76-4503-9A16-B36FBE59E840}"/>
    <cellStyle name="Normal 9 6 3 4" xfId="29906" xr:uid="{A1B256DC-8CF5-424E-AD4B-8B94BFEE0634}"/>
    <cellStyle name="Normal 9 6 4" xfId="17161" xr:uid="{00000000-0005-0000-0000-000096530000}"/>
    <cellStyle name="Normal 9 6 4 2" xfId="17162" xr:uid="{00000000-0005-0000-0000-000097530000}"/>
    <cellStyle name="Normal 9 6 4 2 2" xfId="23870" xr:uid="{00000000-0005-0000-0000-000098530000}"/>
    <cellStyle name="Normal 9 6 4 2 2 2" xfId="35854" xr:uid="{BA128395-5FCB-4858-9EF9-C115FD59072D}"/>
    <cellStyle name="Normal 9 6 4 2 3" xfId="29909" xr:uid="{80BB96CA-9BCC-4DC5-8391-CC258D34380B}"/>
    <cellStyle name="Normal 9 6 4 3" xfId="23869" xr:uid="{00000000-0005-0000-0000-000099530000}"/>
    <cellStyle name="Normal 9 6 4 3 2" xfId="35853" xr:uid="{BAAEA835-AE24-4C32-BCD3-84B4489D2ADA}"/>
    <cellStyle name="Normal 9 6 4 4" xfId="29908" xr:uid="{30F0C6B6-C580-4BED-88C8-FFD720E28493}"/>
    <cellStyle name="Normal 9 6 5" xfId="17163" xr:uid="{00000000-0005-0000-0000-00009A530000}"/>
    <cellStyle name="Normal 9 6 5 2" xfId="23871" xr:uid="{00000000-0005-0000-0000-00009B530000}"/>
    <cellStyle name="Normal 9 6 5 2 2" xfId="35855" xr:uid="{CF617B52-0EC1-4E13-B7EE-3E60F527F1BA}"/>
    <cellStyle name="Normal 9 6 5 3" xfId="29910" xr:uid="{2CF47C44-8176-4223-A72D-1C32B5FE759B}"/>
    <cellStyle name="Normal 9 6 6" xfId="17164" xr:uid="{00000000-0005-0000-0000-00009C530000}"/>
    <cellStyle name="Normal 9 6 6 2" xfId="23872" xr:uid="{00000000-0005-0000-0000-00009D530000}"/>
    <cellStyle name="Normal 9 6 6 2 2" xfId="35856" xr:uid="{90C5C7DC-6839-4579-8DE4-60FC47D20568}"/>
    <cellStyle name="Normal 9 6 6 3" xfId="29911" xr:uid="{509EEE4F-FA61-4EBC-BDC4-26D343E5C30D}"/>
    <cellStyle name="Normal 9 6 7" xfId="17165" xr:uid="{00000000-0005-0000-0000-00009E530000}"/>
    <cellStyle name="Normal 9 6 7 2" xfId="23873" xr:uid="{00000000-0005-0000-0000-00009F530000}"/>
    <cellStyle name="Normal 9 6 7 2 2" xfId="35857" xr:uid="{CBB01804-83C4-4823-979C-08AE63CB8792}"/>
    <cellStyle name="Normal 9 6 7 3" xfId="29912" xr:uid="{6A77F6F1-1280-417A-84E2-A0F67C4F847C}"/>
    <cellStyle name="Normal 9 6 8" xfId="23862" xr:uid="{00000000-0005-0000-0000-0000A0530000}"/>
    <cellStyle name="Normal 9 6 8 2" xfId="35846" xr:uid="{367B4750-83EC-4D06-A5AF-4853C93F009B}"/>
    <cellStyle name="Normal 9 6 9" xfId="29901" xr:uid="{105F9B51-D6FC-4549-859C-2FA011A0A4BE}"/>
    <cellStyle name="Normal 9 7" xfId="17166" xr:uid="{00000000-0005-0000-0000-0000A1530000}"/>
    <cellStyle name="Normal 9 7 2" xfId="17167" xr:uid="{00000000-0005-0000-0000-0000A2530000}"/>
    <cellStyle name="Normal 9 7 2 2" xfId="17168" xr:uid="{00000000-0005-0000-0000-0000A3530000}"/>
    <cellStyle name="Normal 9 7 2 2 2" xfId="23876" xr:uid="{00000000-0005-0000-0000-0000A4530000}"/>
    <cellStyle name="Normal 9 7 2 2 2 2" xfId="35860" xr:uid="{8B0B9C7C-6BB5-454A-815D-DF494681DB7B}"/>
    <cellStyle name="Normal 9 7 2 2 3" xfId="29915" xr:uid="{9A43AEA0-9B5C-45C7-990F-16FB0BC3AF3D}"/>
    <cellStyle name="Normal 9 7 2 3" xfId="23875" xr:uid="{00000000-0005-0000-0000-0000A5530000}"/>
    <cellStyle name="Normal 9 7 2 3 2" xfId="35859" xr:uid="{FF831597-14A3-48B6-A70C-CFB904921797}"/>
    <cellStyle name="Normal 9 7 2 4" xfId="29914" xr:uid="{FA689EB2-93FB-4678-B4D5-4EAC0DE4C63C}"/>
    <cellStyle name="Normal 9 7 3" xfId="17169" xr:uid="{00000000-0005-0000-0000-0000A6530000}"/>
    <cellStyle name="Normal 9 7 3 2" xfId="23877" xr:uid="{00000000-0005-0000-0000-0000A7530000}"/>
    <cellStyle name="Normal 9 7 3 2 2" xfId="35861" xr:uid="{5585E1B1-C487-4BBD-AFE3-900DDC70C5CA}"/>
    <cellStyle name="Normal 9 7 3 3" xfId="29916" xr:uid="{9B723607-4DB3-4EA1-AD07-C4E88467703A}"/>
    <cellStyle name="Normal 9 7 4" xfId="17170" xr:uid="{00000000-0005-0000-0000-0000A8530000}"/>
    <cellStyle name="Normal 9 7 4 2" xfId="23878" xr:uid="{00000000-0005-0000-0000-0000A9530000}"/>
    <cellStyle name="Normal 9 7 4 2 2" xfId="35862" xr:uid="{522C2FE3-8808-4B5F-AE57-DAD5F30F97C8}"/>
    <cellStyle name="Normal 9 7 4 3" xfId="29917" xr:uid="{8DA054DF-8CC8-4E9A-AF22-B25DF7D2B14D}"/>
    <cellStyle name="Normal 9 7 5" xfId="17171" xr:uid="{00000000-0005-0000-0000-0000AA530000}"/>
    <cellStyle name="Normal 9 7 5 2" xfId="23879" xr:uid="{00000000-0005-0000-0000-0000AB530000}"/>
    <cellStyle name="Normal 9 7 5 2 2" xfId="35863" xr:uid="{78C12CFD-E579-4880-9AA6-A92D9E0A60E6}"/>
    <cellStyle name="Normal 9 7 5 3" xfId="29918" xr:uid="{1049707C-3E9C-415E-A70E-A4ADBDF5A99D}"/>
    <cellStyle name="Normal 9 7 6" xfId="23874" xr:uid="{00000000-0005-0000-0000-0000AC530000}"/>
    <cellStyle name="Normal 9 7 6 2" xfId="35858" xr:uid="{6F04D823-C6B8-40E9-A0D8-4130C5C4F6EB}"/>
    <cellStyle name="Normal 9 7 7" xfId="29913" xr:uid="{81ADB8FB-615C-47B4-BDC3-E378C73A3786}"/>
    <cellStyle name="Normal 9 8" xfId="17172" xr:uid="{00000000-0005-0000-0000-0000AD530000}"/>
    <cellStyle name="Normal 9 8 2" xfId="17173" xr:uid="{00000000-0005-0000-0000-0000AE530000}"/>
    <cellStyle name="Normal 9 8 2 2" xfId="23881" xr:uid="{00000000-0005-0000-0000-0000AF530000}"/>
    <cellStyle name="Normal 9 8 2 2 2" xfId="35865" xr:uid="{22D4CB01-1F99-4927-B5BA-CD1404F93DE9}"/>
    <cellStyle name="Normal 9 8 2 3" xfId="29920" xr:uid="{0F805672-A10B-409D-BF17-A515F05FE593}"/>
    <cellStyle name="Normal 9 8 3" xfId="17174" xr:uid="{00000000-0005-0000-0000-0000B0530000}"/>
    <cellStyle name="Normal 9 8 3 2" xfId="23882" xr:uid="{00000000-0005-0000-0000-0000B1530000}"/>
    <cellStyle name="Normal 9 8 3 2 2" xfId="35866" xr:uid="{E27FAC96-0289-4911-9F02-EFCCB91366B4}"/>
    <cellStyle name="Normal 9 8 3 3" xfId="29921" xr:uid="{2A36A30A-7246-43BA-A645-4C8D49F2479F}"/>
    <cellStyle name="Normal 9 8 4" xfId="17175" xr:uid="{00000000-0005-0000-0000-0000B2530000}"/>
    <cellStyle name="Normal 9 8 4 2" xfId="23883" xr:uid="{00000000-0005-0000-0000-0000B3530000}"/>
    <cellStyle name="Normal 9 8 4 2 2" xfId="35867" xr:uid="{81B32B5D-3C88-4C2B-8A4A-609583C7D06E}"/>
    <cellStyle name="Normal 9 8 4 3" xfId="29922" xr:uid="{2E4FAA3A-C639-43A4-B09E-8CF74D933F61}"/>
    <cellStyle name="Normal 9 8 5" xfId="17176" xr:uid="{00000000-0005-0000-0000-0000B4530000}"/>
    <cellStyle name="Normal 9 8 5 2" xfId="23884" xr:uid="{00000000-0005-0000-0000-0000B5530000}"/>
    <cellStyle name="Normal 9 8 5 2 2" xfId="35868" xr:uid="{DCB688EE-D239-4BDC-971B-580CEDC37E9C}"/>
    <cellStyle name="Normal 9 8 5 3" xfId="29923" xr:uid="{6794540D-49F7-4B79-9F5B-D41E59FA8792}"/>
    <cellStyle name="Normal 9 8 6" xfId="17177" xr:uid="{00000000-0005-0000-0000-0000B6530000}"/>
    <cellStyle name="Normal 9 8 7" xfId="23880" xr:uid="{00000000-0005-0000-0000-0000B7530000}"/>
    <cellStyle name="Normal 9 8 7 2" xfId="35864" xr:uid="{4EBADD8E-7D9F-4DAE-810A-2E08C87B05A3}"/>
    <cellStyle name="Normal 9 8 8" xfId="29919" xr:uid="{0DB36B47-C90B-4915-8634-12077846FA64}"/>
    <cellStyle name="Normal 9 9" xfId="17178" xr:uid="{00000000-0005-0000-0000-0000B8530000}"/>
    <cellStyle name="Normal 9 9 2" xfId="17179" xr:uid="{00000000-0005-0000-0000-0000B9530000}"/>
    <cellStyle name="Normal 9 9 2 2" xfId="17180" xr:uid="{00000000-0005-0000-0000-0000BA530000}"/>
    <cellStyle name="Normal 9 9 2 3" xfId="23886" xr:uid="{00000000-0005-0000-0000-0000BB530000}"/>
    <cellStyle name="Normal 9 9 2 3 2" xfId="35870" xr:uid="{5C9C21BE-374A-4E00-B20D-F4F355072971}"/>
    <cellStyle name="Normal 9 9 2 4" xfId="29925" xr:uid="{C951827D-5A54-4BFC-9F1E-EEC593EE6FE6}"/>
    <cellStyle name="Normal 9 9 3" xfId="17181" xr:uid="{00000000-0005-0000-0000-0000BC530000}"/>
    <cellStyle name="Normal 9 9 3 2" xfId="17182" xr:uid="{00000000-0005-0000-0000-0000BD530000}"/>
    <cellStyle name="Normal 9 9 3 3" xfId="23887" xr:uid="{00000000-0005-0000-0000-0000BE530000}"/>
    <cellStyle name="Normal 9 9 3 3 2" xfId="35871" xr:uid="{68FA6518-876F-409E-9F1E-0482D2CD31FB}"/>
    <cellStyle name="Normal 9 9 3 4" xfId="29926" xr:uid="{B4067B1E-1E8D-488F-8CCC-C3F7B44F8F27}"/>
    <cellStyle name="Normal 9 9 4" xfId="17183" xr:uid="{00000000-0005-0000-0000-0000BF530000}"/>
    <cellStyle name="Normal 9 9 4 2" xfId="23888" xr:uid="{00000000-0005-0000-0000-0000C0530000}"/>
    <cellStyle name="Normal 9 9 4 2 2" xfId="35872" xr:uid="{853EC2DE-0343-43CF-9D26-03AE54B77C4D}"/>
    <cellStyle name="Normal 9 9 4 3" xfId="29927" xr:uid="{72D60A03-9D8C-4564-92D7-D9715ECEB6D0}"/>
    <cellStyle name="Normal 9 9 5" xfId="17184" xr:uid="{00000000-0005-0000-0000-0000C1530000}"/>
    <cellStyle name="Normal 9 9 5 2" xfId="23889" xr:uid="{00000000-0005-0000-0000-0000C2530000}"/>
    <cellStyle name="Normal 9 9 5 2 2" xfId="35873" xr:uid="{C47F7BD4-DC25-4603-BBEC-C145689809A5}"/>
    <cellStyle name="Normal 9 9 5 3" xfId="29928" xr:uid="{D393A4DC-CC2E-433F-9C15-44488ED366B9}"/>
    <cellStyle name="Normal 9 9 6" xfId="17185" xr:uid="{00000000-0005-0000-0000-0000C3530000}"/>
    <cellStyle name="Normal 9 9 7" xfId="23885" xr:uid="{00000000-0005-0000-0000-0000C4530000}"/>
    <cellStyle name="Normal 9 9 7 2" xfId="35869" xr:uid="{5683991C-1E21-445E-824A-2DEBA2871516}"/>
    <cellStyle name="Normal 9 9 8" xfId="29924" xr:uid="{C6A4AD23-0437-4992-84AA-15E7B80A49E7}"/>
    <cellStyle name="Normal 90" xfId="17186" xr:uid="{00000000-0005-0000-0000-0000C5530000}"/>
    <cellStyle name="Normal 90 2" xfId="17187" xr:uid="{00000000-0005-0000-0000-0000C6530000}"/>
    <cellStyle name="Normal 90 2 2" xfId="23890" xr:uid="{00000000-0005-0000-0000-0000C7530000}"/>
    <cellStyle name="Normal 90 2 2 2" xfId="35874" xr:uid="{0252061E-4F90-4386-9BB4-409CABAC1AD3}"/>
    <cellStyle name="Normal 90 2 3" xfId="29929" xr:uid="{243D9583-C325-4E64-9148-88D514F09C04}"/>
    <cellStyle name="Normal 90 3" xfId="17188" xr:uid="{00000000-0005-0000-0000-0000C8530000}"/>
    <cellStyle name="Normal 90 3 2" xfId="23891" xr:uid="{00000000-0005-0000-0000-0000C9530000}"/>
    <cellStyle name="Normal 90 3 2 2" xfId="35875" xr:uid="{982A8288-056B-4A0F-ACD3-2FA56CD39C99}"/>
    <cellStyle name="Normal 90 3 3" xfId="29930" xr:uid="{C06215D8-B6ED-43C5-B15E-AFE875C940B2}"/>
    <cellStyle name="Normal 91" xfId="17189" xr:uid="{00000000-0005-0000-0000-0000CA530000}"/>
    <cellStyle name="Normal 91 2" xfId="17190" xr:uid="{00000000-0005-0000-0000-0000CB530000}"/>
    <cellStyle name="Normal 91 2 2" xfId="23892" xr:uid="{00000000-0005-0000-0000-0000CC530000}"/>
    <cellStyle name="Normal 91 2 2 2" xfId="35876" xr:uid="{8EAFDC3A-86F0-40D7-9AC8-C74C4B628F6A}"/>
    <cellStyle name="Normal 91 2 3" xfId="29931" xr:uid="{C97FF81A-1E3F-4D25-B821-96F1DFDFCEB4}"/>
    <cellStyle name="Normal 91 3" xfId="17191" xr:uid="{00000000-0005-0000-0000-0000CD530000}"/>
    <cellStyle name="Normal 91 3 2" xfId="23893" xr:uid="{00000000-0005-0000-0000-0000CE530000}"/>
    <cellStyle name="Normal 91 3 2 2" xfId="35877" xr:uid="{E0A3D6D1-DE17-495B-9090-43783083179F}"/>
    <cellStyle name="Normal 91 3 3" xfId="29932" xr:uid="{4AA1DEB5-2505-4917-A437-4C7373481C4E}"/>
    <cellStyle name="Normal 92" xfId="17192" xr:uid="{00000000-0005-0000-0000-0000CF530000}"/>
    <cellStyle name="Normal 92 2" xfId="17193" xr:uid="{00000000-0005-0000-0000-0000D0530000}"/>
    <cellStyle name="Normal 92 2 2" xfId="23894" xr:uid="{00000000-0005-0000-0000-0000D1530000}"/>
    <cellStyle name="Normal 92 2 2 2" xfId="35878" xr:uid="{C33E75C3-F0FC-4102-BDF0-B8FE3A185089}"/>
    <cellStyle name="Normal 92 2 3" xfId="29933" xr:uid="{E9B61079-B98A-4C7D-87EA-944B1B7D8724}"/>
    <cellStyle name="Normal 92 3" xfId="17194" xr:uid="{00000000-0005-0000-0000-0000D2530000}"/>
    <cellStyle name="Normal 92 3 2" xfId="23895" xr:uid="{00000000-0005-0000-0000-0000D3530000}"/>
    <cellStyle name="Normal 92 3 2 2" xfId="35879" xr:uid="{BE796664-6F90-46FF-A8B2-73D81DD0B3D5}"/>
    <cellStyle name="Normal 92 3 3" xfId="29934" xr:uid="{B77C830C-834A-492D-9AC8-A4007AFFA0D7}"/>
    <cellStyle name="Normal 93" xfId="17195" xr:uid="{00000000-0005-0000-0000-0000D4530000}"/>
    <cellStyle name="Normal 93 2" xfId="17196" xr:uid="{00000000-0005-0000-0000-0000D5530000}"/>
    <cellStyle name="Normal 93 2 2" xfId="23896" xr:uid="{00000000-0005-0000-0000-0000D6530000}"/>
    <cellStyle name="Normal 93 2 2 2" xfId="35880" xr:uid="{231D179C-0407-41C5-A2ED-587D85CF38F9}"/>
    <cellStyle name="Normal 93 2 3" xfId="29935" xr:uid="{42A1D89C-6196-4632-A225-6FD6A4DB0B76}"/>
    <cellStyle name="Normal 93 3" xfId="17197" xr:uid="{00000000-0005-0000-0000-0000D7530000}"/>
    <cellStyle name="Normal 93 3 2" xfId="23897" xr:uid="{00000000-0005-0000-0000-0000D8530000}"/>
    <cellStyle name="Normal 93 3 2 2" xfId="35881" xr:uid="{40F9BAF3-45DE-46DC-B4EA-96AF9470E6AC}"/>
    <cellStyle name="Normal 93 3 3" xfId="29936" xr:uid="{CDE2740C-9AA1-44B0-AF76-4F1E4CE2250B}"/>
    <cellStyle name="Normal 94" xfId="17198" xr:uid="{00000000-0005-0000-0000-0000D9530000}"/>
    <cellStyle name="Normal 94 2" xfId="17199" xr:uid="{00000000-0005-0000-0000-0000DA530000}"/>
    <cellStyle name="Normal 94 2 2" xfId="23898" xr:uid="{00000000-0005-0000-0000-0000DB530000}"/>
    <cellStyle name="Normal 94 2 2 2" xfId="35882" xr:uid="{FAE77724-C401-49D0-868A-80416274DA2C}"/>
    <cellStyle name="Normal 94 2 3" xfId="29937" xr:uid="{D4E36F2B-F643-4CCF-AA1B-622910C26074}"/>
    <cellStyle name="Normal 94 3" xfId="17200" xr:uid="{00000000-0005-0000-0000-0000DC530000}"/>
    <cellStyle name="Normal 94 3 2" xfId="23899" xr:uid="{00000000-0005-0000-0000-0000DD530000}"/>
    <cellStyle name="Normal 94 3 2 2" xfId="35883" xr:uid="{03C2B8E5-B5C4-4EEA-889D-88439B86400F}"/>
    <cellStyle name="Normal 94 3 3" xfId="29938" xr:uid="{C0A29CA9-37FD-4ABD-B245-F629F16DB2F8}"/>
    <cellStyle name="Normal 95" xfId="17201" xr:uid="{00000000-0005-0000-0000-0000DE530000}"/>
    <cellStyle name="Normal 95 2" xfId="17202" xr:uid="{00000000-0005-0000-0000-0000DF530000}"/>
    <cellStyle name="Normal 95 2 2" xfId="23900" xr:uid="{00000000-0005-0000-0000-0000E0530000}"/>
    <cellStyle name="Normal 95 2 2 2" xfId="35884" xr:uid="{C2D43551-39B2-4F48-BEA7-24A02AD9C642}"/>
    <cellStyle name="Normal 95 2 3" xfId="29939" xr:uid="{E29BBC27-96D8-4037-87B8-6730FC61B684}"/>
    <cellStyle name="Normal 95 3" xfId="17203" xr:uid="{00000000-0005-0000-0000-0000E1530000}"/>
    <cellStyle name="Normal 95 3 2" xfId="23901" xr:uid="{00000000-0005-0000-0000-0000E2530000}"/>
    <cellStyle name="Normal 95 3 2 2" xfId="35885" xr:uid="{5C2CCCED-67E3-4C68-AC9A-0B339DAAB60D}"/>
    <cellStyle name="Normal 95 3 3" xfId="29940" xr:uid="{5F707451-F848-4923-8A8E-4C8DDF34F681}"/>
    <cellStyle name="Normal 96" xfId="17204" xr:uid="{00000000-0005-0000-0000-0000E3530000}"/>
    <cellStyle name="Normal 96 2" xfId="17205" xr:uid="{00000000-0005-0000-0000-0000E4530000}"/>
    <cellStyle name="Normal 96 2 2" xfId="23902" xr:uid="{00000000-0005-0000-0000-0000E5530000}"/>
    <cellStyle name="Normal 96 2 2 2" xfId="35886" xr:uid="{2593BC4D-DFE7-4939-B4FB-516E57428BB8}"/>
    <cellStyle name="Normal 96 2 3" xfId="29941" xr:uid="{5A692BCE-788C-4FEE-B1ED-998CA239AFC4}"/>
    <cellStyle name="Normal 96 3" xfId="17206" xr:uid="{00000000-0005-0000-0000-0000E6530000}"/>
    <cellStyle name="Normal 96 3 2" xfId="23903" xr:uid="{00000000-0005-0000-0000-0000E7530000}"/>
    <cellStyle name="Normal 96 3 2 2" xfId="35887" xr:uid="{72D2E011-85A5-4A60-B1BB-8EF51D10DAB0}"/>
    <cellStyle name="Normal 96 3 3" xfId="29942" xr:uid="{C7BB31F3-D37C-48D6-8086-3782645506C6}"/>
    <cellStyle name="Normal 97" xfId="17207" xr:uid="{00000000-0005-0000-0000-0000E8530000}"/>
    <cellStyle name="Normal 97 2" xfId="17208" xr:uid="{00000000-0005-0000-0000-0000E9530000}"/>
    <cellStyle name="Normal 97 2 2" xfId="23904" xr:uid="{00000000-0005-0000-0000-0000EA530000}"/>
    <cellStyle name="Normal 97 2 2 2" xfId="35888" xr:uid="{4A3A2387-53DB-46B2-B3C4-7DA51038F00E}"/>
    <cellStyle name="Normal 97 2 3" xfId="29943" xr:uid="{0CFF7DC3-3FF2-4447-BD4E-C12D36F05ADD}"/>
    <cellStyle name="Normal 97 3" xfId="17209" xr:uid="{00000000-0005-0000-0000-0000EB530000}"/>
    <cellStyle name="Normal 97 3 2" xfId="23905" xr:uid="{00000000-0005-0000-0000-0000EC530000}"/>
    <cellStyle name="Normal 97 3 2 2" xfId="35889" xr:uid="{264581EA-41CA-4E19-8E85-164FB15ECFF6}"/>
    <cellStyle name="Normal 97 3 3" xfId="29944" xr:uid="{AB2D53B5-9146-4CA9-B9D4-4D6949D0DD1D}"/>
    <cellStyle name="Normal 97 4" xfId="17210" xr:uid="{00000000-0005-0000-0000-0000ED530000}"/>
    <cellStyle name="Normal 97 4 2" xfId="23906" xr:uid="{00000000-0005-0000-0000-0000EE530000}"/>
    <cellStyle name="Normal 97 4 2 2" xfId="35890" xr:uid="{298BF6E0-515D-4CFE-B5C6-D218C4564976}"/>
    <cellStyle name="Normal 97 4 3" xfId="29945" xr:uid="{C312CDE8-315E-4963-A232-793BEEE155F4}"/>
    <cellStyle name="Normal 98" xfId="17211" xr:uid="{00000000-0005-0000-0000-0000EF530000}"/>
    <cellStyle name="Normal 98 2" xfId="17212" xr:uid="{00000000-0005-0000-0000-0000F0530000}"/>
    <cellStyle name="Normal 98 2 2" xfId="23907" xr:uid="{00000000-0005-0000-0000-0000F1530000}"/>
    <cellStyle name="Normal 98 2 2 2" xfId="35891" xr:uid="{7E2C5A05-8068-426B-BE7B-33A4C89F1D39}"/>
    <cellStyle name="Normal 98 2 3" xfId="29946" xr:uid="{9BD19BC2-42F7-470A-BBE6-2DF262FAE51B}"/>
    <cellStyle name="Normal 98 3" xfId="17213" xr:uid="{00000000-0005-0000-0000-0000F2530000}"/>
    <cellStyle name="Normal 98 3 2" xfId="23908" xr:uid="{00000000-0005-0000-0000-0000F3530000}"/>
    <cellStyle name="Normal 98 3 2 2" xfId="35892" xr:uid="{EC94CF83-4AB6-4CB9-A4A0-F016CE7D4921}"/>
    <cellStyle name="Normal 98 3 3" xfId="29947" xr:uid="{17CC0AD2-CAB5-4324-85CD-81C2184E22F0}"/>
    <cellStyle name="Normal 99" xfId="17214" xr:uid="{00000000-0005-0000-0000-0000F4530000}"/>
    <cellStyle name="Normal 99 2" xfId="17215" xr:uid="{00000000-0005-0000-0000-0000F5530000}"/>
    <cellStyle name="Normal 99 2 2" xfId="17216" xr:uid="{00000000-0005-0000-0000-0000F6530000}"/>
    <cellStyle name="Normal 99 2 3" xfId="23909" xr:uid="{00000000-0005-0000-0000-0000F7530000}"/>
    <cellStyle name="Normal 99 2 3 2" xfId="35893" xr:uid="{0CB9D982-5936-404D-9CE6-A32BCBA7493A}"/>
    <cellStyle name="Normal 99 2 4" xfId="29948" xr:uid="{4FF43522-37DC-4734-B2C3-FDD3C6CD768F}"/>
    <cellStyle name="Normal 99 3" xfId="17217" xr:uid="{00000000-0005-0000-0000-0000F8530000}"/>
    <cellStyle name="Normal 99 3 2" xfId="23910" xr:uid="{00000000-0005-0000-0000-0000F9530000}"/>
    <cellStyle name="Normal 99 3 2 2" xfId="35894" xr:uid="{32ABE20C-86D4-486A-9020-7423C3CF71EB}"/>
    <cellStyle name="Normal 99 3 3" xfId="29949" xr:uid="{5F53674A-D146-44B4-A426-324481FFBC0B}"/>
    <cellStyle name="Normal 99 4" xfId="17218" xr:uid="{00000000-0005-0000-0000-0000FA530000}"/>
    <cellStyle name="Normal[0]" xfId="17219" xr:uid="{00000000-0005-0000-0000-0000FB530000}"/>
    <cellStyle name="Normal[0] 2" xfId="23911" xr:uid="{00000000-0005-0000-0000-0000FC530000}"/>
    <cellStyle name="Normal[0] 2 2" xfId="35895" xr:uid="{90FF1F89-C13B-4CF3-9271-B8694EC3AEC1}"/>
    <cellStyle name="Normal[0] 3" xfId="29950" xr:uid="{DCCDB699-6588-4E4E-A847-0C2A35CFE785}"/>
    <cellStyle name="Normal[hi" xfId="17220" xr:uid="{00000000-0005-0000-0000-0000FD530000}"/>
    <cellStyle name="Normal[hi 2" xfId="23912" xr:uid="{00000000-0005-0000-0000-0000FE530000}"/>
    <cellStyle name="Normal[hi 2 2" xfId="35896" xr:uid="{41BAE88D-FDC7-448F-A039-9D33C7B652C2}"/>
    <cellStyle name="Normal[hi 3" xfId="29951" xr:uid="{2867325F-3E37-4499-85FF-C8480D1C4B5B}"/>
    <cellStyle name="NormalRO" xfId="17221" xr:uid="{00000000-0005-0000-0000-0000FF530000}"/>
    <cellStyle name="NormalRO 2" xfId="23913" xr:uid="{00000000-0005-0000-0000-000000540000}"/>
    <cellStyle name="NormalRO 2 2" xfId="35897" xr:uid="{FC18B486-E7B3-448A-BAD3-8F1C967DF83D}"/>
    <cellStyle name="NormalRO 3" xfId="29952" xr:uid="{4C341FE6-74B2-4D9A-AD25-A32DFCE957F0}"/>
    <cellStyle name="NormalUP" xfId="17222" xr:uid="{00000000-0005-0000-0000-000001540000}"/>
    <cellStyle name="NormalUP 2" xfId="17223" xr:uid="{00000000-0005-0000-0000-000002540000}"/>
    <cellStyle name="NormalUP 2 2" xfId="23915" xr:uid="{00000000-0005-0000-0000-000003540000}"/>
    <cellStyle name="NormalUP 2 2 2" xfId="35899" xr:uid="{9726F2CF-B729-4046-9E8C-0132A0D4F6DC}"/>
    <cellStyle name="NormalUP 2 3" xfId="29954" xr:uid="{C8E73B88-57E5-407B-A451-1435F265A703}"/>
    <cellStyle name="NormalUP 3" xfId="17224" xr:uid="{00000000-0005-0000-0000-000004540000}"/>
    <cellStyle name="NormalUP 3 2" xfId="17225" xr:uid="{00000000-0005-0000-0000-000005540000}"/>
    <cellStyle name="NormalUP 3 2 2" xfId="23917" xr:uid="{00000000-0005-0000-0000-000006540000}"/>
    <cellStyle name="NormalUP 3 2 2 2" xfId="35901" xr:uid="{5E8B5D07-9534-4EE3-A5FC-D53D0C45FCA3}"/>
    <cellStyle name="NormalUP 3 2 3" xfId="29956" xr:uid="{35FFF651-9532-4AD3-830A-6EA07A7ACF78}"/>
    <cellStyle name="NormalUP 3 3" xfId="23916" xr:uid="{00000000-0005-0000-0000-000007540000}"/>
    <cellStyle name="NormalUP 3 3 2" xfId="35900" xr:uid="{462A4DB9-9D56-42F4-8F8B-674E56653EA5}"/>
    <cellStyle name="NormalUP 3 4" xfId="29955" xr:uid="{8504B162-A82A-4204-944E-A2CB27261461}"/>
    <cellStyle name="NormalUP 4" xfId="17226" xr:uid="{00000000-0005-0000-0000-000008540000}"/>
    <cellStyle name="NormalUP 4 2" xfId="17227" xr:uid="{00000000-0005-0000-0000-000009540000}"/>
    <cellStyle name="NormalUP 4 2 2" xfId="23919" xr:uid="{00000000-0005-0000-0000-00000A540000}"/>
    <cellStyle name="NormalUP 4 2 2 2" xfId="35903" xr:uid="{F606D059-EA93-42D5-AA96-744F02F2670B}"/>
    <cellStyle name="NormalUP 4 2 3" xfId="29958" xr:uid="{7111ED4B-1EA1-47E6-9649-5711536F81CA}"/>
    <cellStyle name="NormalUP 4 3" xfId="23918" xr:uid="{00000000-0005-0000-0000-00000B540000}"/>
    <cellStyle name="NormalUP 4 3 2" xfId="35902" xr:uid="{22D1523C-8D38-48E5-999A-E169F8B7F3BE}"/>
    <cellStyle name="NormalUP 4 4" xfId="29957" xr:uid="{8DEFB854-FDD6-495A-BAC6-9A3D2302D285}"/>
    <cellStyle name="NormalUP 5" xfId="17228" xr:uid="{00000000-0005-0000-0000-00000C540000}"/>
    <cellStyle name="NormalUP 5 2" xfId="17229" xr:uid="{00000000-0005-0000-0000-00000D540000}"/>
    <cellStyle name="NormalUP 5 2 2" xfId="23921" xr:uid="{00000000-0005-0000-0000-00000E540000}"/>
    <cellStyle name="NormalUP 5 2 2 2" xfId="35905" xr:uid="{F74432A6-4DC2-40DF-9CF6-751E4513EB09}"/>
    <cellStyle name="NormalUP 5 2 3" xfId="29960" xr:uid="{F110B357-5499-4862-963F-B5FC87CF4652}"/>
    <cellStyle name="NormalUP 5 3" xfId="23920" xr:uid="{00000000-0005-0000-0000-00000F540000}"/>
    <cellStyle name="NormalUP 5 3 2" xfId="35904" xr:uid="{1F4C1DCD-835F-4F96-90A2-4DE475D36312}"/>
    <cellStyle name="NormalUP 5 4" xfId="29959" xr:uid="{6D031CD9-6040-4E1F-8931-F8E5E8696F98}"/>
    <cellStyle name="NormalUP 6" xfId="23914" xr:uid="{00000000-0005-0000-0000-000010540000}"/>
    <cellStyle name="NormalUP 6 2" xfId="35898" xr:uid="{AEDDF345-3F82-4B58-BEAF-7E029A11A35E}"/>
    <cellStyle name="NormalUP 7" xfId="29953" xr:uid="{3987E020-4C44-4F90-86B0-ECE4E67489A1}"/>
    <cellStyle name="Note 10" xfId="17230" xr:uid="{00000000-0005-0000-0000-000011540000}"/>
    <cellStyle name="Note 10 2" xfId="17231" xr:uid="{00000000-0005-0000-0000-000012540000}"/>
    <cellStyle name="Note 10 3" xfId="23922" xr:uid="{00000000-0005-0000-0000-000013540000}"/>
    <cellStyle name="Note 10 3 2" xfId="35906" xr:uid="{14871B7A-BF3E-4024-96F4-24C55F93D496}"/>
    <cellStyle name="Note 10 4" xfId="29961" xr:uid="{6DF4A98A-6B65-42C6-A0CC-85F6BEEAA329}"/>
    <cellStyle name="Note 11" xfId="17232" xr:uid="{00000000-0005-0000-0000-000014540000}"/>
    <cellStyle name="Note 11 2" xfId="17233" xr:uid="{00000000-0005-0000-0000-000015540000}"/>
    <cellStyle name="Note 2" xfId="17234" xr:uid="{00000000-0005-0000-0000-000016540000}"/>
    <cellStyle name="Note 2 10" xfId="17235" xr:uid="{00000000-0005-0000-0000-000017540000}"/>
    <cellStyle name="Note 2 10 2" xfId="23923" xr:uid="{00000000-0005-0000-0000-000018540000}"/>
    <cellStyle name="Note 2 10 2 2" xfId="35907" xr:uid="{9E195BD1-5802-43D0-B22C-8CE474BAEF4A}"/>
    <cellStyle name="Note 2 10 3" xfId="29962" xr:uid="{89E3889B-AEB2-4806-9C8B-119DC089942C}"/>
    <cellStyle name="Note 2 11" xfId="17236" xr:uid="{00000000-0005-0000-0000-000019540000}"/>
    <cellStyle name="Note 2 11 2" xfId="23924" xr:uid="{00000000-0005-0000-0000-00001A540000}"/>
    <cellStyle name="Note 2 11 2 2" xfId="35908" xr:uid="{FF2FD2D8-8195-4B6F-9A5A-264335A97BEF}"/>
    <cellStyle name="Note 2 11 3" xfId="29963" xr:uid="{FD3375F6-C0D5-4A84-9073-1DE411C7086A}"/>
    <cellStyle name="Note 2 12" xfId="17237" xr:uid="{00000000-0005-0000-0000-00001B540000}"/>
    <cellStyle name="Note 2 12 2" xfId="23925" xr:uid="{00000000-0005-0000-0000-00001C540000}"/>
    <cellStyle name="Note 2 12 2 2" xfId="35909" xr:uid="{F488CDD2-9D71-458D-87F5-5F33C9BE7D22}"/>
    <cellStyle name="Note 2 12 3" xfId="29964" xr:uid="{6CBBF724-4694-48AD-AA8F-9700AFD9D553}"/>
    <cellStyle name="Note 2 13" xfId="17238" xr:uid="{00000000-0005-0000-0000-00001D540000}"/>
    <cellStyle name="Note 2 13 2" xfId="23926" xr:uid="{00000000-0005-0000-0000-00001E540000}"/>
    <cellStyle name="Note 2 13 2 2" xfId="35910" xr:uid="{CACA0A14-053B-4194-88D7-B0A837C607F1}"/>
    <cellStyle name="Note 2 13 3" xfId="29965" xr:uid="{ECC43B38-6819-4C8B-8ABA-12020F5EF412}"/>
    <cellStyle name="Note 2 14" xfId="17239" xr:uid="{00000000-0005-0000-0000-00001F540000}"/>
    <cellStyle name="Note 2 14 2" xfId="23927" xr:uid="{00000000-0005-0000-0000-000020540000}"/>
    <cellStyle name="Note 2 14 2 2" xfId="35911" xr:uid="{23E7BF9D-6C63-4EE1-849F-70F1D402D2BB}"/>
    <cellStyle name="Note 2 14 3" xfId="29966" xr:uid="{1C5186C7-C43B-438B-BB1F-BFCB2475C721}"/>
    <cellStyle name="Note 2 15" xfId="17240" xr:uid="{00000000-0005-0000-0000-000021540000}"/>
    <cellStyle name="Note 2 15 2" xfId="37568" xr:uid="{F4C15B71-7882-4DC0-B2EA-35315F689CCF}"/>
    <cellStyle name="Note 2 15 3" xfId="37606" xr:uid="{6F9D441A-B64E-4180-9430-45EBEB750542}"/>
    <cellStyle name="Note 2 16" xfId="17241" xr:uid="{00000000-0005-0000-0000-000022540000}"/>
    <cellStyle name="Note 2 17" xfId="37567" xr:uid="{2D7D95D2-3CD0-4CC9-9DBD-8AF369053CBB}"/>
    <cellStyle name="Note 2 18" xfId="37559" xr:uid="{E422C74F-8E41-463F-8C76-59E2117359E9}"/>
    <cellStyle name="Note 2 2" xfId="17242" xr:uid="{00000000-0005-0000-0000-000023540000}"/>
    <cellStyle name="Note 2 2 10" xfId="17243" xr:uid="{00000000-0005-0000-0000-000024540000}"/>
    <cellStyle name="Note 2 2 10 2" xfId="23928" xr:uid="{00000000-0005-0000-0000-000025540000}"/>
    <cellStyle name="Note 2 2 10 2 2" xfId="35912" xr:uid="{442B1D4E-826B-457A-AE7B-E38B101354EB}"/>
    <cellStyle name="Note 2 2 10 3" xfId="29967" xr:uid="{70B6E7B8-28C2-471D-A03F-2B9B7954F279}"/>
    <cellStyle name="Note 2 2 11" xfId="17244" xr:uid="{00000000-0005-0000-0000-000026540000}"/>
    <cellStyle name="Note 2 2 11 2" xfId="23929" xr:uid="{00000000-0005-0000-0000-000027540000}"/>
    <cellStyle name="Note 2 2 11 2 2" xfId="35913" xr:uid="{551A1C3A-5B14-4E39-A060-D0A61E756031}"/>
    <cellStyle name="Note 2 2 11 3" xfId="29968" xr:uid="{F8F77EF6-0297-48F4-9F85-2E9C801770CE}"/>
    <cellStyle name="Note 2 2 12" xfId="17245" xr:uid="{00000000-0005-0000-0000-000028540000}"/>
    <cellStyle name="Note 2 2 12 2" xfId="23930" xr:uid="{00000000-0005-0000-0000-000029540000}"/>
    <cellStyle name="Note 2 2 12 2 2" xfId="35914" xr:uid="{77BEF05A-DB71-41C1-A96F-55E5912EA141}"/>
    <cellStyle name="Note 2 2 12 3" xfId="29969" xr:uid="{AB6A7505-225B-498A-8BD6-63B23520BEE0}"/>
    <cellStyle name="Note 2 2 13" xfId="17246" xr:uid="{00000000-0005-0000-0000-00002A540000}"/>
    <cellStyle name="Note 2 2 14" xfId="37569" xr:uid="{4C351FAC-7E12-4D62-9D44-22FE4856C0DF}"/>
    <cellStyle name="Note 2 2 15" xfId="37560" xr:uid="{4433A2A5-BB67-43A3-A59F-076CE13ED287}"/>
    <cellStyle name="Note 2 2 2" xfId="17247" xr:uid="{00000000-0005-0000-0000-00002B540000}"/>
    <cellStyle name="Note 2 2 2 10" xfId="29970" xr:uid="{F8020DF0-EDCF-4766-B50A-70AC537973D9}"/>
    <cellStyle name="Note 2 2 2 2" xfId="17248" xr:uid="{00000000-0005-0000-0000-00002C540000}"/>
    <cellStyle name="Note 2 2 2 2 2" xfId="17249" xr:uid="{00000000-0005-0000-0000-00002D540000}"/>
    <cellStyle name="Note 2 2 2 2 2 2" xfId="17250" xr:uid="{00000000-0005-0000-0000-00002E540000}"/>
    <cellStyle name="Note 2 2 2 2 2 2 2" xfId="23934" xr:uid="{00000000-0005-0000-0000-00002F540000}"/>
    <cellStyle name="Note 2 2 2 2 2 2 2 2" xfId="35918" xr:uid="{4E14D83E-7B5C-4148-9AD7-32009DCD7FD0}"/>
    <cellStyle name="Note 2 2 2 2 2 2 3" xfId="29973" xr:uid="{7DE7A545-D818-4794-BCC5-1AD9D2888E3E}"/>
    <cellStyle name="Note 2 2 2 2 2 3" xfId="23933" xr:uid="{00000000-0005-0000-0000-000030540000}"/>
    <cellStyle name="Note 2 2 2 2 2 3 2" xfId="35917" xr:uid="{E1195C40-9B3C-486F-BCEE-2AE32CC47962}"/>
    <cellStyle name="Note 2 2 2 2 2 4" xfId="29972" xr:uid="{1D65FFD7-CC1B-450C-B803-4A08C650E9D6}"/>
    <cellStyle name="Note 2 2 2 2 3" xfId="17251" xr:uid="{00000000-0005-0000-0000-000031540000}"/>
    <cellStyle name="Note 2 2 2 2 3 2" xfId="23935" xr:uid="{00000000-0005-0000-0000-000032540000}"/>
    <cellStyle name="Note 2 2 2 2 3 2 2" xfId="35919" xr:uid="{CCAB9CF5-02B9-4DED-8312-EF9F901D9B19}"/>
    <cellStyle name="Note 2 2 2 2 3 3" xfId="29974" xr:uid="{41EEE468-7809-4CCC-914F-82C3308F7E08}"/>
    <cellStyle name="Note 2 2 2 2 4" xfId="17252" xr:uid="{00000000-0005-0000-0000-000033540000}"/>
    <cellStyle name="Note 2 2 2 2 4 2" xfId="23936" xr:uid="{00000000-0005-0000-0000-000034540000}"/>
    <cellStyle name="Note 2 2 2 2 4 2 2" xfId="35920" xr:uid="{1221446A-43F4-453F-A797-321CE0166ED6}"/>
    <cellStyle name="Note 2 2 2 2 4 3" xfId="29975" xr:uid="{86F115E2-0BD1-46D1-B696-7A72C1125AD6}"/>
    <cellStyle name="Note 2 2 2 2 5" xfId="17253" xr:uid="{00000000-0005-0000-0000-000035540000}"/>
    <cellStyle name="Note 2 2 2 2 5 2" xfId="23937" xr:uid="{00000000-0005-0000-0000-000036540000}"/>
    <cellStyle name="Note 2 2 2 2 5 2 2" xfId="35921" xr:uid="{7B4D722F-ADC4-45D0-9211-4DF014043427}"/>
    <cellStyle name="Note 2 2 2 2 5 3" xfId="29976" xr:uid="{334A832E-7A3C-4275-BBAF-1F46350A9AEF}"/>
    <cellStyle name="Note 2 2 2 2 6" xfId="17254" xr:uid="{00000000-0005-0000-0000-000037540000}"/>
    <cellStyle name="Note 2 2 2 2 6 2" xfId="23938" xr:uid="{00000000-0005-0000-0000-000038540000}"/>
    <cellStyle name="Note 2 2 2 2 6 2 2" xfId="35922" xr:uid="{C0226AEA-94DE-4600-904B-BB35231151DC}"/>
    <cellStyle name="Note 2 2 2 2 6 3" xfId="29977" xr:uid="{192B3346-1D1C-4936-9204-97A389ABED53}"/>
    <cellStyle name="Note 2 2 2 2 7" xfId="17255" xr:uid="{00000000-0005-0000-0000-000039540000}"/>
    <cellStyle name="Note 2 2 2 2 8" xfId="23932" xr:uid="{00000000-0005-0000-0000-00003A540000}"/>
    <cellStyle name="Note 2 2 2 2 8 2" xfId="35916" xr:uid="{7DB7EF88-0E57-458A-BA9C-395B910B25DF}"/>
    <cellStyle name="Note 2 2 2 2 9" xfId="29971" xr:uid="{1030EDD3-9948-4B58-9207-070EE10616F0}"/>
    <cellStyle name="Note 2 2 2 3" xfId="17256" xr:uid="{00000000-0005-0000-0000-00003B540000}"/>
    <cellStyle name="Note 2 2 2 3 2" xfId="17257" xr:uid="{00000000-0005-0000-0000-00003C540000}"/>
    <cellStyle name="Note 2 2 2 3 2 2" xfId="23940" xr:uid="{00000000-0005-0000-0000-00003D540000}"/>
    <cellStyle name="Note 2 2 2 3 2 2 2" xfId="35924" xr:uid="{BE53ABEA-2967-4B93-8054-8753B000B0EC}"/>
    <cellStyle name="Note 2 2 2 3 2 3" xfId="29979" xr:uid="{C49BF6D8-9581-466A-B9A9-9768905F2311}"/>
    <cellStyle name="Note 2 2 2 3 3" xfId="17258" xr:uid="{00000000-0005-0000-0000-00003E540000}"/>
    <cellStyle name="Note 2 2 2 3 4" xfId="23939" xr:uid="{00000000-0005-0000-0000-00003F540000}"/>
    <cellStyle name="Note 2 2 2 3 4 2" xfId="35923" xr:uid="{7AE5D1F0-C0CC-46F0-9A88-D37955D61D6D}"/>
    <cellStyle name="Note 2 2 2 3 5" xfId="29978" xr:uid="{F02BD4E3-636B-48FE-BEFC-8681C4FF81E9}"/>
    <cellStyle name="Note 2 2 2 4" xfId="17259" xr:uid="{00000000-0005-0000-0000-000040540000}"/>
    <cellStyle name="Note 2 2 2 4 2" xfId="23941" xr:uid="{00000000-0005-0000-0000-000041540000}"/>
    <cellStyle name="Note 2 2 2 4 2 2" xfId="35925" xr:uid="{DDF76DF7-BEC5-4DF8-A34F-7CF9885FA970}"/>
    <cellStyle name="Note 2 2 2 4 3" xfId="29980" xr:uid="{CA863D40-1E56-44C5-8CA0-19EE72831800}"/>
    <cellStyle name="Note 2 2 2 5" xfId="17260" xr:uid="{00000000-0005-0000-0000-000042540000}"/>
    <cellStyle name="Note 2 2 2 5 2" xfId="23942" xr:uid="{00000000-0005-0000-0000-000043540000}"/>
    <cellStyle name="Note 2 2 2 5 2 2" xfId="35926" xr:uid="{5788E4F6-B86A-4A98-922E-6EB3AB86AF98}"/>
    <cellStyle name="Note 2 2 2 5 3" xfId="29981" xr:uid="{C6382F95-1BC7-4D56-BF97-D4C7FA5D0900}"/>
    <cellStyle name="Note 2 2 2 6" xfId="17261" xr:uid="{00000000-0005-0000-0000-000044540000}"/>
    <cellStyle name="Note 2 2 2 6 2" xfId="23943" xr:uid="{00000000-0005-0000-0000-000045540000}"/>
    <cellStyle name="Note 2 2 2 6 2 2" xfId="35927" xr:uid="{351E02D1-EEE2-49C7-9E61-5B0D576B6A17}"/>
    <cellStyle name="Note 2 2 2 6 3" xfId="29982" xr:uid="{BF80773E-6688-4D7C-A49A-354A52A7B431}"/>
    <cellStyle name="Note 2 2 2 7" xfId="17262" xr:uid="{00000000-0005-0000-0000-000046540000}"/>
    <cellStyle name="Note 2 2 2 7 2" xfId="23944" xr:uid="{00000000-0005-0000-0000-000047540000}"/>
    <cellStyle name="Note 2 2 2 7 2 2" xfId="35928" xr:uid="{293BA940-5E8E-4E1F-87ED-BF9BF939D7F0}"/>
    <cellStyle name="Note 2 2 2 7 3" xfId="29983" xr:uid="{B6F96F3E-7B36-4237-9C5B-F594DA604A3E}"/>
    <cellStyle name="Note 2 2 2 8" xfId="17263" xr:uid="{00000000-0005-0000-0000-000048540000}"/>
    <cellStyle name="Note 2 2 2 9" xfId="23931" xr:uid="{00000000-0005-0000-0000-000049540000}"/>
    <cellStyle name="Note 2 2 2 9 2" xfId="35915" xr:uid="{4950091E-7AC7-4617-8A3F-D60E95AB4C6F}"/>
    <cellStyle name="Note 2 2 3" xfId="17264" xr:uid="{00000000-0005-0000-0000-00004A540000}"/>
    <cellStyle name="Note 2 2 3 2" xfId="17265" xr:uid="{00000000-0005-0000-0000-00004B540000}"/>
    <cellStyle name="Note 2 2 3 2 2" xfId="23946" xr:uid="{00000000-0005-0000-0000-00004C540000}"/>
    <cellStyle name="Note 2 2 3 2 2 2" xfId="35930" xr:uid="{75EDCED1-8089-4906-9316-F144EDF7BEF9}"/>
    <cellStyle name="Note 2 2 3 2 3" xfId="29985" xr:uid="{C267F4B9-AA43-4473-BEB8-91110ADD29A6}"/>
    <cellStyle name="Note 2 2 3 3" xfId="17266" xr:uid="{00000000-0005-0000-0000-00004D540000}"/>
    <cellStyle name="Note 2 2 3 3 2" xfId="23947" xr:uid="{00000000-0005-0000-0000-00004E540000}"/>
    <cellStyle name="Note 2 2 3 3 2 2" xfId="35931" xr:uid="{28D8817A-55F6-4124-832D-0B16C728FB0F}"/>
    <cellStyle name="Note 2 2 3 3 3" xfId="29986" xr:uid="{4FAD79F1-38E1-4969-ACF8-2479C0B726E4}"/>
    <cellStyle name="Note 2 2 3 4" xfId="17267" xr:uid="{00000000-0005-0000-0000-00004F540000}"/>
    <cellStyle name="Note 2 2 3 4 2" xfId="23948" xr:uid="{00000000-0005-0000-0000-000050540000}"/>
    <cellStyle name="Note 2 2 3 4 2 2" xfId="35932" xr:uid="{6FBE1278-EF76-4955-BB16-33CDD70E950C}"/>
    <cellStyle name="Note 2 2 3 4 3" xfId="29987" xr:uid="{765EC9CE-F565-4B79-82EB-CED21B9EFA30}"/>
    <cellStyle name="Note 2 2 3 5" xfId="17268" xr:uid="{00000000-0005-0000-0000-000051540000}"/>
    <cellStyle name="Note 2 2 3 6" xfId="23945" xr:uid="{00000000-0005-0000-0000-000052540000}"/>
    <cellStyle name="Note 2 2 3 6 2" xfId="35929" xr:uid="{5623E5D4-5E4F-45AE-830E-4C8D30753196}"/>
    <cellStyle name="Note 2 2 3 7" xfId="29984" xr:uid="{A853DCAE-C047-444E-A9E7-B55BEA05691D}"/>
    <cellStyle name="Note 2 2 4" xfId="17269" xr:uid="{00000000-0005-0000-0000-000053540000}"/>
    <cellStyle name="Note 2 2 4 2" xfId="17270" xr:uid="{00000000-0005-0000-0000-000054540000}"/>
    <cellStyle name="Note 2 2 4 3" xfId="23949" xr:uid="{00000000-0005-0000-0000-000055540000}"/>
    <cellStyle name="Note 2 2 4 3 2" xfId="35933" xr:uid="{4700DFF4-B2EA-4BE1-9F9C-A81940A8D822}"/>
    <cellStyle name="Note 2 2 4 4" xfId="29988" xr:uid="{981062D9-BB45-47D5-AE95-C439155E7C94}"/>
    <cellStyle name="Note 2 2 5" xfId="17271" xr:uid="{00000000-0005-0000-0000-000056540000}"/>
    <cellStyle name="Note 2 2 5 2" xfId="17272" xr:uid="{00000000-0005-0000-0000-000057540000}"/>
    <cellStyle name="Note 2 2 5 3" xfId="23950" xr:uid="{00000000-0005-0000-0000-000058540000}"/>
    <cellStyle name="Note 2 2 5 3 2" xfId="35934" xr:uid="{45EC6A92-ECB1-46F6-8EC1-E8B3B425BA93}"/>
    <cellStyle name="Note 2 2 5 4" xfId="29989" xr:uid="{9D1AFFD1-4984-45C7-B85F-F058F2018527}"/>
    <cellStyle name="Note 2 2 6" xfId="17273" xr:uid="{00000000-0005-0000-0000-000059540000}"/>
    <cellStyle name="Note 2 2 6 2" xfId="23951" xr:uid="{00000000-0005-0000-0000-00005A540000}"/>
    <cellStyle name="Note 2 2 6 2 2" xfId="35935" xr:uid="{84DD55AE-FD8A-41B9-8472-C5F88BBFBB8A}"/>
    <cellStyle name="Note 2 2 6 3" xfId="29990" xr:uid="{323E6D22-C5F7-4752-BAE0-E0B001DB3F83}"/>
    <cellStyle name="Note 2 2 7" xfId="17274" xr:uid="{00000000-0005-0000-0000-00005B540000}"/>
    <cellStyle name="Note 2 2 7 2" xfId="23952" xr:uid="{00000000-0005-0000-0000-00005C540000}"/>
    <cellStyle name="Note 2 2 7 2 2" xfId="35936" xr:uid="{70F8B8C9-1BD4-426D-993A-33C99A1211FD}"/>
    <cellStyle name="Note 2 2 7 3" xfId="29991" xr:uid="{FAB4BDB3-C337-4A81-AEBD-74B8FC5F3C13}"/>
    <cellStyle name="Note 2 2 8" xfId="17275" xr:uid="{00000000-0005-0000-0000-00005D540000}"/>
    <cellStyle name="Note 2 2 8 2" xfId="23953" xr:uid="{00000000-0005-0000-0000-00005E540000}"/>
    <cellStyle name="Note 2 2 8 2 2" xfId="35937" xr:uid="{615DB416-F69F-44B9-AB58-DB23DCF2F6BF}"/>
    <cellStyle name="Note 2 2 8 3" xfId="29992" xr:uid="{2451B0B9-90E6-4BA8-AEF8-13551CBE44AD}"/>
    <cellStyle name="Note 2 2 9" xfId="17276" xr:uid="{00000000-0005-0000-0000-00005F540000}"/>
    <cellStyle name="Note 2 2 9 2" xfId="23954" xr:uid="{00000000-0005-0000-0000-000060540000}"/>
    <cellStyle name="Note 2 2 9 2 2" xfId="35938" xr:uid="{574D848C-5051-4D71-A970-48BE611070AA}"/>
    <cellStyle name="Note 2 2 9 3" xfId="29993" xr:uid="{15C652E6-A364-48F2-A039-C66830B5F0E8}"/>
    <cellStyle name="Note 2 3" xfId="17277" xr:uid="{00000000-0005-0000-0000-000061540000}"/>
    <cellStyle name="Note 2 3 2" xfId="17278" xr:uid="{00000000-0005-0000-0000-000062540000}"/>
    <cellStyle name="Note 2 3 2 2" xfId="17279" xr:uid="{00000000-0005-0000-0000-000063540000}"/>
    <cellStyle name="Note 2 3 2 3" xfId="17280" xr:uid="{00000000-0005-0000-0000-000064540000}"/>
    <cellStyle name="Note 2 3 2 4" xfId="17281" xr:uid="{00000000-0005-0000-0000-000065540000}"/>
    <cellStyle name="Note 2 3 2 5" xfId="23956" xr:uid="{00000000-0005-0000-0000-000066540000}"/>
    <cellStyle name="Note 2 3 2 5 2" xfId="35940" xr:uid="{FB1D696F-8780-4A97-BA6B-FB90BB951879}"/>
    <cellStyle name="Note 2 3 2 6" xfId="29995" xr:uid="{B62CB607-7EB9-414A-891A-4E3A4EE9EEC9}"/>
    <cellStyle name="Note 2 3 3" xfId="17282" xr:uid="{00000000-0005-0000-0000-000067540000}"/>
    <cellStyle name="Note 2 3 4" xfId="17283" xr:uid="{00000000-0005-0000-0000-000068540000}"/>
    <cellStyle name="Note 2 3 5" xfId="17284" xr:uid="{00000000-0005-0000-0000-000069540000}"/>
    <cellStyle name="Note 2 3 6" xfId="23955" xr:uid="{00000000-0005-0000-0000-00006A540000}"/>
    <cellStyle name="Note 2 3 6 2" xfId="35939" xr:uid="{C04B6869-DB47-40BC-B773-3CA96049EE20}"/>
    <cellStyle name="Note 2 3 7" xfId="29994" xr:uid="{05A3E306-C37E-463F-BE66-CE5CA6A8F075}"/>
    <cellStyle name="Note 2 4" xfId="17285" xr:uid="{00000000-0005-0000-0000-00006B540000}"/>
    <cellStyle name="Note 2 4 10" xfId="29996" xr:uid="{E510B56B-1439-4746-9E0A-DB4F2AECEA82}"/>
    <cellStyle name="Note 2 4 2" xfId="17286" xr:uid="{00000000-0005-0000-0000-00006C540000}"/>
    <cellStyle name="Note 2 4 2 2" xfId="17287" xr:uid="{00000000-0005-0000-0000-00006D540000}"/>
    <cellStyle name="Note 2 4 2 2 2" xfId="23959" xr:uid="{00000000-0005-0000-0000-00006E540000}"/>
    <cellStyle name="Note 2 4 2 2 2 2" xfId="35943" xr:uid="{1D2D95C8-FF06-49F5-AF4F-06DD11C2AD9A}"/>
    <cellStyle name="Note 2 4 2 2 3" xfId="29998" xr:uid="{9EA5848D-C991-44D4-BD6F-C6D4053653EB}"/>
    <cellStyle name="Note 2 4 2 3" xfId="23958" xr:uid="{00000000-0005-0000-0000-00006F540000}"/>
    <cellStyle name="Note 2 4 2 3 2" xfId="35942" xr:uid="{E98FEB7B-F07D-43F5-8886-10C3EE415ECD}"/>
    <cellStyle name="Note 2 4 2 4" xfId="29997" xr:uid="{E38F6106-01FD-4B9E-8683-55AC97AD587C}"/>
    <cellStyle name="Note 2 4 3" xfId="17288" xr:uid="{00000000-0005-0000-0000-000070540000}"/>
    <cellStyle name="Note 2 4 3 2" xfId="23960" xr:uid="{00000000-0005-0000-0000-000071540000}"/>
    <cellStyle name="Note 2 4 3 2 2" xfId="35944" xr:uid="{0217793F-5B1B-4054-8005-896509C08918}"/>
    <cellStyle name="Note 2 4 3 3" xfId="29999" xr:uid="{D625D652-6F7E-48B8-A888-546094860643}"/>
    <cellStyle name="Note 2 4 4" xfId="17289" xr:uid="{00000000-0005-0000-0000-000072540000}"/>
    <cellStyle name="Note 2 4 4 2" xfId="23961" xr:uid="{00000000-0005-0000-0000-000073540000}"/>
    <cellStyle name="Note 2 4 4 2 2" xfId="35945" xr:uid="{FD51EA1B-34B9-47D1-96E3-6819DAFD5728}"/>
    <cellStyle name="Note 2 4 4 3" xfId="30000" xr:uid="{47F3E7E8-3A86-48C6-B1EE-A9C4826F2E5E}"/>
    <cellStyle name="Note 2 4 5" xfId="17290" xr:uid="{00000000-0005-0000-0000-000074540000}"/>
    <cellStyle name="Note 2 4 5 2" xfId="23962" xr:uid="{00000000-0005-0000-0000-000075540000}"/>
    <cellStyle name="Note 2 4 5 2 2" xfId="35946" xr:uid="{1A748C34-A335-49F7-8722-19F467ADB63E}"/>
    <cellStyle name="Note 2 4 5 3" xfId="30001" xr:uid="{7129E918-AE11-466F-A924-9CD834E5EA4D}"/>
    <cellStyle name="Note 2 4 6" xfId="17291" xr:uid="{00000000-0005-0000-0000-000076540000}"/>
    <cellStyle name="Note 2 4 6 2" xfId="23963" xr:uid="{00000000-0005-0000-0000-000077540000}"/>
    <cellStyle name="Note 2 4 6 2 2" xfId="35947" xr:uid="{5205622F-BD0D-4071-BA66-8A7AA8F4AF74}"/>
    <cellStyle name="Note 2 4 6 3" xfId="30002" xr:uid="{2647D371-1AF0-404E-907F-1BD9A56879A5}"/>
    <cellStyle name="Note 2 4 7" xfId="17292" xr:uid="{00000000-0005-0000-0000-000078540000}"/>
    <cellStyle name="Note 2 4 7 2" xfId="23964" xr:uid="{00000000-0005-0000-0000-000079540000}"/>
    <cellStyle name="Note 2 4 7 2 2" xfId="35948" xr:uid="{8EC4601A-7D9D-4135-9C22-4DF913A0BC55}"/>
    <cellStyle name="Note 2 4 7 3" xfId="30003" xr:uid="{72317D3E-ACDC-45A9-956D-A6BE584BAC51}"/>
    <cellStyle name="Note 2 4 8" xfId="17293" xr:uid="{00000000-0005-0000-0000-00007A540000}"/>
    <cellStyle name="Note 2 4 8 2" xfId="37570" xr:uid="{C2FF11F0-BB07-475D-9341-E47291CE8136}"/>
    <cellStyle name="Note 2 4 8 3" xfId="37561" xr:uid="{0E1935F1-D4B9-492C-8DD0-0907B48C196C}"/>
    <cellStyle name="Note 2 4 9" xfId="23957" xr:uid="{00000000-0005-0000-0000-00007B540000}"/>
    <cellStyle name="Note 2 4 9 2" xfId="35941" xr:uid="{1AAE158E-DC8A-440A-B783-1C0796BF852B}"/>
    <cellStyle name="Note 2 5" xfId="17294" xr:uid="{00000000-0005-0000-0000-00007C540000}"/>
    <cellStyle name="Note 2 5 2" xfId="17295" xr:uid="{00000000-0005-0000-0000-00007D540000}"/>
    <cellStyle name="Note 2 5 2 2" xfId="23966" xr:uid="{00000000-0005-0000-0000-00007E540000}"/>
    <cellStyle name="Note 2 5 2 2 2" xfId="35950" xr:uid="{A237B05C-2447-4380-A6F0-AB50A3D93985}"/>
    <cellStyle name="Note 2 5 2 3" xfId="30005" xr:uid="{F9D84E49-AE43-4218-9233-EB41F7BCEF16}"/>
    <cellStyle name="Note 2 5 3" xfId="17296" xr:uid="{00000000-0005-0000-0000-00007F540000}"/>
    <cellStyle name="Note 2 5 3 2" xfId="23967" xr:uid="{00000000-0005-0000-0000-000080540000}"/>
    <cellStyle name="Note 2 5 3 2 2" xfId="35951" xr:uid="{E0DA64F4-F850-41F2-9A4A-519BD5194739}"/>
    <cellStyle name="Note 2 5 3 3" xfId="30006" xr:uid="{6CF6D684-6C08-4B9E-9B85-115A76A3201F}"/>
    <cellStyle name="Note 2 5 4" xfId="17297" xr:uid="{00000000-0005-0000-0000-000081540000}"/>
    <cellStyle name="Note 2 5 5" xfId="23965" xr:uid="{00000000-0005-0000-0000-000082540000}"/>
    <cellStyle name="Note 2 5 5 2" xfId="35949" xr:uid="{859B994E-C346-4073-8125-F844C52A2036}"/>
    <cellStyle name="Note 2 5 6" xfId="30004" xr:uid="{3B10D3E0-C9B3-44BE-ACF1-7CC691FC4660}"/>
    <cellStyle name="Note 2 6" xfId="17298" xr:uid="{00000000-0005-0000-0000-000083540000}"/>
    <cellStyle name="Note 2 6 2" xfId="17299" xr:uid="{00000000-0005-0000-0000-000084540000}"/>
    <cellStyle name="Note 2 6 3" xfId="23968" xr:uid="{00000000-0005-0000-0000-000085540000}"/>
    <cellStyle name="Note 2 6 3 2" xfId="35952" xr:uid="{0F897EAE-7CC9-4F32-A5D9-BC54B3BB80CF}"/>
    <cellStyle name="Note 2 6 4" xfId="30007" xr:uid="{03911099-E00A-4EE3-877C-0A834195F648}"/>
    <cellStyle name="Note 2 7" xfId="17300" xr:uid="{00000000-0005-0000-0000-000086540000}"/>
    <cellStyle name="Note 2 7 2" xfId="17301" xr:uid="{00000000-0005-0000-0000-000087540000}"/>
    <cellStyle name="Note 2 7 3" xfId="23969" xr:uid="{00000000-0005-0000-0000-000088540000}"/>
    <cellStyle name="Note 2 7 3 2" xfId="35953" xr:uid="{20AF9912-8A64-4088-91A2-FD95AD6673D4}"/>
    <cellStyle name="Note 2 7 4" xfId="30008" xr:uid="{8E1489DA-80AA-4663-946A-8BE2BF7FFB7D}"/>
    <cellStyle name="Note 2 8" xfId="17302" xr:uid="{00000000-0005-0000-0000-000089540000}"/>
    <cellStyle name="Note 2 8 2" xfId="23970" xr:uid="{00000000-0005-0000-0000-00008A540000}"/>
    <cellStyle name="Note 2 8 2 2" xfId="35954" xr:uid="{CBF31AF2-9FF2-4CAB-BA43-21B477AC5769}"/>
    <cellStyle name="Note 2 8 3" xfId="30009" xr:uid="{38D3FF20-9E65-4B3A-8C15-9D2D0D97BC6A}"/>
    <cellStyle name="Note 2 9" xfId="17303" xr:uid="{00000000-0005-0000-0000-00008B540000}"/>
    <cellStyle name="Note 2 9 2" xfId="23971" xr:uid="{00000000-0005-0000-0000-00008C540000}"/>
    <cellStyle name="Note 2 9 2 2" xfId="35955" xr:uid="{C1A3DD27-709D-481D-9306-948D82BE93F6}"/>
    <cellStyle name="Note 2 9 3" xfId="30010" xr:uid="{63B3D339-55A2-409D-AC86-4D386960F83E}"/>
    <cellStyle name="Note 3" xfId="17304" xr:uid="{00000000-0005-0000-0000-00008D540000}"/>
    <cellStyle name="Note 3 10" xfId="30011" xr:uid="{97342396-7436-459C-B86C-F1DFC7D88DEC}"/>
    <cellStyle name="Note 3 2" xfId="17305" xr:uid="{00000000-0005-0000-0000-00008E540000}"/>
    <cellStyle name="Note 3 2 2" xfId="17306" xr:uid="{00000000-0005-0000-0000-00008F540000}"/>
    <cellStyle name="Note 3 2 2 2" xfId="17307" xr:uid="{00000000-0005-0000-0000-000090540000}"/>
    <cellStyle name="Note 3 2 2 3" xfId="17308" xr:uid="{00000000-0005-0000-0000-000091540000}"/>
    <cellStyle name="Note 3 2 2 4" xfId="17309" xr:uid="{00000000-0005-0000-0000-000092540000}"/>
    <cellStyle name="Note 3 2 2 5" xfId="23974" xr:uid="{00000000-0005-0000-0000-000093540000}"/>
    <cellStyle name="Note 3 2 2 5 2" xfId="35958" xr:uid="{B8D24C1B-E912-4572-A197-A1AF2D0B56EA}"/>
    <cellStyle name="Note 3 2 2 6" xfId="30013" xr:uid="{519FDFAE-F5B6-4162-804B-87621D265E9B}"/>
    <cellStyle name="Note 3 2 3" xfId="17310" xr:uid="{00000000-0005-0000-0000-000094540000}"/>
    <cellStyle name="Note 3 2 3 2" xfId="17311" xr:uid="{00000000-0005-0000-0000-000095540000}"/>
    <cellStyle name="Note 3 2 3 3" xfId="23975" xr:uid="{00000000-0005-0000-0000-000096540000}"/>
    <cellStyle name="Note 3 2 3 3 2" xfId="35959" xr:uid="{E068CD4C-6318-4C94-900C-E7CA58C1D12B}"/>
    <cellStyle name="Note 3 2 3 4" xfId="30014" xr:uid="{A027D6C4-8CB0-4E40-80C7-5D12E2D19238}"/>
    <cellStyle name="Note 3 2 4" xfId="17312" xr:uid="{00000000-0005-0000-0000-000097540000}"/>
    <cellStyle name="Note 3 2 4 2" xfId="17313" xr:uid="{00000000-0005-0000-0000-000098540000}"/>
    <cellStyle name="Note 3 2 4 3" xfId="23976" xr:uid="{00000000-0005-0000-0000-000099540000}"/>
    <cellStyle name="Note 3 2 4 3 2" xfId="35960" xr:uid="{327DE0E4-2DFB-4761-8991-839B99588371}"/>
    <cellStyle name="Note 3 2 4 4" xfId="30015" xr:uid="{E18777A5-D83E-40E4-B123-7A63EAED8F28}"/>
    <cellStyle name="Note 3 2 5" xfId="17314" xr:uid="{00000000-0005-0000-0000-00009A540000}"/>
    <cellStyle name="Note 3 2 5 2" xfId="17315" xr:uid="{00000000-0005-0000-0000-00009B540000}"/>
    <cellStyle name="Note 3 2 5 3" xfId="23977" xr:uid="{00000000-0005-0000-0000-00009C540000}"/>
    <cellStyle name="Note 3 2 5 3 2" xfId="35961" xr:uid="{CE315C1C-9CB9-466E-A71D-E14D8F735488}"/>
    <cellStyle name="Note 3 2 5 4" xfId="30016" xr:uid="{76ABF827-11B4-4AB0-96EB-F6869ABD2DF4}"/>
    <cellStyle name="Note 3 2 6" xfId="17316" xr:uid="{00000000-0005-0000-0000-00009D540000}"/>
    <cellStyle name="Note 3 2 6 2" xfId="23978" xr:uid="{00000000-0005-0000-0000-00009E540000}"/>
    <cellStyle name="Note 3 2 6 2 2" xfId="35962" xr:uid="{94B38813-1AC5-45C7-A00C-A7105E6106F7}"/>
    <cellStyle name="Note 3 2 6 3" xfId="30017" xr:uid="{6B1A0ECC-68E3-45B9-BD8C-C59AF796FBC2}"/>
    <cellStyle name="Note 3 2 7" xfId="17317" xr:uid="{00000000-0005-0000-0000-00009F540000}"/>
    <cellStyle name="Note 3 2 8" xfId="23973" xr:uid="{00000000-0005-0000-0000-0000A0540000}"/>
    <cellStyle name="Note 3 2 8 2" xfId="35957" xr:uid="{4767D3A8-F1FC-4280-BB08-E2C62E8A7855}"/>
    <cellStyle name="Note 3 2 9" xfId="30012" xr:uid="{81282DEC-2A57-4019-86AC-97199C5BB7BD}"/>
    <cellStyle name="Note 3 3" xfId="17318" xr:uid="{00000000-0005-0000-0000-0000A1540000}"/>
    <cellStyle name="Note 3 3 2" xfId="17319" xr:uid="{00000000-0005-0000-0000-0000A2540000}"/>
    <cellStyle name="Note 3 3 2 2" xfId="17320" xr:uid="{00000000-0005-0000-0000-0000A3540000}"/>
    <cellStyle name="Note 3 3 2 3" xfId="17321" xr:uid="{00000000-0005-0000-0000-0000A4540000}"/>
    <cellStyle name="Note 3 3 2 4" xfId="17322" xr:uid="{00000000-0005-0000-0000-0000A5540000}"/>
    <cellStyle name="Note 3 3 2 5" xfId="23980" xr:uid="{00000000-0005-0000-0000-0000A6540000}"/>
    <cellStyle name="Note 3 3 2 5 2" xfId="35964" xr:uid="{ED9A5EE6-B7CF-48A6-B0DF-DC99D3795866}"/>
    <cellStyle name="Note 3 3 2 6" xfId="30019" xr:uid="{B07E7402-51C5-47BC-9858-7E81F7119B59}"/>
    <cellStyle name="Note 3 3 3" xfId="17323" xr:uid="{00000000-0005-0000-0000-0000A7540000}"/>
    <cellStyle name="Note 3 3 4" xfId="17324" xr:uid="{00000000-0005-0000-0000-0000A8540000}"/>
    <cellStyle name="Note 3 3 5" xfId="17325" xr:uid="{00000000-0005-0000-0000-0000A9540000}"/>
    <cellStyle name="Note 3 3 6" xfId="23979" xr:uid="{00000000-0005-0000-0000-0000AA540000}"/>
    <cellStyle name="Note 3 3 6 2" xfId="35963" xr:uid="{A9CE2018-DB31-4EC0-8EDC-6A32765A0ECA}"/>
    <cellStyle name="Note 3 3 7" xfId="30018" xr:uid="{4E03138B-078A-4F5B-8B2D-8FCB087447F6}"/>
    <cellStyle name="Note 3 4" xfId="17326" xr:uid="{00000000-0005-0000-0000-0000AB540000}"/>
    <cellStyle name="Note 3 4 2" xfId="17327" xr:uid="{00000000-0005-0000-0000-0000AC540000}"/>
    <cellStyle name="Note 3 4 2 2" xfId="23983" xr:uid="{00000000-0005-0000-0000-0000AD540000}"/>
    <cellStyle name="Note 3 4 2 2 2" xfId="35967" xr:uid="{C81EEAA7-EE07-488A-B52F-BC2684274233}"/>
    <cellStyle name="Note 3 4 2 3" xfId="30021" xr:uid="{34A4C125-8B6B-45E0-AFC0-BF9C93F6B00E}"/>
    <cellStyle name="Note 3 4 3" xfId="17328" xr:uid="{00000000-0005-0000-0000-0000AE540000}"/>
    <cellStyle name="Note 3 4 3 2" xfId="37571" xr:uid="{958484EC-0031-479B-8014-846F5AA1A2A6}"/>
    <cellStyle name="Note 3 4 3 3" xfId="37607" xr:uid="{C91095EF-7FC5-4A16-BB31-863A8C40F531}"/>
    <cellStyle name="Note 3 4 4" xfId="23982" xr:uid="{00000000-0005-0000-0000-0000AF540000}"/>
    <cellStyle name="Note 3 4 4 2" xfId="35966" xr:uid="{F4C93BA2-FB92-40AC-80D5-D8819C7FC382}"/>
    <cellStyle name="Note 3 4 5" xfId="30020" xr:uid="{747CA956-4AA6-4C65-87D8-168B096051B0}"/>
    <cellStyle name="Note 3 5" xfId="17329" xr:uid="{00000000-0005-0000-0000-0000B0540000}"/>
    <cellStyle name="Note 3 5 2" xfId="17330" xr:uid="{00000000-0005-0000-0000-0000B1540000}"/>
    <cellStyle name="Note 3 5 3" xfId="23984" xr:uid="{00000000-0005-0000-0000-0000B2540000}"/>
    <cellStyle name="Note 3 5 3 2" xfId="35968" xr:uid="{2ADCC60A-215F-4996-BC43-C87951E80C90}"/>
    <cellStyle name="Note 3 5 4" xfId="30022" xr:uid="{6AA928C9-7197-4B91-BD9A-CEE7E0AEECF5}"/>
    <cellStyle name="Note 3 6" xfId="17331" xr:uid="{00000000-0005-0000-0000-0000B3540000}"/>
    <cellStyle name="Note 3 6 2" xfId="17332" xr:uid="{00000000-0005-0000-0000-0000B4540000}"/>
    <cellStyle name="Note 3 6 3" xfId="23985" xr:uid="{00000000-0005-0000-0000-0000B5540000}"/>
    <cellStyle name="Note 3 6 3 2" xfId="35969" xr:uid="{83D72A0B-B27B-41BD-89D8-A984D782E2DD}"/>
    <cellStyle name="Note 3 6 4" xfId="30023" xr:uid="{B04345D6-D933-4674-BF4A-DC6B1CF882E5}"/>
    <cellStyle name="Note 3 7" xfId="17333" xr:uid="{00000000-0005-0000-0000-0000B6540000}"/>
    <cellStyle name="Note 3 7 2" xfId="17334" xr:uid="{00000000-0005-0000-0000-0000B7540000}"/>
    <cellStyle name="Note 3 7 3" xfId="23986" xr:uid="{00000000-0005-0000-0000-0000B8540000}"/>
    <cellStyle name="Note 3 7 3 2" xfId="35970" xr:uid="{537C6216-0D8E-49FE-91E2-D4535FB4C6C0}"/>
    <cellStyle name="Note 3 7 4" xfId="30024" xr:uid="{CE343E72-D76E-4484-B693-822ACE5F14F6}"/>
    <cellStyle name="Note 3 8" xfId="17335" xr:uid="{00000000-0005-0000-0000-0000B9540000}"/>
    <cellStyle name="Note 3 9" xfId="23972" xr:uid="{00000000-0005-0000-0000-0000BA540000}"/>
    <cellStyle name="Note 3 9 2" xfId="35956" xr:uid="{46F361E2-FD9B-4869-9ACE-D4D4E0EC5E8C}"/>
    <cellStyle name="Note 4" xfId="17336" xr:uid="{00000000-0005-0000-0000-0000BB540000}"/>
    <cellStyle name="Note 4 10" xfId="30025" xr:uid="{8C81B08F-EA8F-45D8-B8DB-163F975F9F6B}"/>
    <cellStyle name="Note 4 2" xfId="17337" xr:uid="{00000000-0005-0000-0000-0000BC540000}"/>
    <cellStyle name="Note 4 2 2" xfId="17338" xr:uid="{00000000-0005-0000-0000-0000BD540000}"/>
    <cellStyle name="Note 4 2 2 2" xfId="17339" xr:uid="{00000000-0005-0000-0000-0000BE540000}"/>
    <cellStyle name="Note 4 2 2 2 2" xfId="17340" xr:uid="{00000000-0005-0000-0000-0000BF540000}"/>
    <cellStyle name="Note 4 2 2 2 2 2" xfId="23991" xr:uid="{00000000-0005-0000-0000-0000C0540000}"/>
    <cellStyle name="Note 4 2 2 2 2 2 2" xfId="35975" xr:uid="{7C19380B-671D-46B6-ADA1-2FAD3B80A45F}"/>
    <cellStyle name="Note 4 2 2 2 2 3" xfId="30029" xr:uid="{458FDA5D-8C8F-4B0A-B09E-97C5679F305C}"/>
    <cellStyle name="Note 4 2 2 2 3" xfId="17341" xr:uid="{00000000-0005-0000-0000-0000C1540000}"/>
    <cellStyle name="Note 4 2 2 2 4" xfId="23990" xr:uid="{00000000-0005-0000-0000-0000C2540000}"/>
    <cellStyle name="Note 4 2 2 2 4 2" xfId="35974" xr:uid="{8395143D-20C7-4E59-8939-A05F5AF4B2D8}"/>
    <cellStyle name="Note 4 2 2 2 5" xfId="30028" xr:uid="{E0E10EA6-5DE6-4203-9702-EA0B058E21D5}"/>
    <cellStyle name="Note 4 2 2 3" xfId="17342" xr:uid="{00000000-0005-0000-0000-0000C3540000}"/>
    <cellStyle name="Note 4 2 2 3 2" xfId="17343" xr:uid="{00000000-0005-0000-0000-0000C4540000}"/>
    <cellStyle name="Note 4 2 2 3 3" xfId="23992" xr:uid="{00000000-0005-0000-0000-0000C5540000}"/>
    <cellStyle name="Note 4 2 2 3 3 2" xfId="35976" xr:uid="{E6003652-65E2-4B8E-89AA-91606E5C3194}"/>
    <cellStyle name="Note 4 2 2 3 4" xfId="30030" xr:uid="{C2A3B5D2-626C-4A96-8348-7C8E2965349F}"/>
    <cellStyle name="Note 4 2 2 4" xfId="17344" xr:uid="{00000000-0005-0000-0000-0000C6540000}"/>
    <cellStyle name="Note 4 2 2 5" xfId="23989" xr:uid="{00000000-0005-0000-0000-0000C7540000}"/>
    <cellStyle name="Note 4 2 2 5 2" xfId="35973" xr:uid="{C745D1F2-DE94-4C17-829D-385811B67FFA}"/>
    <cellStyle name="Note 4 2 2 6" xfId="30027" xr:uid="{0D9A146B-1995-448E-85A1-AFDF783721CF}"/>
    <cellStyle name="Note 4 2 3" xfId="17345" xr:uid="{00000000-0005-0000-0000-0000C8540000}"/>
    <cellStyle name="Note 4 2 3 2" xfId="17346" xr:uid="{00000000-0005-0000-0000-0000C9540000}"/>
    <cellStyle name="Note 4 2 3 2 2" xfId="23994" xr:uid="{00000000-0005-0000-0000-0000CA540000}"/>
    <cellStyle name="Note 4 2 3 2 2 2" xfId="35978" xr:uid="{299E1BE9-3EF6-40F0-9B7C-C69CB3BB8186}"/>
    <cellStyle name="Note 4 2 3 2 3" xfId="30032" xr:uid="{B766D508-793D-4F8C-B0C6-C87F8B2E7CBC}"/>
    <cellStyle name="Note 4 2 3 3" xfId="17347" xr:uid="{00000000-0005-0000-0000-0000CB540000}"/>
    <cellStyle name="Note 4 2 3 4" xfId="23993" xr:uid="{00000000-0005-0000-0000-0000CC540000}"/>
    <cellStyle name="Note 4 2 3 4 2" xfId="35977" xr:uid="{1540E676-9718-4082-BA77-471728EC13F2}"/>
    <cellStyle name="Note 4 2 3 5" xfId="30031" xr:uid="{77A6048B-33C9-45E4-9AB9-810385987123}"/>
    <cellStyle name="Note 4 2 4" xfId="17348" xr:uid="{00000000-0005-0000-0000-0000CD540000}"/>
    <cellStyle name="Note 4 2 4 2" xfId="17349" xr:uid="{00000000-0005-0000-0000-0000CE540000}"/>
    <cellStyle name="Note 4 2 4 3" xfId="23995" xr:uid="{00000000-0005-0000-0000-0000CF540000}"/>
    <cellStyle name="Note 4 2 4 3 2" xfId="35979" xr:uid="{3FF13B13-58DB-4F3F-8039-5256FA911C07}"/>
    <cellStyle name="Note 4 2 4 4" xfId="30033" xr:uid="{5FCCE783-21BE-4647-B2F8-D89CE78E57C3}"/>
    <cellStyle name="Note 4 2 5" xfId="17350" xr:uid="{00000000-0005-0000-0000-0000D0540000}"/>
    <cellStyle name="Note 4 2 5 2" xfId="23996" xr:uid="{00000000-0005-0000-0000-0000D1540000}"/>
    <cellStyle name="Note 4 2 5 2 2" xfId="35980" xr:uid="{61319233-10DD-4718-B42B-A019AF990E84}"/>
    <cellStyle name="Note 4 2 5 3" xfId="30034" xr:uid="{FEE6769A-B6D8-4113-8D33-5A669BF12740}"/>
    <cellStyle name="Note 4 2 6" xfId="17351" xr:uid="{00000000-0005-0000-0000-0000D2540000}"/>
    <cellStyle name="Note 4 2 7" xfId="23988" xr:uid="{00000000-0005-0000-0000-0000D3540000}"/>
    <cellStyle name="Note 4 2 7 2" xfId="35972" xr:uid="{9578C0A3-BABD-45CD-960C-CC4DDFAA32A0}"/>
    <cellStyle name="Note 4 2 8" xfId="30026" xr:uid="{7EF31BF5-6D7E-49EA-94FD-22526E7B028C}"/>
    <cellStyle name="Note 4 3" xfId="17352" xr:uid="{00000000-0005-0000-0000-0000D4540000}"/>
    <cellStyle name="Note 4 3 2" xfId="17353" xr:uid="{00000000-0005-0000-0000-0000D5540000}"/>
    <cellStyle name="Note 4 3 3" xfId="23997" xr:uid="{00000000-0005-0000-0000-0000D6540000}"/>
    <cellStyle name="Note 4 3 3 2" xfId="35981" xr:uid="{18F91102-22CF-4135-BCF4-E30D2B509945}"/>
    <cellStyle name="Note 4 3 4" xfId="30035" xr:uid="{84776870-956F-4757-B596-F1591C6D9B8A}"/>
    <cellStyle name="Note 4 4" xfId="17354" xr:uid="{00000000-0005-0000-0000-0000D7540000}"/>
    <cellStyle name="Note 4 4 2" xfId="17355" xr:uid="{00000000-0005-0000-0000-0000D8540000}"/>
    <cellStyle name="Note 4 4 2 2" xfId="37572" xr:uid="{8C738FF9-967A-45D2-B3B1-E14891C034B2}"/>
    <cellStyle name="Note 4 4 2 3" xfId="37562" xr:uid="{E455A9C7-71AC-4F5C-81B0-0E7AA777830D}"/>
    <cellStyle name="Note 4 4 3" xfId="23998" xr:uid="{00000000-0005-0000-0000-0000D9540000}"/>
    <cellStyle name="Note 4 4 3 2" xfId="35982" xr:uid="{DC831E25-4019-4BD7-A87A-25076B2350C7}"/>
    <cellStyle name="Note 4 4 4" xfId="30036" xr:uid="{C869D093-7A4C-4215-92B4-8952EA27D123}"/>
    <cellStyle name="Note 4 5" xfId="17356" xr:uid="{00000000-0005-0000-0000-0000DA540000}"/>
    <cellStyle name="Note 4 5 2" xfId="23999" xr:uid="{00000000-0005-0000-0000-0000DB540000}"/>
    <cellStyle name="Note 4 5 2 2" xfId="35983" xr:uid="{9BA26675-7E57-4F61-B5C1-88581C575098}"/>
    <cellStyle name="Note 4 5 3" xfId="30037" xr:uid="{099DF7EB-DBD9-42B4-8E34-5809AF341799}"/>
    <cellStyle name="Note 4 6" xfId="17357" xr:uid="{00000000-0005-0000-0000-0000DC540000}"/>
    <cellStyle name="Note 4 6 2" xfId="24000" xr:uid="{00000000-0005-0000-0000-0000DD540000}"/>
    <cellStyle name="Note 4 6 2 2" xfId="35984" xr:uid="{184CF0A5-CECA-429D-B239-A81C2B8350F7}"/>
    <cellStyle name="Note 4 6 3" xfId="30038" xr:uid="{C981E3B9-E9C7-423E-B323-672F02EC9164}"/>
    <cellStyle name="Note 4 7" xfId="17358" xr:uid="{00000000-0005-0000-0000-0000DE540000}"/>
    <cellStyle name="Note 4 7 2" xfId="24001" xr:uid="{00000000-0005-0000-0000-0000DF540000}"/>
    <cellStyle name="Note 4 7 2 2" xfId="35985" xr:uid="{898708B0-4978-4A1F-9E97-0B762EB84641}"/>
    <cellStyle name="Note 4 7 3" xfId="30039" xr:uid="{7CE38BAD-34BA-4A64-A6A6-E4D2C0E3EDF4}"/>
    <cellStyle name="Note 4 8" xfId="17359" xr:uid="{00000000-0005-0000-0000-0000E0540000}"/>
    <cellStyle name="Note 4 9" xfId="23987" xr:uid="{00000000-0005-0000-0000-0000E1540000}"/>
    <cellStyle name="Note 4 9 2" xfId="35971" xr:uid="{B51C6835-75D0-49CE-8481-6A66E0B68405}"/>
    <cellStyle name="Note 5" xfId="17360" xr:uid="{00000000-0005-0000-0000-0000E2540000}"/>
    <cellStyle name="Note 5 2" xfId="17361" xr:uid="{00000000-0005-0000-0000-0000E3540000}"/>
    <cellStyle name="Note 5 2 2" xfId="17362" xr:uid="{00000000-0005-0000-0000-0000E4540000}"/>
    <cellStyle name="Note 5 2 2 2" xfId="17363" xr:uid="{00000000-0005-0000-0000-0000E5540000}"/>
    <cellStyle name="Note 5 2 2 2 2" xfId="17364" xr:uid="{00000000-0005-0000-0000-0000E6540000}"/>
    <cellStyle name="Note 5 2 2 2 2 2" xfId="24006" xr:uid="{00000000-0005-0000-0000-0000E7540000}"/>
    <cellStyle name="Note 5 2 2 2 2 2 2" xfId="35990" xr:uid="{747CEB7A-A946-4C91-A98B-4AC372166F09}"/>
    <cellStyle name="Note 5 2 2 2 2 3" xfId="30044" xr:uid="{1C814434-FEE7-406E-9703-48F3807355B0}"/>
    <cellStyle name="Note 5 2 2 2 3" xfId="24005" xr:uid="{00000000-0005-0000-0000-0000E8540000}"/>
    <cellStyle name="Note 5 2 2 2 3 2" xfId="35989" xr:uid="{6659D46E-A9DD-4378-82B6-B90621E42A8B}"/>
    <cellStyle name="Note 5 2 2 2 4" xfId="30043" xr:uid="{746273A9-135A-4C8F-A5BD-6E0AA1E4302D}"/>
    <cellStyle name="Note 5 2 2 3" xfId="17365" xr:uid="{00000000-0005-0000-0000-0000E9540000}"/>
    <cellStyle name="Note 5 2 2 3 2" xfId="24007" xr:uid="{00000000-0005-0000-0000-0000EA540000}"/>
    <cellStyle name="Note 5 2 2 3 2 2" xfId="35991" xr:uid="{37400A6D-43C3-4BDC-B85A-9B3EFB700EE6}"/>
    <cellStyle name="Note 5 2 2 3 3" xfId="30045" xr:uid="{9D3FA6A8-92F5-4C78-A7A4-90EE0AC7CB0B}"/>
    <cellStyle name="Note 5 2 2 4" xfId="24004" xr:uid="{00000000-0005-0000-0000-0000EB540000}"/>
    <cellStyle name="Note 5 2 2 4 2" xfId="35988" xr:uid="{7895F8AC-5AE9-42CC-87BC-B1BA79E53F0B}"/>
    <cellStyle name="Note 5 2 2 5" xfId="30042" xr:uid="{B4500B3B-ED0B-4EC0-B548-FD0895BA3186}"/>
    <cellStyle name="Note 5 2 3" xfId="17366" xr:uid="{00000000-0005-0000-0000-0000EC540000}"/>
    <cellStyle name="Note 5 2 3 2" xfId="17367" xr:uid="{00000000-0005-0000-0000-0000ED540000}"/>
    <cellStyle name="Note 5 2 3 2 2" xfId="24009" xr:uid="{00000000-0005-0000-0000-0000EE540000}"/>
    <cellStyle name="Note 5 2 3 2 2 2" xfId="35993" xr:uid="{B9FD0D0F-6D18-41E5-AEDC-7D8DD507A5C5}"/>
    <cellStyle name="Note 5 2 3 2 3" xfId="30047" xr:uid="{33EBBC5B-3F09-4B7B-B682-E1677F66A7E8}"/>
    <cellStyle name="Note 5 2 3 3" xfId="24008" xr:uid="{00000000-0005-0000-0000-0000EF540000}"/>
    <cellStyle name="Note 5 2 3 3 2" xfId="35992" xr:uid="{623CA3A1-3BE8-4E46-A9DC-B6A6BFE55170}"/>
    <cellStyle name="Note 5 2 3 4" xfId="30046" xr:uid="{93118F4E-B305-466B-8B00-E8E893A7D47F}"/>
    <cellStyle name="Note 5 2 4" xfId="17368" xr:uid="{00000000-0005-0000-0000-0000F0540000}"/>
    <cellStyle name="Note 5 2 4 2" xfId="24010" xr:uid="{00000000-0005-0000-0000-0000F1540000}"/>
    <cellStyle name="Note 5 2 4 2 2" xfId="35994" xr:uid="{B3A70655-A127-4606-AA1D-9C83D0132D64}"/>
    <cellStyle name="Note 5 2 4 3" xfId="30048" xr:uid="{B97B38DE-EE29-43D1-8A62-A88E91A9A38C}"/>
    <cellStyle name="Note 5 2 5" xfId="17369" xr:uid="{00000000-0005-0000-0000-0000F2540000}"/>
    <cellStyle name="Note 5 2 5 2" xfId="24011" xr:uid="{00000000-0005-0000-0000-0000F3540000}"/>
    <cellStyle name="Note 5 2 5 2 2" xfId="35995" xr:uid="{DEE43D42-AFA8-4DF2-86BD-21186A505D10}"/>
    <cellStyle name="Note 5 2 5 3" xfId="30049" xr:uid="{6CEF5514-45AD-4CFE-91AC-A7623AA4AD99}"/>
    <cellStyle name="Note 5 2 6" xfId="17370" xr:uid="{00000000-0005-0000-0000-0000F4540000}"/>
    <cellStyle name="Note 5 2 7" xfId="24003" xr:uid="{00000000-0005-0000-0000-0000F5540000}"/>
    <cellStyle name="Note 5 2 7 2" xfId="35987" xr:uid="{29186275-BE14-419A-A5E2-7D0780C4FA19}"/>
    <cellStyle name="Note 5 2 8" xfId="30041" xr:uid="{C2B56B31-9B7D-444E-912A-8F1D4485A100}"/>
    <cellStyle name="Note 5 3" xfId="17371" xr:uid="{00000000-0005-0000-0000-0000F6540000}"/>
    <cellStyle name="Note 5 3 2" xfId="17372" xr:uid="{00000000-0005-0000-0000-0000F7540000}"/>
    <cellStyle name="Note 5 3 3" xfId="24012" xr:uid="{00000000-0005-0000-0000-0000F8540000}"/>
    <cellStyle name="Note 5 3 3 2" xfId="35996" xr:uid="{BD63D760-4A26-467D-866D-71E096A0835A}"/>
    <cellStyle name="Note 5 3 4" xfId="30050" xr:uid="{B11BA2DA-AE00-4868-99A4-95A6EBDEE112}"/>
    <cellStyle name="Note 5 4" xfId="17373" xr:uid="{00000000-0005-0000-0000-0000F9540000}"/>
    <cellStyle name="Note 5 4 2" xfId="24013" xr:uid="{00000000-0005-0000-0000-0000FA540000}"/>
    <cellStyle name="Note 5 4 2 2" xfId="35997" xr:uid="{0A9199D5-BB24-424E-B1A1-98B87A0AEEE5}"/>
    <cellStyle name="Note 5 4 3" xfId="30051" xr:uid="{5DF378DD-9882-481D-A67A-C70EDEDA3867}"/>
    <cellStyle name="Note 5 5" xfId="17374" xr:uid="{00000000-0005-0000-0000-0000FB540000}"/>
    <cellStyle name="Note 5 5 2" xfId="24014" xr:uid="{00000000-0005-0000-0000-0000FC540000}"/>
    <cellStyle name="Note 5 5 2 2" xfId="35998" xr:uid="{0169AE23-6163-45F3-B947-B7DBEB645184}"/>
    <cellStyle name="Note 5 5 3" xfId="30052" xr:uid="{B5FEA488-BEE6-4F68-9D77-B75384FCB52F}"/>
    <cellStyle name="Note 5 6" xfId="17375" xr:uid="{00000000-0005-0000-0000-0000FD540000}"/>
    <cellStyle name="Note 5 6 2" xfId="24015" xr:uid="{00000000-0005-0000-0000-0000FE540000}"/>
    <cellStyle name="Note 5 6 2 2" xfId="35999" xr:uid="{9020BCE0-E5C5-4901-9D43-00B54980EEEB}"/>
    <cellStyle name="Note 5 6 3" xfId="30053" xr:uid="{853B951C-1432-474F-A61D-9BB61886D8CC}"/>
    <cellStyle name="Note 5 7" xfId="17376" xr:uid="{00000000-0005-0000-0000-0000FF540000}"/>
    <cellStyle name="Note 5 8" xfId="24002" xr:uid="{00000000-0005-0000-0000-000000550000}"/>
    <cellStyle name="Note 5 8 2" xfId="35986" xr:uid="{40513840-4E85-40F0-82A8-349A2DAC2609}"/>
    <cellStyle name="Note 5 9" xfId="30040" xr:uid="{DE8B1FFE-5FE8-4178-AC33-12C04FE78466}"/>
    <cellStyle name="Note 6" xfId="17377" xr:uid="{00000000-0005-0000-0000-000001550000}"/>
    <cellStyle name="Note 6 2" xfId="17378" xr:uid="{00000000-0005-0000-0000-000002550000}"/>
    <cellStyle name="Note 6 2 2" xfId="17379" xr:uid="{00000000-0005-0000-0000-000003550000}"/>
    <cellStyle name="Note 6 2 3" xfId="24017" xr:uid="{00000000-0005-0000-0000-000004550000}"/>
    <cellStyle name="Note 6 2 3 2" xfId="36001" xr:uid="{309FD067-2274-4B4A-8A0C-43D2BBA94642}"/>
    <cellStyle name="Note 6 2 4" xfId="30055" xr:uid="{19FD3397-609F-42D2-936F-E3D4820CE1C7}"/>
    <cellStyle name="Note 6 3" xfId="17380" xr:uid="{00000000-0005-0000-0000-000005550000}"/>
    <cellStyle name="Note 6 3 2" xfId="17381" xr:uid="{00000000-0005-0000-0000-000006550000}"/>
    <cellStyle name="Note 6 3 2 2" xfId="17382" xr:uid="{00000000-0005-0000-0000-000007550000}"/>
    <cellStyle name="Note 6 3 2 2 2" xfId="24020" xr:uid="{00000000-0005-0000-0000-000008550000}"/>
    <cellStyle name="Note 6 3 2 2 2 2" xfId="36004" xr:uid="{286C97D2-87B5-4E17-A0A3-1F5DBBFB47FB}"/>
    <cellStyle name="Note 6 3 2 2 3" xfId="30058" xr:uid="{0D23303E-CAE2-416B-A59D-92427AC092A6}"/>
    <cellStyle name="Note 6 3 2 3" xfId="24019" xr:uid="{00000000-0005-0000-0000-000009550000}"/>
    <cellStyle name="Note 6 3 2 3 2" xfId="36003" xr:uid="{15C38F1B-1015-4C50-B39C-8428FF70AB8E}"/>
    <cellStyle name="Note 6 3 2 4" xfId="30057" xr:uid="{17872EAA-C581-4E10-A90F-34498B2B9B22}"/>
    <cellStyle name="Note 6 3 3" xfId="17383" xr:uid="{00000000-0005-0000-0000-00000A550000}"/>
    <cellStyle name="Note 6 3 3 2" xfId="24021" xr:uid="{00000000-0005-0000-0000-00000B550000}"/>
    <cellStyle name="Note 6 3 3 2 2" xfId="36005" xr:uid="{EDFAD48C-3DF8-48C8-940B-EC97144C438C}"/>
    <cellStyle name="Note 6 3 3 3" xfId="30059" xr:uid="{CC322B6D-C0B6-499F-BBCD-8B42295C326C}"/>
    <cellStyle name="Note 6 3 4" xfId="17384" xr:uid="{00000000-0005-0000-0000-00000C550000}"/>
    <cellStyle name="Note 6 3 5" xfId="24018" xr:uid="{00000000-0005-0000-0000-00000D550000}"/>
    <cellStyle name="Note 6 3 5 2" xfId="36002" xr:uid="{136AAD5E-8ED2-4374-830F-6C6D0A25E69A}"/>
    <cellStyle name="Note 6 3 6" xfId="30056" xr:uid="{CCCBB4B1-3B77-41F2-8C29-61D2C1F584CC}"/>
    <cellStyle name="Note 6 4" xfId="17385" xr:uid="{00000000-0005-0000-0000-00000E550000}"/>
    <cellStyle name="Note 6 4 2" xfId="17386" xr:uid="{00000000-0005-0000-0000-00000F550000}"/>
    <cellStyle name="Note 6 4 2 2" xfId="24023" xr:uid="{00000000-0005-0000-0000-000010550000}"/>
    <cellStyle name="Note 6 4 2 2 2" xfId="36007" xr:uid="{8621D16E-7EB5-453C-BC80-CA669E96D2FC}"/>
    <cellStyle name="Note 6 4 2 3" xfId="30061" xr:uid="{4409A431-13EB-43DC-925F-32E8C3EFFFE6}"/>
    <cellStyle name="Note 6 4 3" xfId="24022" xr:uid="{00000000-0005-0000-0000-000011550000}"/>
    <cellStyle name="Note 6 4 3 2" xfId="36006" xr:uid="{26F577B0-8A75-405C-BFA0-75E9051ADB17}"/>
    <cellStyle name="Note 6 4 4" xfId="30060" xr:uid="{4F2BCDA4-594D-4C51-A858-3ABAC6B932E5}"/>
    <cellStyle name="Note 6 5" xfId="17387" xr:uid="{00000000-0005-0000-0000-000012550000}"/>
    <cellStyle name="Note 6 5 2" xfId="24024" xr:uid="{00000000-0005-0000-0000-000013550000}"/>
    <cellStyle name="Note 6 5 2 2" xfId="36008" xr:uid="{7EC8A8AF-8F93-4637-9F31-F00CEF6D9E0D}"/>
    <cellStyle name="Note 6 5 3" xfId="30062" xr:uid="{56D06CD3-BC06-4BD9-9EC1-8F0D3C3DA174}"/>
    <cellStyle name="Note 6 6" xfId="17388" xr:uid="{00000000-0005-0000-0000-000014550000}"/>
    <cellStyle name="Note 6 6 2" xfId="24025" xr:uid="{00000000-0005-0000-0000-000015550000}"/>
    <cellStyle name="Note 6 6 2 2" xfId="36009" xr:uid="{CAD8CA80-9EE6-4F9E-A5D8-C2E630DB12CA}"/>
    <cellStyle name="Note 6 6 3" xfId="30063" xr:uid="{469F163F-E11B-4F51-8852-7B6B822984FA}"/>
    <cellStyle name="Note 6 7" xfId="17389" xr:uid="{00000000-0005-0000-0000-000016550000}"/>
    <cellStyle name="Note 6 8" xfId="24016" xr:uid="{00000000-0005-0000-0000-000017550000}"/>
    <cellStyle name="Note 6 8 2" xfId="36000" xr:uid="{F4133CED-6EE2-460C-BDFC-AF2B09D3986B}"/>
    <cellStyle name="Note 6 9" xfId="30054" xr:uid="{F1540B97-9EE5-48C0-B573-B3604F2892B0}"/>
    <cellStyle name="Note 7" xfId="17390" xr:uid="{00000000-0005-0000-0000-000018550000}"/>
    <cellStyle name="Note 7 2" xfId="17391" xr:uid="{00000000-0005-0000-0000-000019550000}"/>
    <cellStyle name="Note 7 2 2" xfId="17392" xr:uid="{00000000-0005-0000-0000-00001A550000}"/>
    <cellStyle name="Note 7 2 2 2" xfId="17393" xr:uid="{00000000-0005-0000-0000-00001B550000}"/>
    <cellStyle name="Note 7 2 2 2 2" xfId="24029" xr:uid="{00000000-0005-0000-0000-00001C550000}"/>
    <cellStyle name="Note 7 2 2 2 2 2" xfId="36013" xr:uid="{1E4A1E8F-AE89-4F3C-8C89-F2A52B92EF7C}"/>
    <cellStyle name="Note 7 2 2 2 3" xfId="30067" xr:uid="{6DBCB1F9-33EA-4721-AC2B-10CD1193121D}"/>
    <cellStyle name="Note 7 2 2 3" xfId="24028" xr:uid="{00000000-0005-0000-0000-00001D550000}"/>
    <cellStyle name="Note 7 2 2 3 2" xfId="36012" xr:uid="{9F9505C8-5B9B-46C8-A6B7-E4B6995C38D2}"/>
    <cellStyle name="Note 7 2 2 4" xfId="30066" xr:uid="{8F61E325-D1F9-4B3A-A15C-286BC64E8E1E}"/>
    <cellStyle name="Note 7 2 3" xfId="17394" xr:uid="{00000000-0005-0000-0000-00001E550000}"/>
    <cellStyle name="Note 7 2 3 2" xfId="24030" xr:uid="{00000000-0005-0000-0000-00001F550000}"/>
    <cellStyle name="Note 7 2 3 2 2" xfId="36014" xr:uid="{1D695D88-31B4-4532-BEAC-B2299DAA6B64}"/>
    <cellStyle name="Note 7 2 3 3" xfId="30068" xr:uid="{FE9797ED-7F4D-44F2-8B94-A36ABEBFFA00}"/>
    <cellStyle name="Note 7 2 4" xfId="17395" xr:uid="{00000000-0005-0000-0000-000020550000}"/>
    <cellStyle name="Note 7 2 5" xfId="24027" xr:uid="{00000000-0005-0000-0000-000021550000}"/>
    <cellStyle name="Note 7 2 5 2" xfId="36011" xr:uid="{C11F49A1-05E9-482E-8762-AD020A2C8286}"/>
    <cellStyle name="Note 7 2 6" xfId="30065" xr:uid="{CA806E80-791A-4464-A8E3-2F365AF38CB3}"/>
    <cellStyle name="Note 7 3" xfId="17396" xr:uid="{00000000-0005-0000-0000-000022550000}"/>
    <cellStyle name="Note 7 3 2" xfId="17397" xr:uid="{00000000-0005-0000-0000-000023550000}"/>
    <cellStyle name="Note 7 3 2 2" xfId="24032" xr:uid="{00000000-0005-0000-0000-000024550000}"/>
    <cellStyle name="Note 7 3 2 2 2" xfId="36016" xr:uid="{CB6DFC93-0EE1-4B59-BC83-7EB7100DAED6}"/>
    <cellStyle name="Note 7 3 2 3" xfId="30070" xr:uid="{F472D83C-8E71-45AD-A308-374E2B86A2A4}"/>
    <cellStyle name="Note 7 3 3" xfId="17398" xr:uid="{00000000-0005-0000-0000-000025550000}"/>
    <cellStyle name="Note 7 3 4" xfId="24031" xr:uid="{00000000-0005-0000-0000-000026550000}"/>
    <cellStyle name="Note 7 3 4 2" xfId="36015" xr:uid="{95D7A98D-CB08-410A-A299-E9B7C30D5639}"/>
    <cellStyle name="Note 7 3 5" xfId="30069" xr:uid="{D7384DF2-CB96-46D8-80E4-6CDF1727A206}"/>
    <cellStyle name="Note 7 4" xfId="17399" xr:uid="{00000000-0005-0000-0000-000027550000}"/>
    <cellStyle name="Note 7 4 2" xfId="24033" xr:uid="{00000000-0005-0000-0000-000028550000}"/>
    <cellStyle name="Note 7 4 2 2" xfId="36017" xr:uid="{420BDEB8-1958-45E3-ACB5-58FD5DF00D14}"/>
    <cellStyle name="Note 7 4 3" xfId="30071" xr:uid="{840AD5EB-3217-4D2E-97A6-0FE9D8FCAA0F}"/>
    <cellStyle name="Note 7 5" xfId="17400" xr:uid="{00000000-0005-0000-0000-000029550000}"/>
    <cellStyle name="Note 7 5 2" xfId="24034" xr:uid="{00000000-0005-0000-0000-00002A550000}"/>
    <cellStyle name="Note 7 5 2 2" xfId="36018" xr:uid="{5DB4DE5D-8C02-42A9-93BB-58AA4E79B8EB}"/>
    <cellStyle name="Note 7 5 3" xfId="30072" xr:uid="{CA1950C9-6E33-47EB-AF72-C5D5AD54558A}"/>
    <cellStyle name="Note 7 6" xfId="17401" xr:uid="{00000000-0005-0000-0000-00002B550000}"/>
    <cellStyle name="Note 7 7" xfId="24026" xr:uid="{00000000-0005-0000-0000-00002C550000}"/>
    <cellStyle name="Note 7 7 2" xfId="36010" xr:uid="{CEBA3EFD-4E66-4D69-B209-9F590CC4D9DE}"/>
    <cellStyle name="Note 7 8" xfId="30064" xr:uid="{074B4B5D-97A4-4FDC-9939-C689486D6415}"/>
    <cellStyle name="Note 8" xfId="17402" xr:uid="{00000000-0005-0000-0000-00002D550000}"/>
    <cellStyle name="Note 8 2" xfId="17403" xr:uid="{00000000-0005-0000-0000-00002E550000}"/>
    <cellStyle name="Note 8 2 2" xfId="24036" xr:uid="{00000000-0005-0000-0000-00002F550000}"/>
    <cellStyle name="Note 8 2 2 2" xfId="36020" xr:uid="{4867AE75-A850-4793-8101-FD6DBA6784E1}"/>
    <cellStyle name="Note 8 2 3" xfId="30074" xr:uid="{C9B735A1-4AED-4833-99B9-8520469409EA}"/>
    <cellStyle name="Note 8 3" xfId="17404" xr:uid="{00000000-0005-0000-0000-000030550000}"/>
    <cellStyle name="Note 8 4" xfId="24035" xr:uid="{00000000-0005-0000-0000-000031550000}"/>
    <cellStyle name="Note 8 4 2" xfId="36019" xr:uid="{61001383-CA58-42C5-BEFB-2957A6C03EA5}"/>
    <cellStyle name="Note 8 5" xfId="30073" xr:uid="{062C3BC0-1B84-4060-8433-D78EE862C74A}"/>
    <cellStyle name="Note 9" xfId="17405" xr:uid="{00000000-0005-0000-0000-000032550000}"/>
    <cellStyle name="Note 9 2" xfId="17406" xr:uid="{00000000-0005-0000-0000-000033550000}"/>
    <cellStyle name="Note 9 3" xfId="24037" xr:uid="{00000000-0005-0000-0000-000034550000}"/>
    <cellStyle name="Note 9 3 2" xfId="36021" xr:uid="{316802A4-5213-49EF-8854-725F428FBA18}"/>
    <cellStyle name="Note 9 4" xfId="30075" xr:uid="{CFD08694-AC1D-4350-92A7-728EBD525EA5}"/>
    <cellStyle name="nPlodedDetails" xfId="17407" xr:uid="{00000000-0005-0000-0000-000035550000}"/>
    <cellStyle name="nPlodedDetails 2" xfId="24038" xr:uid="{00000000-0005-0000-0000-000036550000}"/>
    <cellStyle name="nPlodedDetails 2 2" xfId="36022" xr:uid="{62833137-CAE6-4860-AA54-87F33E9A0926}"/>
    <cellStyle name="nPlodedDetails 3" xfId="30076" xr:uid="{26A0E554-1435-4F5E-87FC-8437E0C4C4BB}"/>
    <cellStyle name="NullValueStyle" xfId="17408" xr:uid="{00000000-0005-0000-0000-000037550000}"/>
    <cellStyle name="NullValueStyle 2" xfId="17409" xr:uid="{00000000-0005-0000-0000-000038550000}"/>
    <cellStyle name="NullValueStyle 2 2" xfId="24040" xr:uid="{00000000-0005-0000-0000-000039550000}"/>
    <cellStyle name="NullValueStyle 2 2 2" xfId="36024" xr:uid="{0755CF1B-6B5B-485E-88FA-A7D2B2D453DF}"/>
    <cellStyle name="NullValueStyle 2 3" xfId="30078" xr:uid="{2E54A8F3-F274-47F3-BCE0-7E91E73027DB}"/>
    <cellStyle name="NullValueStyle 3" xfId="17410" xr:uid="{00000000-0005-0000-0000-00003A550000}"/>
    <cellStyle name="NullValueStyle 3 2" xfId="24041" xr:uid="{00000000-0005-0000-0000-00003B550000}"/>
    <cellStyle name="NullValueStyle 3 2 2" xfId="36025" xr:uid="{05B02B2E-1871-4774-B882-D0FDD3FE4EDC}"/>
    <cellStyle name="NullValueStyle 3 3" xfId="30079" xr:uid="{F597E530-CDCC-4C90-90C8-E8FBDC99248A}"/>
    <cellStyle name="NullValueStyle 4" xfId="17411" xr:uid="{00000000-0005-0000-0000-00003C550000}"/>
    <cellStyle name="NullValueStyle 4 2" xfId="24042" xr:uid="{00000000-0005-0000-0000-00003D550000}"/>
    <cellStyle name="NullValueStyle 4 2 2" xfId="36026" xr:uid="{4D25B8A0-01A6-446F-98AE-F14EB638C0C7}"/>
    <cellStyle name="NullValueStyle 4 3" xfId="30080" xr:uid="{99F0E3CB-E684-4F90-9416-4B6067A560AA}"/>
    <cellStyle name="NullValueStyle 5" xfId="24039" xr:uid="{00000000-0005-0000-0000-00003E550000}"/>
    <cellStyle name="NullValueStyle 5 2" xfId="36023" xr:uid="{A39D0AE4-17E9-4B3E-A355-34CE71120952}"/>
    <cellStyle name="NullValueStyle 6" xfId="30077" xr:uid="{19B9AA8F-128C-4789-818D-05549AC397E7}"/>
    <cellStyle name="ook63" xfId="17412" xr:uid="{00000000-0005-0000-0000-00003F550000}"/>
    <cellStyle name="ook63 2" xfId="24043" xr:uid="{00000000-0005-0000-0000-000040550000}"/>
    <cellStyle name="ook63 2 2" xfId="36027" xr:uid="{4609CBBE-B82E-410A-A1DD-0BC54DE6EA0C}"/>
    <cellStyle name="ook63 3" xfId="30081" xr:uid="{F2F2DAE3-7AED-4DE5-B8D4-0C3BEC5A8B14}"/>
    <cellStyle name="ook6D" xfId="17413" xr:uid="{00000000-0005-0000-0000-000041550000}"/>
    <cellStyle name="ook6D 2" xfId="24044" xr:uid="{00000000-0005-0000-0000-000042550000}"/>
    <cellStyle name="ook6D 2 2" xfId="36028" xr:uid="{E400FD42-7326-44B3-A4F5-C0CB303A61F9}"/>
    <cellStyle name="ook6D 3" xfId="30082" xr:uid="{BABBB741-9273-4BB0-8B46-F4D01F55ED2B}"/>
    <cellStyle name="Output 10" xfId="17414" xr:uid="{00000000-0005-0000-0000-000043550000}"/>
    <cellStyle name="Output 10 2" xfId="24045" xr:uid="{00000000-0005-0000-0000-000044550000}"/>
    <cellStyle name="Output 10 2 2" xfId="36029" xr:uid="{6B023AE5-634B-4579-BF68-E17643F6589A}"/>
    <cellStyle name="Output 10 3" xfId="30083" xr:uid="{44C42D61-DABA-4624-92FA-77D18C7EE598}"/>
    <cellStyle name="Output 11" xfId="17415" xr:uid="{00000000-0005-0000-0000-000045550000}"/>
    <cellStyle name="Output 12" xfId="17416" xr:uid="{00000000-0005-0000-0000-000046550000}"/>
    <cellStyle name="Output 2" xfId="17417" xr:uid="{00000000-0005-0000-0000-000047550000}"/>
    <cellStyle name="Output 2 10" xfId="37608" xr:uid="{8ACF44B2-528C-4136-BA8F-5F07A42C1814}"/>
    <cellStyle name="Output 2 2" xfId="17418" xr:uid="{00000000-0005-0000-0000-000048550000}"/>
    <cellStyle name="Output 2 2 2" xfId="17419" xr:uid="{00000000-0005-0000-0000-000049550000}"/>
    <cellStyle name="Output 2 2 2 2" xfId="24047" xr:uid="{00000000-0005-0000-0000-00004A550000}"/>
    <cellStyle name="Output 2 2 2 2 2" xfId="36031" xr:uid="{43DFDC5A-AEF6-4625-AE89-5A08A59E3DB7}"/>
    <cellStyle name="Output 2 2 2 3" xfId="30085" xr:uid="{F1424372-E8CC-4C79-ACEB-2CC09B2C0F24}"/>
    <cellStyle name="Output 2 2 3" xfId="17420" xr:uid="{00000000-0005-0000-0000-00004B550000}"/>
    <cellStyle name="Output 2 2 3 2" xfId="24048" xr:uid="{00000000-0005-0000-0000-00004C550000}"/>
    <cellStyle name="Output 2 2 3 2 2" xfId="36032" xr:uid="{EC5F7266-5852-42A2-A0D5-2AE2A0FCDD7F}"/>
    <cellStyle name="Output 2 2 3 3" xfId="30086" xr:uid="{E8987CF0-E82C-4FC8-8F33-E9DAA3F296BC}"/>
    <cellStyle name="Output 2 2 4" xfId="24046" xr:uid="{00000000-0005-0000-0000-00004D550000}"/>
    <cellStyle name="Output 2 2 4 2" xfId="36030" xr:uid="{321B70EE-2822-451A-9DF7-097D5ACD7EC0}"/>
    <cellStyle name="Output 2 2 5" xfId="30084" xr:uid="{56239072-6638-4096-848E-987CE6C733B7}"/>
    <cellStyle name="Output 2 3" xfId="17421" xr:uid="{00000000-0005-0000-0000-00004E550000}"/>
    <cellStyle name="Output 2 3 2" xfId="17422" xr:uid="{00000000-0005-0000-0000-00004F550000}"/>
    <cellStyle name="Output 2 3 2 2" xfId="24050" xr:uid="{00000000-0005-0000-0000-000050550000}"/>
    <cellStyle name="Output 2 3 2 2 2" xfId="36034" xr:uid="{2B6AD674-11EB-4702-8582-4ACF0D745E2B}"/>
    <cellStyle name="Output 2 3 2 3" xfId="30088" xr:uid="{9D351867-4DD6-4D97-B496-0C1A88673566}"/>
    <cellStyle name="Output 2 3 3" xfId="24049" xr:uid="{00000000-0005-0000-0000-000051550000}"/>
    <cellStyle name="Output 2 3 3 2" xfId="36033" xr:uid="{4E3EF2A1-9AE9-4E58-BD10-B04A182F6231}"/>
    <cellStyle name="Output 2 3 4" xfId="30087" xr:uid="{D72AFC9B-5F5C-4B4B-A126-3AA3DB24CDA6}"/>
    <cellStyle name="Output 2 4" xfId="17423" xr:uid="{00000000-0005-0000-0000-000052550000}"/>
    <cellStyle name="Output 2 4 2" xfId="24051" xr:uid="{00000000-0005-0000-0000-000053550000}"/>
    <cellStyle name="Output 2 4 2 2" xfId="36035" xr:uid="{6E1C55F5-8419-4375-9460-89A5ABA676DF}"/>
    <cellStyle name="Output 2 4 3" xfId="30089" xr:uid="{24ABF585-EA96-482E-BAEF-695EABD7A902}"/>
    <cellStyle name="Output 2 5" xfId="17424" xr:uid="{00000000-0005-0000-0000-000054550000}"/>
    <cellStyle name="Output 2 5 2" xfId="24052" xr:uid="{00000000-0005-0000-0000-000055550000}"/>
    <cellStyle name="Output 2 5 2 2" xfId="36036" xr:uid="{70236A87-F1C5-4CD1-AF86-255AF180ED1D}"/>
    <cellStyle name="Output 2 5 3" xfId="30090" xr:uid="{16DC151D-17B4-4670-A535-7C61E23FE176}"/>
    <cellStyle name="Output 2 6" xfId="17425" xr:uid="{00000000-0005-0000-0000-000056550000}"/>
    <cellStyle name="Output 2 6 2" xfId="24053" xr:uid="{00000000-0005-0000-0000-000057550000}"/>
    <cellStyle name="Output 2 6 2 2" xfId="36037" xr:uid="{1F1A5FE1-653D-4B49-A2E6-2AC06F0CBEFD}"/>
    <cellStyle name="Output 2 6 3" xfId="30091" xr:uid="{00150E55-BDA4-4551-83F3-5F427824BAA9}"/>
    <cellStyle name="Output 2 7" xfId="17426" xr:uid="{00000000-0005-0000-0000-000058550000}"/>
    <cellStyle name="Output 2 7 2" xfId="24054" xr:uid="{00000000-0005-0000-0000-000059550000}"/>
    <cellStyle name="Output 2 7 2 2" xfId="36038" xr:uid="{202E5C3A-5332-4678-8435-4213B867FA01}"/>
    <cellStyle name="Output 2 7 3" xfId="30092" xr:uid="{F840334C-FB25-4BA8-A074-A7BBCBFF398B}"/>
    <cellStyle name="Output 2 8" xfId="17427" xr:uid="{00000000-0005-0000-0000-00005A550000}"/>
    <cellStyle name="Output 2 8 2" xfId="24055" xr:uid="{00000000-0005-0000-0000-00005B550000}"/>
    <cellStyle name="Output 2 8 2 2" xfId="36039" xr:uid="{51F5C1FC-77AE-41A4-9469-A581E70E63F1}"/>
    <cellStyle name="Output 2 8 3" xfId="30093" xr:uid="{FC6C1A39-9B21-4BE6-BBD7-E7B9BB7CA95E}"/>
    <cellStyle name="Output 2 9" xfId="37573" xr:uid="{08262E06-6DFE-474A-B7DF-CDBFDA787E07}"/>
    <cellStyle name="Output 3" xfId="17428" xr:uid="{00000000-0005-0000-0000-00005C550000}"/>
    <cellStyle name="Output 3 2" xfId="17429" xr:uid="{00000000-0005-0000-0000-00005D550000}"/>
    <cellStyle name="Output 3 2 2" xfId="17430" xr:uid="{00000000-0005-0000-0000-00005E550000}"/>
    <cellStyle name="Output 3 2 2 2" xfId="24058" xr:uid="{00000000-0005-0000-0000-00005F550000}"/>
    <cellStyle name="Output 3 2 2 2 2" xfId="36042" xr:uid="{BA90A653-7F2A-45A0-B210-D2D6702BED48}"/>
    <cellStyle name="Output 3 2 2 3" xfId="30096" xr:uid="{19CBF65C-3E41-41FA-B5D7-28045CE79899}"/>
    <cellStyle name="Output 3 2 3" xfId="24057" xr:uid="{00000000-0005-0000-0000-000060550000}"/>
    <cellStyle name="Output 3 2 3 2" xfId="36041" xr:uid="{3BF09DE8-68AF-480E-A5E3-6EC49BB95363}"/>
    <cellStyle name="Output 3 2 4" xfId="30095" xr:uid="{963A96EC-11BF-4843-B5FF-2082EF3D071D}"/>
    <cellStyle name="Output 3 3" xfId="17431" xr:uid="{00000000-0005-0000-0000-000061550000}"/>
    <cellStyle name="Output 3 3 2" xfId="24059" xr:uid="{00000000-0005-0000-0000-000062550000}"/>
    <cellStyle name="Output 3 3 2 2" xfId="36043" xr:uid="{EA49A2D2-B11A-4FD6-9967-0177A96FC1FB}"/>
    <cellStyle name="Output 3 3 3" xfId="30097" xr:uid="{9FEA6537-3213-4E1D-9E32-F225E468CF85}"/>
    <cellStyle name="Output 3 4" xfId="17432" xr:uid="{00000000-0005-0000-0000-000063550000}"/>
    <cellStyle name="Output 3 4 2" xfId="24060" xr:uid="{00000000-0005-0000-0000-000064550000}"/>
    <cellStyle name="Output 3 4 2 2" xfId="36044" xr:uid="{105E92DB-852D-4473-978C-0B522B5BCEA2}"/>
    <cellStyle name="Output 3 4 3" xfId="30098" xr:uid="{8DDF477A-E4A9-499A-973B-1254CC01996B}"/>
    <cellStyle name="Output 3 5" xfId="17433" xr:uid="{00000000-0005-0000-0000-000065550000}"/>
    <cellStyle name="Output 3 5 2" xfId="24061" xr:uid="{00000000-0005-0000-0000-000066550000}"/>
    <cellStyle name="Output 3 5 2 2" xfId="36045" xr:uid="{96D290CB-85DF-40B9-A4E0-9D53C9ABD578}"/>
    <cellStyle name="Output 3 5 3" xfId="30099" xr:uid="{83A4D4E2-17DD-4A0A-999E-B43481766B7A}"/>
    <cellStyle name="Output 3 6" xfId="17434" xr:uid="{00000000-0005-0000-0000-000067550000}"/>
    <cellStyle name="Output 3 6 2" xfId="37574" xr:uid="{F1362318-367A-4863-8DBC-FE293ECAE06C}"/>
    <cellStyle name="Output 3 6 3" xfId="37563" xr:uid="{39E7F0D6-5274-4E99-8F51-BC811D797305}"/>
    <cellStyle name="Output 3 7" xfId="24056" xr:uid="{00000000-0005-0000-0000-000068550000}"/>
    <cellStyle name="Output 3 7 2" xfId="36040" xr:uid="{D549FE8B-BB0A-4A02-8D53-E8632B8515A1}"/>
    <cellStyle name="Output 3 8" xfId="30094" xr:uid="{652FD454-43CB-42D9-9B98-6CF753F29C02}"/>
    <cellStyle name="Output 4" xfId="17435" xr:uid="{00000000-0005-0000-0000-000069550000}"/>
    <cellStyle name="Output 4 2" xfId="17436" xr:uid="{00000000-0005-0000-0000-00006A550000}"/>
    <cellStyle name="Output 4 2 2" xfId="17437" xr:uid="{00000000-0005-0000-0000-00006B550000}"/>
    <cellStyle name="Output 4 2 2 2" xfId="24064" xr:uid="{00000000-0005-0000-0000-00006C550000}"/>
    <cellStyle name="Output 4 2 2 2 2" xfId="36048" xr:uid="{EE0155C2-A166-43AE-A18A-07986850EBAC}"/>
    <cellStyle name="Output 4 2 2 3" xfId="30102" xr:uid="{69615487-B5E1-4207-A04E-73A058E87766}"/>
    <cellStyle name="Output 4 2 3" xfId="24063" xr:uid="{00000000-0005-0000-0000-00006D550000}"/>
    <cellStyle name="Output 4 2 3 2" xfId="36047" xr:uid="{F77E7A3A-CBFB-4499-BB15-A61D8CC47F84}"/>
    <cellStyle name="Output 4 2 4" xfId="30101" xr:uid="{DBB47B71-5D47-46CE-8012-2E7D2C7B6332}"/>
    <cellStyle name="Output 4 3" xfId="17438" xr:uid="{00000000-0005-0000-0000-00006E550000}"/>
    <cellStyle name="Output 4 3 2" xfId="24065" xr:uid="{00000000-0005-0000-0000-00006F550000}"/>
    <cellStyle name="Output 4 3 2 2" xfId="36049" xr:uid="{20FE871B-F96C-4DE5-A437-FA86B111AE6C}"/>
    <cellStyle name="Output 4 3 3" xfId="30103" xr:uid="{0241CAA1-404C-4BFD-87E3-4049D2E7DA46}"/>
    <cellStyle name="Output 4 4" xfId="17439" xr:uid="{00000000-0005-0000-0000-000070550000}"/>
    <cellStyle name="Output 4 4 2" xfId="37575" xr:uid="{768F132B-761D-4520-B87A-EE298CF28010}"/>
    <cellStyle name="Output 4 4 3" xfId="37609" xr:uid="{4828C437-8475-45A7-8DA4-1BC4228D50BE}"/>
    <cellStyle name="Output 4 5" xfId="24062" xr:uid="{00000000-0005-0000-0000-000071550000}"/>
    <cellStyle name="Output 4 5 2" xfId="36046" xr:uid="{EF34B8EF-8FFE-46CD-A06C-F9B7D03341AA}"/>
    <cellStyle name="Output 4 6" xfId="30100" xr:uid="{DB067BB7-B38F-41F2-B7D0-514F0322CADE}"/>
    <cellStyle name="Output 5" xfId="17440" xr:uid="{00000000-0005-0000-0000-000072550000}"/>
    <cellStyle name="Output 5 2" xfId="17441" xr:uid="{00000000-0005-0000-0000-000073550000}"/>
    <cellStyle name="Output 5 2 2" xfId="24067" xr:uid="{00000000-0005-0000-0000-000074550000}"/>
    <cellStyle name="Output 5 2 2 2" xfId="36051" xr:uid="{E190D3A9-A33D-44C4-9B9D-01F72FDA83F6}"/>
    <cellStyle name="Output 5 2 3" xfId="30105" xr:uid="{35750CBE-4C44-445F-9EC1-355536599A3E}"/>
    <cellStyle name="Output 5 3" xfId="17442" xr:uid="{00000000-0005-0000-0000-000075550000}"/>
    <cellStyle name="Output 5 4" xfId="24066" xr:uid="{00000000-0005-0000-0000-000076550000}"/>
    <cellStyle name="Output 5 4 2" xfId="36050" xr:uid="{6C992FD0-7393-4A32-8568-DD6B077B3E2B}"/>
    <cellStyle name="Output 5 5" xfId="30104" xr:uid="{B7273367-837E-4810-A9FD-6F847D91D273}"/>
    <cellStyle name="Output 6" xfId="17443" xr:uid="{00000000-0005-0000-0000-000077550000}"/>
    <cellStyle name="Output 6 2" xfId="24068" xr:uid="{00000000-0005-0000-0000-000078550000}"/>
    <cellStyle name="Output 6 2 2" xfId="36052" xr:uid="{2C8D5796-DDBC-4D9E-9E8F-839F9D2A2618}"/>
    <cellStyle name="Output 6 3" xfId="30106" xr:uid="{DD51C27D-076A-4D54-AE9D-E977BE7DFED4}"/>
    <cellStyle name="Output 7" xfId="17444" xr:uid="{00000000-0005-0000-0000-000079550000}"/>
    <cellStyle name="Output 7 2" xfId="24069" xr:uid="{00000000-0005-0000-0000-00007A550000}"/>
    <cellStyle name="Output 7 2 2" xfId="36053" xr:uid="{154B4591-5401-48A5-91C5-F048CD67B710}"/>
    <cellStyle name="Output 7 3" xfId="30107" xr:uid="{D9AE6E6F-51ED-41A7-8C92-AEB73F399695}"/>
    <cellStyle name="Output 8" xfId="17445" xr:uid="{00000000-0005-0000-0000-00007B550000}"/>
    <cellStyle name="Output 8 2" xfId="24070" xr:uid="{00000000-0005-0000-0000-00007C550000}"/>
    <cellStyle name="Output 8 2 2" xfId="36054" xr:uid="{FD8D8675-C6BD-4107-863F-7DAF0C1F0C76}"/>
    <cellStyle name="Output 8 3" xfId="30108" xr:uid="{74B90CDD-60FA-42E5-9840-496F618C2D8D}"/>
    <cellStyle name="Output 9" xfId="17446" xr:uid="{00000000-0005-0000-0000-00007D550000}"/>
    <cellStyle name="Output 9 2" xfId="24071" xr:uid="{00000000-0005-0000-0000-00007E550000}"/>
    <cellStyle name="Output 9 2 2" xfId="36055" xr:uid="{4E894E2B-A363-4F55-9F15-87307254FDAB}"/>
    <cellStyle name="Output 9 3" xfId="30109" xr:uid="{DBA0C805-F2D6-44C6-89EE-B5B4C2C67DAC}"/>
    <cellStyle name="pb_page_heading_LS" xfId="17447" xr:uid="{00000000-0005-0000-0000-00007F550000}"/>
    <cellStyle name="Percen - Style1" xfId="17448" xr:uid="{00000000-0005-0000-0000-000080550000}"/>
    <cellStyle name="Percen - Style1 2" xfId="24072" xr:uid="{00000000-0005-0000-0000-000081550000}"/>
    <cellStyle name="Percen - Style1 2 2" xfId="36056" xr:uid="{E650953F-0224-498D-9310-6081B90F858D}"/>
    <cellStyle name="Percen - Style1 3" xfId="30110" xr:uid="{F23712FF-DCB1-404D-B12E-CE3E72FAFD4E}"/>
    <cellStyle name="Percen - Style2" xfId="17449" xr:uid="{00000000-0005-0000-0000-000082550000}"/>
    <cellStyle name="Percent (0)" xfId="17450" xr:uid="{00000000-0005-0000-0000-000083550000}"/>
    <cellStyle name="Percent (0) 2" xfId="24073" xr:uid="{00000000-0005-0000-0000-000084550000}"/>
    <cellStyle name="Percent (0) 2 2" xfId="36057" xr:uid="{0B360C14-36B7-48E8-A813-3505869B2428}"/>
    <cellStyle name="Percent (0) 3" xfId="30111" xr:uid="{E941E6B8-538B-482A-828C-FB635BFDC6AE}"/>
    <cellStyle name="Percent (2)" xfId="17451" xr:uid="{00000000-0005-0000-0000-000085550000}"/>
    <cellStyle name="Percent (2) 2" xfId="24074" xr:uid="{00000000-0005-0000-0000-000086550000}"/>
    <cellStyle name="Percent (2) 2 2" xfId="36058" xr:uid="{6599D3D4-3B68-4528-A56B-B9753DC78EC2}"/>
    <cellStyle name="Percent (2) 3" xfId="30112" xr:uid="{13D0BE82-1E68-4FA2-8C86-F3BE9841D7AB}"/>
    <cellStyle name="Percent .00" xfId="17452" xr:uid="{00000000-0005-0000-0000-000087550000}"/>
    <cellStyle name="Percent .00 2" xfId="17453" xr:uid="{00000000-0005-0000-0000-000088550000}"/>
    <cellStyle name="Percent .00 2 2" xfId="24076" xr:uid="{00000000-0005-0000-0000-000089550000}"/>
    <cellStyle name="Percent .00 2 2 2" xfId="36060" xr:uid="{365CA7AD-14C1-4C9D-BB1E-AACCC514E2A6}"/>
    <cellStyle name="Percent .00 2 3" xfId="30114" xr:uid="{0140538D-42F7-43D4-91C4-7EE16D20F3C1}"/>
    <cellStyle name="Percent .00 3" xfId="17454" xr:uid="{00000000-0005-0000-0000-00008A550000}"/>
    <cellStyle name="Percent .00 3 2" xfId="17455" xr:uid="{00000000-0005-0000-0000-00008B550000}"/>
    <cellStyle name="Percent .00 3 2 2" xfId="24078" xr:uid="{00000000-0005-0000-0000-00008C550000}"/>
    <cellStyle name="Percent .00 3 2 2 2" xfId="36062" xr:uid="{089A498A-9412-4D0C-9E67-2E0AE6CEFD83}"/>
    <cellStyle name="Percent .00 3 2 3" xfId="30116" xr:uid="{6AA8FBF8-9FA1-4E88-A2A3-390698634B89}"/>
    <cellStyle name="Percent .00 3 3" xfId="24077" xr:uid="{00000000-0005-0000-0000-00008D550000}"/>
    <cellStyle name="Percent .00 3 3 2" xfId="36061" xr:uid="{D91B6307-3512-4C4A-94D5-350002719FDD}"/>
    <cellStyle name="Percent .00 3 4" xfId="30115" xr:uid="{47335AF7-7D52-489B-889C-EE87DBCDBA8B}"/>
    <cellStyle name="Percent .00 4" xfId="17456" xr:uid="{00000000-0005-0000-0000-00008E550000}"/>
    <cellStyle name="Percent .00 4 2" xfId="17457" xr:uid="{00000000-0005-0000-0000-00008F550000}"/>
    <cellStyle name="Percent .00 4 2 2" xfId="24080" xr:uid="{00000000-0005-0000-0000-000090550000}"/>
    <cellStyle name="Percent .00 4 2 2 2" xfId="36064" xr:uid="{01396FD8-8404-4176-B28E-4121F6A2B7C4}"/>
    <cellStyle name="Percent .00 4 2 3" xfId="30118" xr:uid="{CEBA3407-782F-44A1-B8C1-139D4418A46D}"/>
    <cellStyle name="Percent .00 4 3" xfId="24079" xr:uid="{00000000-0005-0000-0000-000091550000}"/>
    <cellStyle name="Percent .00 4 3 2" xfId="36063" xr:uid="{11991BA1-B3C2-4DD0-A336-A039A2342EE1}"/>
    <cellStyle name="Percent .00 4 4" xfId="30117" xr:uid="{60710719-58EE-4265-A02A-FDB616C0A039}"/>
    <cellStyle name="Percent .00 5" xfId="17458" xr:uid="{00000000-0005-0000-0000-000092550000}"/>
    <cellStyle name="Percent .00 5 2" xfId="17459" xr:uid="{00000000-0005-0000-0000-000093550000}"/>
    <cellStyle name="Percent .00 5 2 2" xfId="24082" xr:uid="{00000000-0005-0000-0000-000094550000}"/>
    <cellStyle name="Percent .00 5 2 2 2" xfId="36066" xr:uid="{A9BFA679-E495-46B9-94F1-824EA985E33E}"/>
    <cellStyle name="Percent .00 5 2 3" xfId="30120" xr:uid="{D8DECD5C-B22A-48B5-B2F1-30C1BCB0A05D}"/>
    <cellStyle name="Percent .00 5 3" xfId="24081" xr:uid="{00000000-0005-0000-0000-000095550000}"/>
    <cellStyle name="Percent .00 5 3 2" xfId="36065" xr:uid="{D0FF8E98-6787-4DB4-8026-E38D8465774F}"/>
    <cellStyle name="Percent .00 5 4" xfId="30119" xr:uid="{A19FE959-C584-436F-8969-65B4E66C3591}"/>
    <cellStyle name="Percent .00 6" xfId="24075" xr:uid="{00000000-0005-0000-0000-000096550000}"/>
    <cellStyle name="Percent .00 6 2" xfId="36059" xr:uid="{4A165EE8-2A34-4FD4-8550-4EDB1BFCD665}"/>
    <cellStyle name="Percent .00 7" xfId="30113" xr:uid="{1665711D-2C17-4926-BA01-A97AB5E58955}"/>
    <cellStyle name="Percent .n" xfId="17460" xr:uid="{00000000-0005-0000-0000-000097550000}"/>
    <cellStyle name="Percent .n 2" xfId="24083" xr:uid="{00000000-0005-0000-0000-000098550000}"/>
    <cellStyle name="Percent .n 2 2" xfId="36067" xr:uid="{5032C9E5-ECDF-40E2-8604-B0863933CE9F}"/>
    <cellStyle name="Percent .n 3" xfId="30121" xr:uid="{1F012F8B-F664-454E-A112-5B60961B4906}"/>
    <cellStyle name="Percent [0%]" xfId="17461" xr:uid="{00000000-0005-0000-0000-000099550000}"/>
    <cellStyle name="Percent [0.00%]" xfId="17462" xr:uid="{00000000-0005-0000-0000-00009A550000}"/>
    <cellStyle name="Percent [2]" xfId="17463" xr:uid="{00000000-0005-0000-0000-00009B550000}"/>
    <cellStyle name="Percent [2] 10" xfId="17464" xr:uid="{00000000-0005-0000-0000-00009C550000}"/>
    <cellStyle name="Percent [2] 10 2" xfId="24084" xr:uid="{00000000-0005-0000-0000-00009D550000}"/>
    <cellStyle name="Percent [2] 10 2 2" xfId="36068" xr:uid="{74D8BA74-2F60-4731-B3B7-2429D350B38B}"/>
    <cellStyle name="Percent [2] 10 3" xfId="30122" xr:uid="{F0827906-3F38-45B9-BE2B-3346E0A081B8}"/>
    <cellStyle name="Percent [2] 11" xfId="17465" xr:uid="{00000000-0005-0000-0000-00009E550000}"/>
    <cellStyle name="Percent [2] 11 2" xfId="24085" xr:uid="{00000000-0005-0000-0000-00009F550000}"/>
    <cellStyle name="Percent [2] 11 2 2" xfId="36069" xr:uid="{CA3E0795-BD3A-4B6D-82AB-A38E38C5BBC2}"/>
    <cellStyle name="Percent [2] 11 3" xfId="30123" xr:uid="{40593FB8-4DEE-4987-9E23-A03A2BAEDC54}"/>
    <cellStyle name="Percent [2] 12" xfId="17466" xr:uid="{00000000-0005-0000-0000-0000A0550000}"/>
    <cellStyle name="Percent [2] 12 2" xfId="24086" xr:uid="{00000000-0005-0000-0000-0000A1550000}"/>
    <cellStyle name="Percent [2] 12 2 2" xfId="36070" xr:uid="{AF83139E-DCB7-4E15-B78F-834ACA9AC5A5}"/>
    <cellStyle name="Percent [2] 12 3" xfId="30124" xr:uid="{B2330CC5-BED6-4BB3-BF82-01501D9CBF61}"/>
    <cellStyle name="Percent [2] 13" xfId="17467" xr:uid="{00000000-0005-0000-0000-0000A2550000}"/>
    <cellStyle name="Percent [2] 13 2" xfId="24087" xr:uid="{00000000-0005-0000-0000-0000A3550000}"/>
    <cellStyle name="Percent [2] 13 2 2" xfId="36071" xr:uid="{38605700-A0B5-47F3-BC22-105DE0D1DA33}"/>
    <cellStyle name="Percent [2] 13 3" xfId="30125" xr:uid="{AAF604AF-2943-4A86-A0CF-CD110E20A9C7}"/>
    <cellStyle name="Percent [2] 14" xfId="17468" xr:uid="{00000000-0005-0000-0000-0000A4550000}"/>
    <cellStyle name="Percent [2] 14 2" xfId="24088" xr:uid="{00000000-0005-0000-0000-0000A5550000}"/>
    <cellStyle name="Percent [2] 14 2 2" xfId="36072" xr:uid="{8479309F-71D5-4722-8FC5-1DF3D5551964}"/>
    <cellStyle name="Percent [2] 14 3" xfId="30126" xr:uid="{81996A9B-97FE-4063-B31A-7AC1FFF410AB}"/>
    <cellStyle name="Percent [2] 15" xfId="17469" xr:uid="{00000000-0005-0000-0000-0000A6550000}"/>
    <cellStyle name="Percent [2] 15 2" xfId="24089" xr:uid="{00000000-0005-0000-0000-0000A7550000}"/>
    <cellStyle name="Percent [2] 15 2 2" xfId="36073" xr:uid="{3EEC160C-69DB-4A95-82E1-024FBE3864ED}"/>
    <cellStyle name="Percent [2] 15 3" xfId="30127" xr:uid="{86894098-0761-4994-816B-EA6456EDD998}"/>
    <cellStyle name="Percent [2] 16" xfId="17470" xr:uid="{00000000-0005-0000-0000-0000A8550000}"/>
    <cellStyle name="Percent [2] 16 2" xfId="24090" xr:uid="{00000000-0005-0000-0000-0000A9550000}"/>
    <cellStyle name="Percent [2] 16 2 2" xfId="36074" xr:uid="{10D23558-CA78-41F9-9F76-1EEC6855E468}"/>
    <cellStyle name="Percent [2] 16 3" xfId="30128" xr:uid="{330E88CA-F3D5-4A6D-9843-2731348E09E3}"/>
    <cellStyle name="Percent [2] 17" xfId="17471" xr:uid="{00000000-0005-0000-0000-0000AA550000}"/>
    <cellStyle name="Percent [2] 17 2" xfId="24091" xr:uid="{00000000-0005-0000-0000-0000AB550000}"/>
    <cellStyle name="Percent [2] 17 2 2" xfId="36075" xr:uid="{C13E902A-139F-4663-BAD4-DBC350BC4617}"/>
    <cellStyle name="Percent [2] 17 3" xfId="30129" xr:uid="{AAAF90B3-F10E-4974-A024-1AE7D0A5BDC9}"/>
    <cellStyle name="Percent [2] 18" xfId="17472" xr:uid="{00000000-0005-0000-0000-0000AC550000}"/>
    <cellStyle name="Percent [2] 18 2" xfId="24092" xr:uid="{00000000-0005-0000-0000-0000AD550000}"/>
    <cellStyle name="Percent [2] 18 2 2" xfId="36076" xr:uid="{B1A91B56-5D6E-4EA8-8B10-5DA4CC00C2EA}"/>
    <cellStyle name="Percent [2] 18 3" xfId="30130" xr:uid="{FD7CB3B3-88A6-41C3-B4AF-D69E76BD89E4}"/>
    <cellStyle name="Percent [2] 19" xfId="17473" xr:uid="{00000000-0005-0000-0000-0000AE550000}"/>
    <cellStyle name="Percent [2] 19 2" xfId="24093" xr:uid="{00000000-0005-0000-0000-0000AF550000}"/>
    <cellStyle name="Percent [2] 19 2 2" xfId="36077" xr:uid="{5C216E58-7488-4B22-BA6C-2286206D3BF7}"/>
    <cellStyle name="Percent [2] 19 3" xfId="30131" xr:uid="{1AFE6251-48BC-49A7-9759-C3C93D825264}"/>
    <cellStyle name="Percent [2] 2" xfId="17474" xr:uid="{00000000-0005-0000-0000-0000B0550000}"/>
    <cellStyle name="Percent [2] 2 2" xfId="24094" xr:uid="{00000000-0005-0000-0000-0000B1550000}"/>
    <cellStyle name="Percent [2] 2 2 2" xfId="36078" xr:uid="{6D2AC62D-A060-4445-A626-B7577B4CE884}"/>
    <cellStyle name="Percent [2] 2 3" xfId="30132" xr:uid="{C1E88ED5-209E-4995-AC9C-7EB08452F185}"/>
    <cellStyle name="Percent [2] 20" xfId="17475" xr:uid="{00000000-0005-0000-0000-0000B2550000}"/>
    <cellStyle name="Percent [2] 20 2" xfId="24095" xr:uid="{00000000-0005-0000-0000-0000B3550000}"/>
    <cellStyle name="Percent [2] 20 2 2" xfId="36079" xr:uid="{A4ABD36A-2608-4375-920A-0B469FF67021}"/>
    <cellStyle name="Percent [2] 20 3" xfId="30133" xr:uid="{F63A030B-B3F2-4F53-A630-53A82F1B8149}"/>
    <cellStyle name="Percent [2] 21" xfId="17476" xr:uid="{00000000-0005-0000-0000-0000B4550000}"/>
    <cellStyle name="Percent [2] 21 2" xfId="24096" xr:uid="{00000000-0005-0000-0000-0000B5550000}"/>
    <cellStyle name="Percent [2] 21 2 2" xfId="36080" xr:uid="{8F157C44-0474-4F39-9823-78C40B7282B7}"/>
    <cellStyle name="Percent [2] 21 3" xfId="30134" xr:uid="{745CEA21-1160-4884-BD1F-E6C45CB10A8B}"/>
    <cellStyle name="Percent [2] 22" xfId="17477" xr:uid="{00000000-0005-0000-0000-0000B6550000}"/>
    <cellStyle name="Percent [2] 22 2" xfId="24097" xr:uid="{00000000-0005-0000-0000-0000B7550000}"/>
    <cellStyle name="Percent [2] 22 2 2" xfId="36081" xr:uid="{4D3BBC7E-5B27-4A1B-8B56-4EA9E015190A}"/>
    <cellStyle name="Percent [2] 22 3" xfId="30135" xr:uid="{313AACF9-A3F2-4CFD-8B5F-7EFC00DE5728}"/>
    <cellStyle name="Percent [2] 23" xfId="17478" xr:uid="{00000000-0005-0000-0000-0000B8550000}"/>
    <cellStyle name="Percent [2] 23 2" xfId="24098" xr:uid="{00000000-0005-0000-0000-0000B9550000}"/>
    <cellStyle name="Percent [2] 23 2 2" xfId="36082" xr:uid="{89343405-9C1E-4A10-93F2-61A69E86E57E}"/>
    <cellStyle name="Percent [2] 23 3" xfId="30136" xr:uid="{14763C0E-DBDC-4DAE-967F-8617407C041C}"/>
    <cellStyle name="Percent [2] 24" xfId="17479" xr:uid="{00000000-0005-0000-0000-0000BA550000}"/>
    <cellStyle name="Percent [2] 24 2" xfId="24099" xr:uid="{00000000-0005-0000-0000-0000BB550000}"/>
    <cellStyle name="Percent [2] 24 2 2" xfId="36083" xr:uid="{54E849BC-25A3-48C8-8B76-9FACC430AFE3}"/>
    <cellStyle name="Percent [2] 24 3" xfId="30137" xr:uid="{734740DB-DCF3-4E4E-B9C5-8AD4A920EFBF}"/>
    <cellStyle name="Percent [2] 25" xfId="17480" xr:uid="{00000000-0005-0000-0000-0000BC550000}"/>
    <cellStyle name="Percent [2] 25 2" xfId="24100" xr:uid="{00000000-0005-0000-0000-0000BD550000}"/>
    <cellStyle name="Percent [2] 25 2 2" xfId="36084" xr:uid="{A39EEC0C-34F8-44F0-B67C-B848A82902C2}"/>
    <cellStyle name="Percent [2] 25 3" xfId="30138" xr:uid="{C7C8558C-74D0-4761-952E-F91DF26AE93E}"/>
    <cellStyle name="Percent [2] 26" xfId="17481" xr:uid="{00000000-0005-0000-0000-0000BE550000}"/>
    <cellStyle name="Percent [2] 26 2" xfId="24101" xr:uid="{00000000-0005-0000-0000-0000BF550000}"/>
    <cellStyle name="Percent [2] 26 2 2" xfId="36085" xr:uid="{F529506F-BEE1-48CD-8FE8-12D838B2030D}"/>
    <cellStyle name="Percent [2] 26 3" xfId="30139" xr:uid="{B3DB24A5-02E6-48FD-8E48-2DD1EE74C3D8}"/>
    <cellStyle name="Percent [2] 27" xfId="17482" xr:uid="{00000000-0005-0000-0000-0000C0550000}"/>
    <cellStyle name="Percent [2] 27 2" xfId="24102" xr:uid="{00000000-0005-0000-0000-0000C1550000}"/>
    <cellStyle name="Percent [2] 27 2 2" xfId="36086" xr:uid="{A3D997F8-0D64-47C9-8F4C-6AAFCC76AFB4}"/>
    <cellStyle name="Percent [2] 27 3" xfId="30140" xr:uid="{821FDAAE-6863-4D1C-94E1-57597FD8890F}"/>
    <cellStyle name="Percent [2] 28" xfId="17483" xr:uid="{00000000-0005-0000-0000-0000C2550000}"/>
    <cellStyle name="Percent [2] 28 2" xfId="24103" xr:uid="{00000000-0005-0000-0000-0000C3550000}"/>
    <cellStyle name="Percent [2] 28 2 2" xfId="36087" xr:uid="{3B42D533-C6AA-4827-BBCA-E6788CB2199D}"/>
    <cellStyle name="Percent [2] 28 3" xfId="30141" xr:uid="{81DF6D61-BDE1-4744-8720-EE5C9A148256}"/>
    <cellStyle name="Percent [2] 29" xfId="17484" xr:uid="{00000000-0005-0000-0000-0000C4550000}"/>
    <cellStyle name="Percent [2] 29 2" xfId="24104" xr:uid="{00000000-0005-0000-0000-0000C5550000}"/>
    <cellStyle name="Percent [2] 29 2 2" xfId="36088" xr:uid="{F3096208-6EA3-4F0F-B355-988A95D11BE4}"/>
    <cellStyle name="Percent [2] 29 3" xfId="30142" xr:uid="{B2680B3B-4285-4341-8937-EA08BD914A1C}"/>
    <cellStyle name="Percent [2] 3" xfId="17485" xr:uid="{00000000-0005-0000-0000-0000C6550000}"/>
    <cellStyle name="Percent [2] 3 2" xfId="17486" xr:uid="{00000000-0005-0000-0000-0000C7550000}"/>
    <cellStyle name="Percent [2] 3 2 2" xfId="24106" xr:uid="{00000000-0005-0000-0000-0000C8550000}"/>
    <cellStyle name="Percent [2] 3 2 2 2" xfId="36090" xr:uid="{1A2B17B7-CFF2-4E7B-86F7-2F53A0715417}"/>
    <cellStyle name="Percent [2] 3 2 3" xfId="30144" xr:uid="{EC82BFEC-D6A4-4D91-AA75-5D3D00C015D8}"/>
    <cellStyle name="Percent [2] 3 3" xfId="24105" xr:uid="{00000000-0005-0000-0000-0000C9550000}"/>
    <cellStyle name="Percent [2] 3 3 2" xfId="36089" xr:uid="{1A2FB09F-1527-4C4D-82E2-7ACA77B123B3}"/>
    <cellStyle name="Percent [2] 3 4" xfId="30143" xr:uid="{7CE4A8A7-E37F-48F0-975B-5000EBEEA0CF}"/>
    <cellStyle name="Percent [2] 30" xfId="17487" xr:uid="{00000000-0005-0000-0000-0000CA550000}"/>
    <cellStyle name="Percent [2] 30 2" xfId="24107" xr:uid="{00000000-0005-0000-0000-0000CB550000}"/>
    <cellStyle name="Percent [2] 30 2 2" xfId="36091" xr:uid="{C9892CAF-8163-4233-8867-5E69383CB1E1}"/>
    <cellStyle name="Percent [2] 30 3" xfId="30145" xr:uid="{0AC95775-553D-48A5-9447-8D2DE8862FE5}"/>
    <cellStyle name="Percent [2] 31" xfId="17488" xr:uid="{00000000-0005-0000-0000-0000CC550000}"/>
    <cellStyle name="Percent [2] 31 2" xfId="24108" xr:uid="{00000000-0005-0000-0000-0000CD550000}"/>
    <cellStyle name="Percent [2] 31 2 2" xfId="36092" xr:uid="{A4CB89D0-6EA5-4367-B746-09424CC9643D}"/>
    <cellStyle name="Percent [2] 31 3" xfId="30146" xr:uid="{1A533747-FD50-4452-A815-168982E451CC}"/>
    <cellStyle name="Percent [2] 32" xfId="17489" xr:uid="{00000000-0005-0000-0000-0000CE550000}"/>
    <cellStyle name="Percent [2] 32 2" xfId="17490" xr:uid="{00000000-0005-0000-0000-0000CF550000}"/>
    <cellStyle name="Percent [2] 32 2 2" xfId="24110" xr:uid="{00000000-0005-0000-0000-0000D0550000}"/>
    <cellStyle name="Percent [2] 32 2 2 2" xfId="36094" xr:uid="{C223E5C7-4784-4C3A-9076-746EEFBE64F2}"/>
    <cellStyle name="Percent [2] 32 2 3" xfId="30148" xr:uid="{0AA3B730-1FE5-45C8-89D4-F92FB76E9D60}"/>
    <cellStyle name="Percent [2] 32 3" xfId="17491" xr:uid="{00000000-0005-0000-0000-0000D1550000}"/>
    <cellStyle name="Percent [2] 32 3 2" xfId="24111" xr:uid="{00000000-0005-0000-0000-0000D2550000}"/>
    <cellStyle name="Percent [2] 32 3 2 2" xfId="36095" xr:uid="{A0003EA1-12BE-4674-A566-D1A489556606}"/>
    <cellStyle name="Percent [2] 32 3 3" xfId="30149" xr:uid="{B3CD038A-7227-4D25-B8D6-1D9D1341A439}"/>
    <cellStyle name="Percent [2] 32 4" xfId="24109" xr:uid="{00000000-0005-0000-0000-0000D3550000}"/>
    <cellStyle name="Percent [2] 32 4 2" xfId="36093" xr:uid="{30CE7107-2B55-4F03-AC00-F9531F2CEB7E}"/>
    <cellStyle name="Percent [2] 32 5" xfId="30147" xr:uid="{B2BDAF0F-F2AE-49A9-9A50-2006C2ED6859}"/>
    <cellStyle name="Percent [2] 33" xfId="17492" xr:uid="{00000000-0005-0000-0000-0000D4550000}"/>
    <cellStyle name="Percent [2] 33 2" xfId="24112" xr:uid="{00000000-0005-0000-0000-0000D5550000}"/>
    <cellStyle name="Percent [2] 33 2 2" xfId="36096" xr:uid="{D51C16D8-DB3A-43D6-AA90-D7BD378DA8B3}"/>
    <cellStyle name="Percent [2] 33 3" xfId="30150" xr:uid="{07D79674-88B2-471C-B860-8E95697D4BE2}"/>
    <cellStyle name="Percent [2] 34" xfId="17493" xr:uid="{00000000-0005-0000-0000-0000D6550000}"/>
    <cellStyle name="Percent [2] 34 2" xfId="24113" xr:uid="{00000000-0005-0000-0000-0000D7550000}"/>
    <cellStyle name="Percent [2] 34 2 2" xfId="36097" xr:uid="{A8976BFB-7490-4183-A760-48DC3B5742B3}"/>
    <cellStyle name="Percent [2] 34 3" xfId="30151" xr:uid="{1789CA97-739F-47D3-BCDC-682469F72DC5}"/>
    <cellStyle name="Percent [2] 35" xfId="17494" xr:uid="{00000000-0005-0000-0000-0000D8550000}"/>
    <cellStyle name="Percent [2] 35 2" xfId="24114" xr:uid="{00000000-0005-0000-0000-0000D9550000}"/>
    <cellStyle name="Percent [2] 35 2 2" xfId="36098" xr:uid="{B8B56717-2742-4BF2-8187-E26BB9E72ACA}"/>
    <cellStyle name="Percent [2] 35 3" xfId="30152" xr:uid="{3EEDB611-75D7-4DE8-AF75-A7F551C18004}"/>
    <cellStyle name="Percent [2] 4" xfId="17495" xr:uid="{00000000-0005-0000-0000-0000DA550000}"/>
    <cellStyle name="Percent [2] 4 2" xfId="17496" xr:uid="{00000000-0005-0000-0000-0000DB550000}"/>
    <cellStyle name="Percent [2] 4 2 2" xfId="24116" xr:uid="{00000000-0005-0000-0000-0000DC550000}"/>
    <cellStyle name="Percent [2] 4 2 2 2" xfId="36100" xr:uid="{1B7E0670-BC29-47F0-B608-9C6378884EBA}"/>
    <cellStyle name="Percent [2] 4 2 3" xfId="30154" xr:uid="{AB3C55C1-F58F-4698-8F36-43B91FF0FBBF}"/>
    <cellStyle name="Percent [2] 4 3" xfId="24115" xr:uid="{00000000-0005-0000-0000-0000DD550000}"/>
    <cellStyle name="Percent [2] 4 3 2" xfId="36099" xr:uid="{AD1C85FD-EA57-4363-B6EC-4C7726F7C8DE}"/>
    <cellStyle name="Percent [2] 4 4" xfId="30153" xr:uid="{E42B5455-C0BF-48D1-896B-27DFFD19B70B}"/>
    <cellStyle name="Percent [2] 5" xfId="17497" xr:uid="{00000000-0005-0000-0000-0000DE550000}"/>
    <cellStyle name="Percent [2] 5 2" xfId="17498" xr:uid="{00000000-0005-0000-0000-0000DF550000}"/>
    <cellStyle name="Percent [2] 5 2 2" xfId="24118" xr:uid="{00000000-0005-0000-0000-0000E0550000}"/>
    <cellStyle name="Percent [2] 5 2 2 2" xfId="36102" xr:uid="{36236685-A703-449D-9008-252B3766E9EB}"/>
    <cellStyle name="Percent [2] 5 2 3" xfId="30156" xr:uid="{D3940C3C-CE87-407E-AF91-FF37784E5FC4}"/>
    <cellStyle name="Percent [2] 5 3" xfId="24117" xr:uid="{00000000-0005-0000-0000-0000E1550000}"/>
    <cellStyle name="Percent [2] 5 3 2" xfId="36101" xr:uid="{A557FD68-74EF-44DE-A4F3-72FC28408614}"/>
    <cellStyle name="Percent [2] 5 4" xfId="30155" xr:uid="{353C1790-0973-4F87-84F3-C2B09E006C2D}"/>
    <cellStyle name="Percent [2] 6" xfId="17499" xr:uid="{00000000-0005-0000-0000-0000E2550000}"/>
    <cellStyle name="Percent [2] 6 2" xfId="24119" xr:uid="{00000000-0005-0000-0000-0000E3550000}"/>
    <cellStyle name="Percent [2] 6 2 2" xfId="36103" xr:uid="{EBC04630-3278-4146-973D-903FC0624A9E}"/>
    <cellStyle name="Percent [2] 6 3" xfId="30157" xr:uid="{0DF07CAF-2B19-4400-9ECE-8F2EC1E8F0E4}"/>
    <cellStyle name="Percent [2] 7" xfId="17500" xr:uid="{00000000-0005-0000-0000-0000E4550000}"/>
    <cellStyle name="Percent [2] 7 2" xfId="24120" xr:uid="{00000000-0005-0000-0000-0000E5550000}"/>
    <cellStyle name="Percent [2] 7 2 2" xfId="36104" xr:uid="{AEB7CD27-CE8B-458E-BDED-77BCE77B4BB0}"/>
    <cellStyle name="Percent [2] 7 3" xfId="30158" xr:uid="{9828C91E-893F-4973-8C0B-37BF50FCC08A}"/>
    <cellStyle name="Percent [2] 8" xfId="17501" xr:uid="{00000000-0005-0000-0000-0000E6550000}"/>
    <cellStyle name="Percent [2] 8 2" xfId="17502" xr:uid="{00000000-0005-0000-0000-0000E7550000}"/>
    <cellStyle name="Percent [2] 8 2 2" xfId="24122" xr:uid="{00000000-0005-0000-0000-0000E8550000}"/>
    <cellStyle name="Percent [2] 8 2 2 2" xfId="36106" xr:uid="{6000C46E-6539-425F-B7EC-9E70A1BB4B39}"/>
    <cellStyle name="Percent [2] 8 2 3" xfId="30160" xr:uid="{FC7E1FEE-F2FB-464C-8493-35A1E99C25EE}"/>
    <cellStyle name="Percent [2] 8 3" xfId="24121" xr:uid="{00000000-0005-0000-0000-0000E9550000}"/>
    <cellStyle name="Percent [2] 8 3 2" xfId="36105" xr:uid="{6DC6D986-A0E3-4E0D-A5F5-C43E8AD271F0}"/>
    <cellStyle name="Percent [2] 8 4" xfId="30159" xr:uid="{0DD74319-6328-4EF9-A05D-94C23F8F20B2}"/>
    <cellStyle name="Percent [2] 9" xfId="17503" xr:uid="{00000000-0005-0000-0000-0000EA550000}"/>
    <cellStyle name="Percent [2] 9 2" xfId="24123" xr:uid="{00000000-0005-0000-0000-0000EB550000}"/>
    <cellStyle name="Percent [2] 9 2 2" xfId="36107" xr:uid="{76C495AB-9BCB-4AB4-A6C2-4FFEA365420F}"/>
    <cellStyle name="Percent [2] 9 3" xfId="30161" xr:uid="{6585F140-EF5E-476B-9217-49A695E573CA}"/>
    <cellStyle name="Percent [n" xfId="17504" xr:uid="{00000000-0005-0000-0000-0000EC550000}"/>
    <cellStyle name="Percent [n 2" xfId="24124" xr:uid="{00000000-0005-0000-0000-0000ED550000}"/>
    <cellStyle name="Percent [n 2 2" xfId="36108" xr:uid="{C49DDE69-713F-4EBC-AD9F-3CA27F1259BA}"/>
    <cellStyle name="Percent [n 3" xfId="30162" xr:uid="{B49B41EC-64F5-49E6-A9A8-95E4AE524784}"/>
    <cellStyle name="Percent 0%" xfId="17505" xr:uid="{00000000-0005-0000-0000-0000EE550000}"/>
    <cellStyle name="Percent 10" xfId="17506" xr:uid="{00000000-0005-0000-0000-0000EF550000}"/>
    <cellStyle name="Percent 10 2" xfId="17507" xr:uid="{00000000-0005-0000-0000-0000F0550000}"/>
    <cellStyle name="Percent 10 2 2" xfId="17508" xr:uid="{00000000-0005-0000-0000-0000F1550000}"/>
    <cellStyle name="Percent 10 2 2 2" xfId="17509" xr:uid="{00000000-0005-0000-0000-0000F2550000}"/>
    <cellStyle name="Percent 10 2 2 2 2" xfId="24127" xr:uid="{00000000-0005-0000-0000-0000F3550000}"/>
    <cellStyle name="Percent 10 2 2 2 2 2" xfId="36111" xr:uid="{033D6B15-54B0-44C7-A2F1-C053480C495E}"/>
    <cellStyle name="Percent 10 2 2 2 3" xfId="30165" xr:uid="{0E6A1ADC-937A-4CDF-A317-48AB61ABDD90}"/>
    <cellStyle name="Percent 10 2 2 3" xfId="24126" xr:uid="{00000000-0005-0000-0000-0000F4550000}"/>
    <cellStyle name="Percent 10 2 2 3 2" xfId="36110" xr:uid="{7A7ECF71-E589-499D-9CCF-A226ADB5E3E9}"/>
    <cellStyle name="Percent 10 2 2 4" xfId="30164" xr:uid="{66912042-F92F-4847-BBD4-B54A4AED9CD3}"/>
    <cellStyle name="Percent 10 2 3" xfId="17510" xr:uid="{00000000-0005-0000-0000-0000F5550000}"/>
    <cellStyle name="Percent 10 2 3 2" xfId="24128" xr:uid="{00000000-0005-0000-0000-0000F6550000}"/>
    <cellStyle name="Percent 10 2 3 2 2" xfId="36112" xr:uid="{2A003A99-6101-470B-B9D0-B11079FB40C5}"/>
    <cellStyle name="Percent 10 2 3 3" xfId="30166" xr:uid="{1DC5CB4C-B478-4BB8-8815-750E40C174DF}"/>
    <cellStyle name="Percent 10 2 4" xfId="17511" xr:uid="{00000000-0005-0000-0000-0000F7550000}"/>
    <cellStyle name="Percent 10 2 4 2" xfId="24129" xr:uid="{00000000-0005-0000-0000-0000F8550000}"/>
    <cellStyle name="Percent 10 2 4 2 2" xfId="36113" xr:uid="{49C02500-4222-4E5F-A0B4-8435760C7A0A}"/>
    <cellStyle name="Percent 10 2 4 3" xfId="30167" xr:uid="{4819E968-66BC-4C01-947B-13BAB1C11EEB}"/>
    <cellStyle name="Percent 10 2 5" xfId="24125" xr:uid="{00000000-0005-0000-0000-0000F9550000}"/>
    <cellStyle name="Percent 10 2 5 2" xfId="36109" xr:uid="{ABB807B2-4D92-4C0A-92A4-113C747E8F7D}"/>
    <cellStyle name="Percent 10 2 6" xfId="30163" xr:uid="{DD1A09E9-5641-4F4C-9D45-FF9AC5057780}"/>
    <cellStyle name="Percent 10 3" xfId="17512" xr:uid="{00000000-0005-0000-0000-0000FA550000}"/>
    <cellStyle name="Percent 10 3 2" xfId="17513" xr:uid="{00000000-0005-0000-0000-0000FB550000}"/>
    <cellStyle name="Percent 10 3 2 2" xfId="24131" xr:uid="{00000000-0005-0000-0000-0000FC550000}"/>
    <cellStyle name="Percent 10 3 2 2 2" xfId="36115" xr:uid="{36979E5F-2D7C-44F5-B8A6-B4AA332C0F5D}"/>
    <cellStyle name="Percent 10 3 2 3" xfId="30169" xr:uid="{9CCDE7C8-2E67-4231-8904-754ADE021A8C}"/>
    <cellStyle name="Percent 10 3 3" xfId="17514" xr:uid="{00000000-0005-0000-0000-0000FD550000}"/>
    <cellStyle name="Percent 10 3 3 2" xfId="24132" xr:uid="{00000000-0005-0000-0000-0000FE550000}"/>
    <cellStyle name="Percent 10 3 3 2 2" xfId="36116" xr:uid="{1BF5933C-C26C-4A3A-9B1D-1CBBB366AC37}"/>
    <cellStyle name="Percent 10 3 3 3" xfId="30170" xr:uid="{180B6C57-6B51-4CD5-AA07-C4C79D01FBCE}"/>
    <cellStyle name="Percent 10 3 4" xfId="24130" xr:uid="{00000000-0005-0000-0000-0000FF550000}"/>
    <cellStyle name="Percent 10 3 4 2" xfId="36114" xr:uid="{E08CB89D-20F1-4B0B-8F74-6F6D6B9E51A9}"/>
    <cellStyle name="Percent 10 3 5" xfId="30168" xr:uid="{B63212DB-C5B8-4695-BD3E-7B4BEDD9C6C2}"/>
    <cellStyle name="Percent 10 4" xfId="17515" xr:uid="{00000000-0005-0000-0000-000000560000}"/>
    <cellStyle name="Percent 10 4 2" xfId="24133" xr:uid="{00000000-0005-0000-0000-000001560000}"/>
    <cellStyle name="Percent 10 4 2 2" xfId="36117" xr:uid="{0232D94D-0E20-42A6-9B9D-6DB4ECEC9FC4}"/>
    <cellStyle name="Percent 10 4 3" xfId="30171" xr:uid="{E838272D-DD78-4ED6-BBDF-0017E24759DA}"/>
    <cellStyle name="Percent 10 5" xfId="17516" xr:uid="{00000000-0005-0000-0000-000002560000}"/>
    <cellStyle name="Percent 10 5 2" xfId="24134" xr:uid="{00000000-0005-0000-0000-000003560000}"/>
    <cellStyle name="Percent 10 5 2 2" xfId="36118" xr:uid="{3F199D7B-0D0B-4253-BA14-A15CCD34642B}"/>
    <cellStyle name="Percent 10 5 3" xfId="30172" xr:uid="{95BFBFED-EEE6-45E9-9342-B187ED4D59C8}"/>
    <cellStyle name="Percent 10 6" xfId="17517" xr:uid="{00000000-0005-0000-0000-000004560000}"/>
    <cellStyle name="Percent 10 6 2" xfId="24135" xr:uid="{00000000-0005-0000-0000-000005560000}"/>
    <cellStyle name="Percent 10 6 2 2" xfId="36119" xr:uid="{51E45C04-083C-4510-933F-9D486B17DA59}"/>
    <cellStyle name="Percent 10 6 3" xfId="30173" xr:uid="{39D3A6A3-0B9B-41F0-A449-FC005A773F55}"/>
    <cellStyle name="Percent 10 7" xfId="17518" xr:uid="{00000000-0005-0000-0000-000006560000}"/>
    <cellStyle name="Percent 10 7 2" xfId="24136" xr:uid="{00000000-0005-0000-0000-000007560000}"/>
    <cellStyle name="Percent 10 7 2 2" xfId="36120" xr:uid="{4677B7ED-8E19-4E6D-B429-B1F59A975306}"/>
    <cellStyle name="Percent 10 7 3" xfId="30174" xr:uid="{BA1231E5-1049-4482-899E-3D102C26C5EB}"/>
    <cellStyle name="Percent 10 8" xfId="17519" xr:uid="{00000000-0005-0000-0000-000008560000}"/>
    <cellStyle name="Percent 10 8 2" xfId="24137" xr:uid="{00000000-0005-0000-0000-000009560000}"/>
    <cellStyle name="Percent 10 8 2 2" xfId="36121" xr:uid="{82905D41-8A86-4ACE-9C3F-FF9F76B298A8}"/>
    <cellStyle name="Percent 10 8 3" xfId="30175" xr:uid="{D0C63E93-8F7C-4FD1-B725-FE50230A4D33}"/>
    <cellStyle name="Percent 100" xfId="17520" xr:uid="{00000000-0005-0000-0000-00000A560000}"/>
    <cellStyle name="Percent 100 2" xfId="24138" xr:uid="{00000000-0005-0000-0000-00000B560000}"/>
    <cellStyle name="Percent 100 2 2" xfId="36122" xr:uid="{9F21FD7D-44CB-49E8-BEE1-52A60976A0D0}"/>
    <cellStyle name="Percent 100 3" xfId="30176" xr:uid="{A210EFFA-DD61-4977-A533-10370B556415}"/>
    <cellStyle name="Percent 101" xfId="17521" xr:uid="{00000000-0005-0000-0000-00000C560000}"/>
    <cellStyle name="Percent 101 2" xfId="24139" xr:uid="{00000000-0005-0000-0000-00000D560000}"/>
    <cellStyle name="Percent 101 2 2" xfId="36123" xr:uid="{C49AE73B-8BBC-4F5F-8863-C73FE3A3C6DC}"/>
    <cellStyle name="Percent 101 3" xfId="30177" xr:uid="{B3B01FD5-BE6D-4189-86B0-1737AD35B29D}"/>
    <cellStyle name="Percent 102" xfId="17522" xr:uid="{00000000-0005-0000-0000-00000E560000}"/>
    <cellStyle name="Percent 102 2" xfId="24140" xr:uid="{00000000-0005-0000-0000-00000F560000}"/>
    <cellStyle name="Percent 102 2 2" xfId="36124" xr:uid="{5CA39565-E8E4-4452-9E3C-F41B673B8B2C}"/>
    <cellStyle name="Percent 102 3" xfId="30178" xr:uid="{E8738FBE-B832-49C1-8924-D994B0E6792A}"/>
    <cellStyle name="Percent 103" xfId="17523" xr:uid="{00000000-0005-0000-0000-000010560000}"/>
    <cellStyle name="Percent 103 2" xfId="24141" xr:uid="{00000000-0005-0000-0000-000011560000}"/>
    <cellStyle name="Percent 103 2 2" xfId="36125" xr:uid="{DE865482-7EDE-48AA-AEB5-C1DBE613AC1E}"/>
    <cellStyle name="Percent 103 3" xfId="30179" xr:uid="{F31F31D7-7A49-412A-B5FA-357AADBC6704}"/>
    <cellStyle name="Percent 104" xfId="17524" xr:uid="{00000000-0005-0000-0000-000012560000}"/>
    <cellStyle name="Percent 104 2" xfId="24142" xr:uid="{00000000-0005-0000-0000-000013560000}"/>
    <cellStyle name="Percent 104 2 2" xfId="36126" xr:uid="{27F55263-F20A-4C5D-8D75-0CA488297BC7}"/>
    <cellStyle name="Percent 104 3" xfId="30180" xr:uid="{F384F539-F613-4C8F-9F44-2E78913FF0DC}"/>
    <cellStyle name="Percent 105" xfId="17525" xr:uid="{00000000-0005-0000-0000-000014560000}"/>
    <cellStyle name="Percent 105 2" xfId="24143" xr:uid="{00000000-0005-0000-0000-000015560000}"/>
    <cellStyle name="Percent 105 2 2" xfId="36127" xr:uid="{DD117B89-89D8-49FE-ABA7-4865555BC271}"/>
    <cellStyle name="Percent 105 3" xfId="30181" xr:uid="{CA5F7629-3CD0-443D-89B3-426FD4A051AC}"/>
    <cellStyle name="Percent 106" xfId="17526" xr:uid="{00000000-0005-0000-0000-000016560000}"/>
    <cellStyle name="Percent 106 2" xfId="24144" xr:uid="{00000000-0005-0000-0000-000017560000}"/>
    <cellStyle name="Percent 106 2 2" xfId="36128" xr:uid="{CDFCB560-7539-4D8A-AEC9-94787D933BA7}"/>
    <cellStyle name="Percent 106 3" xfId="30182" xr:uid="{BF5B4008-5399-4B43-ACAB-EF772089EF3B}"/>
    <cellStyle name="Percent 107" xfId="17527" xr:uid="{00000000-0005-0000-0000-000018560000}"/>
    <cellStyle name="Percent 107 2" xfId="24145" xr:uid="{00000000-0005-0000-0000-000019560000}"/>
    <cellStyle name="Percent 107 2 2" xfId="36129" xr:uid="{8EEC5108-054E-44FC-AED0-D38567549C30}"/>
    <cellStyle name="Percent 107 3" xfId="30183" xr:uid="{FE8CED1B-5926-499A-859F-DF71CF2CD487}"/>
    <cellStyle name="Percent 108" xfId="17528" xr:uid="{00000000-0005-0000-0000-00001A560000}"/>
    <cellStyle name="Percent 108 2" xfId="24146" xr:uid="{00000000-0005-0000-0000-00001B560000}"/>
    <cellStyle name="Percent 108 2 2" xfId="36130" xr:uid="{B3986092-80F3-4951-B647-748EDFF5DADD}"/>
    <cellStyle name="Percent 108 3" xfId="30184" xr:uid="{3B47016F-4E25-4459-8E06-1749D40A268D}"/>
    <cellStyle name="Percent 109" xfId="17529" xr:uid="{00000000-0005-0000-0000-00001C560000}"/>
    <cellStyle name="Percent 109 2" xfId="24147" xr:uid="{00000000-0005-0000-0000-00001D560000}"/>
    <cellStyle name="Percent 109 2 2" xfId="36131" xr:uid="{627BB581-148B-4A6A-A60F-8DCFA883B683}"/>
    <cellStyle name="Percent 109 3" xfId="30185" xr:uid="{C3C8C640-E2FB-4B80-889D-5EFC334CCEBC}"/>
    <cellStyle name="Percent 11" xfId="17530" xr:uid="{00000000-0005-0000-0000-00001E560000}"/>
    <cellStyle name="Percent 11 2" xfId="17531" xr:uid="{00000000-0005-0000-0000-00001F560000}"/>
    <cellStyle name="Percent 11 2 2" xfId="17532" xr:uid="{00000000-0005-0000-0000-000020560000}"/>
    <cellStyle name="Percent 11 2 2 2" xfId="17533" xr:uid="{00000000-0005-0000-0000-000021560000}"/>
    <cellStyle name="Percent 11 2 2 2 2" xfId="24150" xr:uid="{00000000-0005-0000-0000-000022560000}"/>
    <cellStyle name="Percent 11 2 2 2 2 2" xfId="36134" xr:uid="{C4298D3E-7B62-426A-BFD0-8231898A2C91}"/>
    <cellStyle name="Percent 11 2 2 2 3" xfId="30188" xr:uid="{CC58140D-2205-4A90-8249-D4311E70A459}"/>
    <cellStyle name="Percent 11 2 2 3" xfId="24149" xr:uid="{00000000-0005-0000-0000-000023560000}"/>
    <cellStyle name="Percent 11 2 2 3 2" xfId="36133" xr:uid="{45C90FF5-7F02-4712-AF38-58BB3E13A399}"/>
    <cellStyle name="Percent 11 2 2 4" xfId="30187" xr:uid="{2A6F9903-39CB-479F-9CF9-CE695CAF7867}"/>
    <cellStyle name="Percent 11 2 3" xfId="17534" xr:uid="{00000000-0005-0000-0000-000024560000}"/>
    <cellStyle name="Percent 11 2 3 2" xfId="24151" xr:uid="{00000000-0005-0000-0000-000025560000}"/>
    <cellStyle name="Percent 11 2 3 2 2" xfId="36135" xr:uid="{3AB9D855-3133-42A7-9A1C-8F35A56E002A}"/>
    <cellStyle name="Percent 11 2 3 3" xfId="30189" xr:uid="{0B58B67B-8441-4B56-B88B-61A2275F2B58}"/>
    <cellStyle name="Percent 11 2 4" xfId="17535" xr:uid="{00000000-0005-0000-0000-000026560000}"/>
    <cellStyle name="Percent 11 2 4 2" xfId="24152" xr:uid="{00000000-0005-0000-0000-000027560000}"/>
    <cellStyle name="Percent 11 2 4 2 2" xfId="36136" xr:uid="{94D9B593-86FE-485C-9422-CAB77EFEAE78}"/>
    <cellStyle name="Percent 11 2 4 3" xfId="30190" xr:uid="{9A20C56C-64F5-435D-B4C2-A67FFB4C7493}"/>
    <cellStyle name="Percent 11 2 5" xfId="17536" xr:uid="{00000000-0005-0000-0000-000028560000}"/>
    <cellStyle name="Percent 11 2 5 2" xfId="24153" xr:uid="{00000000-0005-0000-0000-000029560000}"/>
    <cellStyle name="Percent 11 2 5 2 2" xfId="36137" xr:uid="{F8031A05-0D36-4F7C-92DA-D6EC58128C56}"/>
    <cellStyle name="Percent 11 2 5 3" xfId="30191" xr:uid="{0A25B613-30D7-4A82-82B3-414D49984572}"/>
    <cellStyle name="Percent 11 2 6" xfId="24148" xr:uid="{00000000-0005-0000-0000-00002A560000}"/>
    <cellStyle name="Percent 11 2 6 2" xfId="36132" xr:uid="{AA872994-F057-4A02-B255-8EAAF4120489}"/>
    <cellStyle name="Percent 11 2 7" xfId="30186" xr:uid="{CB603DFE-624F-416E-B47E-34F3E1CABFCA}"/>
    <cellStyle name="Percent 11 3" xfId="17537" xr:uid="{00000000-0005-0000-0000-00002B560000}"/>
    <cellStyle name="Percent 11 3 2" xfId="17538" xr:uid="{00000000-0005-0000-0000-00002C560000}"/>
    <cellStyle name="Percent 11 3 2 2" xfId="24155" xr:uid="{00000000-0005-0000-0000-00002D560000}"/>
    <cellStyle name="Percent 11 3 2 2 2" xfId="36139" xr:uid="{75E4FC33-4323-4AF6-9A54-CA27A3AC17BE}"/>
    <cellStyle name="Percent 11 3 2 3" xfId="30193" xr:uid="{C491BA81-715F-4632-AF53-8DFD579D1372}"/>
    <cellStyle name="Percent 11 3 3" xfId="24154" xr:uid="{00000000-0005-0000-0000-00002E560000}"/>
    <cellStyle name="Percent 11 3 3 2" xfId="36138" xr:uid="{58DD5D87-8741-4A9E-9369-DA98098F39FE}"/>
    <cellStyle name="Percent 11 3 4" xfId="30192" xr:uid="{3B0BB17C-3CBC-4D12-BE8F-481D2E7FD6FE}"/>
    <cellStyle name="Percent 11 4" xfId="17539" xr:uid="{00000000-0005-0000-0000-00002F560000}"/>
    <cellStyle name="Percent 11 4 2" xfId="17540" xr:uid="{00000000-0005-0000-0000-000030560000}"/>
    <cellStyle name="Percent 11 4 2 2" xfId="24157" xr:uid="{00000000-0005-0000-0000-000031560000}"/>
    <cellStyle name="Percent 11 4 2 2 2" xfId="36141" xr:uid="{2E26B22B-C31C-4915-844B-04BA5E1FC311}"/>
    <cellStyle name="Percent 11 4 2 3" xfId="30195" xr:uid="{357539C1-A31C-4879-B952-5CD13378C640}"/>
    <cellStyle name="Percent 11 4 3" xfId="24156" xr:uid="{00000000-0005-0000-0000-000032560000}"/>
    <cellStyle name="Percent 11 4 3 2" xfId="36140" xr:uid="{CE5E947E-D486-449E-99FD-9F809C826F72}"/>
    <cellStyle name="Percent 11 4 4" xfId="30194" xr:uid="{193D8EF5-9F84-4D4F-9281-F5176D641BA3}"/>
    <cellStyle name="Percent 11 5" xfId="17541" xr:uid="{00000000-0005-0000-0000-000033560000}"/>
    <cellStyle name="Percent 11 5 2" xfId="24158" xr:uid="{00000000-0005-0000-0000-000034560000}"/>
    <cellStyle name="Percent 11 5 2 2" xfId="36142" xr:uid="{0DC00ED8-C388-4E0D-86C9-5D13BDE9E3F3}"/>
    <cellStyle name="Percent 11 5 3" xfId="30196" xr:uid="{DA857D86-8FD1-4421-9363-0C837AE69D21}"/>
    <cellStyle name="Percent 11 6" xfId="17542" xr:uid="{00000000-0005-0000-0000-000035560000}"/>
    <cellStyle name="Percent 11 6 2" xfId="24159" xr:uid="{00000000-0005-0000-0000-000036560000}"/>
    <cellStyle name="Percent 11 6 2 2" xfId="36143" xr:uid="{CE1635CD-6D26-45C6-A9AE-A0D0FEF07EB5}"/>
    <cellStyle name="Percent 11 6 3" xfId="30197" xr:uid="{268771B7-7FD6-4723-A4D4-78FDE97F5C50}"/>
    <cellStyle name="Percent 11 7" xfId="17543" xr:uid="{00000000-0005-0000-0000-000037560000}"/>
    <cellStyle name="Percent 11 7 2" xfId="24160" xr:uid="{00000000-0005-0000-0000-000038560000}"/>
    <cellStyle name="Percent 11 7 2 2" xfId="36144" xr:uid="{5C68DFEA-A296-4F1A-A012-B14C5A104AD4}"/>
    <cellStyle name="Percent 11 7 3" xfId="30198" xr:uid="{A8337FBD-5F4D-44DD-A876-6B13AD0B1DD3}"/>
    <cellStyle name="Percent 11 8" xfId="17544" xr:uid="{00000000-0005-0000-0000-000039560000}"/>
    <cellStyle name="Percent 11 8 2" xfId="24161" xr:uid="{00000000-0005-0000-0000-00003A560000}"/>
    <cellStyle name="Percent 11 8 2 2" xfId="36145" xr:uid="{A9C56598-A723-44CB-A81D-5F40EABE0ACA}"/>
    <cellStyle name="Percent 11 8 3" xfId="30199" xr:uid="{5DA698F9-0D15-42D3-8B0C-6D9543012779}"/>
    <cellStyle name="Percent 110" xfId="17545" xr:uid="{00000000-0005-0000-0000-00003B560000}"/>
    <cellStyle name="Percent 110 2" xfId="24162" xr:uid="{00000000-0005-0000-0000-00003C560000}"/>
    <cellStyle name="Percent 110 2 2" xfId="36146" xr:uid="{9728BF73-056F-4DBC-9258-5BD47E761CB2}"/>
    <cellStyle name="Percent 110 3" xfId="30200" xr:uid="{B1F32D18-4716-400E-AD33-AC6932176961}"/>
    <cellStyle name="Percent 111" xfId="17546" xr:uid="{00000000-0005-0000-0000-00003D560000}"/>
    <cellStyle name="Percent 111 2" xfId="24163" xr:uid="{00000000-0005-0000-0000-00003E560000}"/>
    <cellStyle name="Percent 111 2 2" xfId="36147" xr:uid="{DECF9CF8-5A91-4D6F-9731-DAAF2352376A}"/>
    <cellStyle name="Percent 111 3" xfId="30201" xr:uid="{7D782888-A071-4EC9-8C5D-71F5CD7E4D98}"/>
    <cellStyle name="Percent 112" xfId="17547" xr:uid="{00000000-0005-0000-0000-00003F560000}"/>
    <cellStyle name="Percent 112 2" xfId="24164" xr:uid="{00000000-0005-0000-0000-000040560000}"/>
    <cellStyle name="Percent 112 2 2" xfId="36148" xr:uid="{32D2ED27-BD5C-4775-A1B8-5F852C68DF7B}"/>
    <cellStyle name="Percent 112 3" xfId="30202" xr:uid="{E60A98EA-A1E4-42E1-BD4C-E202E8F70521}"/>
    <cellStyle name="Percent 113" xfId="17548" xr:uid="{00000000-0005-0000-0000-000041560000}"/>
    <cellStyle name="Percent 113 2" xfId="24165" xr:uid="{00000000-0005-0000-0000-000042560000}"/>
    <cellStyle name="Percent 113 2 2" xfId="36149" xr:uid="{2636DBAB-30DF-4613-AD33-45467A87F05F}"/>
    <cellStyle name="Percent 113 3" xfId="30203" xr:uid="{74D5B40D-7826-41FB-A164-DA6BE65DF926}"/>
    <cellStyle name="Percent 114" xfId="17549" xr:uid="{00000000-0005-0000-0000-000043560000}"/>
    <cellStyle name="Percent 114 2" xfId="24166" xr:uid="{00000000-0005-0000-0000-000044560000}"/>
    <cellStyle name="Percent 114 2 2" xfId="36150" xr:uid="{11554344-4F03-4B5C-9701-3F9D3BA7F6B0}"/>
    <cellStyle name="Percent 114 3" xfId="30204" xr:uid="{C6B29C49-C7D3-409A-BA8F-6B5E7D89C853}"/>
    <cellStyle name="Percent 115" xfId="17550" xr:uid="{00000000-0005-0000-0000-000045560000}"/>
    <cellStyle name="Percent 115 2" xfId="24167" xr:uid="{00000000-0005-0000-0000-000046560000}"/>
    <cellStyle name="Percent 115 2 2" xfId="36151" xr:uid="{936660B9-5C69-45D2-B3C8-23B2148858B7}"/>
    <cellStyle name="Percent 115 3" xfId="30205" xr:uid="{C8191CC2-3F31-4E6E-B7AD-880747D19CDD}"/>
    <cellStyle name="Percent 116" xfId="17551" xr:uid="{00000000-0005-0000-0000-000047560000}"/>
    <cellStyle name="Percent 116 2" xfId="24168" xr:uid="{00000000-0005-0000-0000-000048560000}"/>
    <cellStyle name="Percent 116 2 2" xfId="36152" xr:uid="{8CF85EB8-A9E9-4B75-804B-84D4615E572F}"/>
    <cellStyle name="Percent 116 3" xfId="30206" xr:uid="{E1093707-B5EF-4200-9D59-8C078870380B}"/>
    <cellStyle name="Percent 117" xfId="17552" xr:uid="{00000000-0005-0000-0000-000049560000}"/>
    <cellStyle name="Percent 117 2" xfId="24169" xr:uid="{00000000-0005-0000-0000-00004A560000}"/>
    <cellStyle name="Percent 117 2 2" xfId="36153" xr:uid="{F3ECF12B-353F-4454-B5C6-E501A2175516}"/>
    <cellStyle name="Percent 117 3" xfId="30207" xr:uid="{E9CB2605-C998-4885-930D-5ED07E32CE22}"/>
    <cellStyle name="Percent 118" xfId="17553" xr:uid="{00000000-0005-0000-0000-00004B560000}"/>
    <cellStyle name="Percent 118 2" xfId="24170" xr:uid="{00000000-0005-0000-0000-00004C560000}"/>
    <cellStyle name="Percent 118 2 2" xfId="36154" xr:uid="{2C7D7592-9A7D-4140-97E8-B4C1E5500408}"/>
    <cellStyle name="Percent 118 3" xfId="30208" xr:uid="{60C846E0-B240-4C14-A3EA-8AFD7D8B4F35}"/>
    <cellStyle name="Percent 119" xfId="17554" xr:uid="{00000000-0005-0000-0000-00004D560000}"/>
    <cellStyle name="Percent 119 2" xfId="24171" xr:uid="{00000000-0005-0000-0000-00004E560000}"/>
    <cellStyle name="Percent 119 2 2" xfId="36155" xr:uid="{937CC0DA-AA6C-4EE7-B14F-31843A0B3893}"/>
    <cellStyle name="Percent 119 3" xfId="30209" xr:uid="{FBEE7C76-3A98-430B-837D-256FF9485FB4}"/>
    <cellStyle name="Percent 12" xfId="17555" xr:uid="{00000000-0005-0000-0000-00004F560000}"/>
    <cellStyle name="Percent 12 2" xfId="17556" xr:uid="{00000000-0005-0000-0000-000050560000}"/>
    <cellStyle name="Percent 12 2 2" xfId="17557" xr:uid="{00000000-0005-0000-0000-000051560000}"/>
    <cellStyle name="Percent 12 2 2 2" xfId="24173" xr:uid="{00000000-0005-0000-0000-000052560000}"/>
    <cellStyle name="Percent 12 2 2 2 2" xfId="36157" xr:uid="{AD286624-6C9C-4BC6-9E45-93E6079248E0}"/>
    <cellStyle name="Percent 12 2 2 3" xfId="30211" xr:uid="{23167B01-948D-4D5E-8173-A43833BA5F9A}"/>
    <cellStyle name="Percent 12 2 3" xfId="17558" xr:uid="{00000000-0005-0000-0000-000053560000}"/>
    <cellStyle name="Percent 12 2 3 2" xfId="24174" xr:uid="{00000000-0005-0000-0000-000054560000}"/>
    <cellStyle name="Percent 12 2 3 2 2" xfId="36158" xr:uid="{41DAFCAB-54B5-4B06-BC15-A0177CE26CDF}"/>
    <cellStyle name="Percent 12 2 3 3" xfId="30212" xr:uid="{33EAF413-7984-4B96-A7CB-F7EC6B3134B5}"/>
    <cellStyle name="Percent 12 2 4" xfId="24172" xr:uid="{00000000-0005-0000-0000-000055560000}"/>
    <cellStyle name="Percent 12 2 4 2" xfId="36156" xr:uid="{2A37D4EC-6FD2-4F35-B17A-B77DEE6BB6FD}"/>
    <cellStyle name="Percent 12 2 5" xfId="30210" xr:uid="{0E3503D0-EE94-4A4E-AF45-825EBF6A9D54}"/>
    <cellStyle name="Percent 12 3" xfId="17559" xr:uid="{00000000-0005-0000-0000-000056560000}"/>
    <cellStyle name="Percent 12 3 2" xfId="17560" xr:uid="{00000000-0005-0000-0000-000057560000}"/>
    <cellStyle name="Percent 12 3 2 2" xfId="24176" xr:uid="{00000000-0005-0000-0000-000058560000}"/>
    <cellStyle name="Percent 12 3 2 2 2" xfId="36160" xr:uid="{80CE1FF3-E108-4961-9B2F-2F8641E3F5EB}"/>
    <cellStyle name="Percent 12 3 2 3" xfId="30214" xr:uid="{28D914A9-CC22-4FB1-90E0-53F2DD8F779A}"/>
    <cellStyle name="Percent 12 3 3" xfId="24175" xr:uid="{00000000-0005-0000-0000-000059560000}"/>
    <cellStyle name="Percent 12 3 3 2" xfId="36159" xr:uid="{CDC90B23-6AB2-402C-B72B-93CA9E998EBC}"/>
    <cellStyle name="Percent 12 3 4" xfId="30213" xr:uid="{321BF8C0-382F-4D44-86A3-6B6DC8CB8D5D}"/>
    <cellStyle name="Percent 12 4" xfId="17561" xr:uid="{00000000-0005-0000-0000-00005A560000}"/>
    <cellStyle name="Percent 12 4 2" xfId="17562" xr:uid="{00000000-0005-0000-0000-00005B560000}"/>
    <cellStyle name="Percent 12 4 2 2" xfId="24178" xr:uid="{00000000-0005-0000-0000-00005C560000}"/>
    <cellStyle name="Percent 12 4 2 2 2" xfId="36162" xr:uid="{21A1FB7E-2122-4052-BECA-B9CAAFA1FA93}"/>
    <cellStyle name="Percent 12 4 2 3" xfId="30216" xr:uid="{38193E6D-103F-4183-8B8A-B728BC9CC7E9}"/>
    <cellStyle name="Percent 12 4 3" xfId="24177" xr:uid="{00000000-0005-0000-0000-00005D560000}"/>
    <cellStyle name="Percent 12 4 3 2" xfId="36161" xr:uid="{BE442CEB-E220-48AC-9809-14F397FDBC19}"/>
    <cellStyle name="Percent 12 4 4" xfId="30215" xr:uid="{AD00D254-6B72-4DA7-A03A-72032CCECAEE}"/>
    <cellStyle name="Percent 12 5" xfId="17563" xr:uid="{00000000-0005-0000-0000-00005E560000}"/>
    <cellStyle name="Percent 12 5 2" xfId="24179" xr:uid="{00000000-0005-0000-0000-00005F560000}"/>
    <cellStyle name="Percent 12 5 2 2" xfId="36163" xr:uid="{F8F3C2D1-D429-4071-BF0A-07684A937E83}"/>
    <cellStyle name="Percent 12 5 3" xfId="30217" xr:uid="{19972FB8-0C0D-4BDD-9994-C21B87331504}"/>
    <cellStyle name="Percent 12 6" xfId="17564" xr:uid="{00000000-0005-0000-0000-000060560000}"/>
    <cellStyle name="Percent 12 6 2" xfId="24180" xr:uid="{00000000-0005-0000-0000-000061560000}"/>
    <cellStyle name="Percent 12 6 2 2" xfId="36164" xr:uid="{49A2BEB2-8548-49DF-8EB2-983B85707EED}"/>
    <cellStyle name="Percent 12 6 3" xfId="30218" xr:uid="{93E22DB5-A424-4A8F-B9C1-936B4FDF7885}"/>
    <cellStyle name="Percent 12 7" xfId="17565" xr:uid="{00000000-0005-0000-0000-000062560000}"/>
    <cellStyle name="Percent 12 7 2" xfId="24181" xr:uid="{00000000-0005-0000-0000-000063560000}"/>
    <cellStyle name="Percent 12 7 2 2" xfId="36165" xr:uid="{0D69CF6E-8CC1-4C16-BAD8-71F79867DFFE}"/>
    <cellStyle name="Percent 12 7 3" xfId="30219" xr:uid="{832DA28E-D5C1-465D-8F0E-CCBB039ADBD4}"/>
    <cellStyle name="Percent 12 8" xfId="17566" xr:uid="{00000000-0005-0000-0000-000064560000}"/>
    <cellStyle name="Percent 12 8 2" xfId="24182" xr:uid="{00000000-0005-0000-0000-000065560000}"/>
    <cellStyle name="Percent 12 8 2 2" xfId="36166" xr:uid="{412F674E-CD52-495B-A4D5-A8DB4C50BBF0}"/>
    <cellStyle name="Percent 12 8 3" xfId="30220" xr:uid="{1F2820A4-55D8-445C-B47C-41A7DC9E42DC}"/>
    <cellStyle name="Percent 120" xfId="17567" xr:uid="{00000000-0005-0000-0000-000066560000}"/>
    <cellStyle name="Percent 120 2" xfId="24183" xr:uid="{00000000-0005-0000-0000-000067560000}"/>
    <cellStyle name="Percent 120 2 2" xfId="36167" xr:uid="{0665E5F0-A0CB-4F62-A31F-6D301EC90E7C}"/>
    <cellStyle name="Percent 120 3" xfId="30221" xr:uid="{75A0BB06-C0F0-457E-9746-7217BE849EDC}"/>
    <cellStyle name="Percent 121" xfId="17568" xr:uid="{00000000-0005-0000-0000-000068560000}"/>
    <cellStyle name="Percent 121 2" xfId="24184" xr:uid="{00000000-0005-0000-0000-000069560000}"/>
    <cellStyle name="Percent 121 2 2" xfId="36168" xr:uid="{B7EE6DF1-0597-4983-9CC6-4E2CD1BDFD83}"/>
    <cellStyle name="Percent 121 3" xfId="30222" xr:uid="{907F1475-921B-4CD1-AB58-7D1044D7E471}"/>
    <cellStyle name="Percent 122" xfId="17569" xr:uid="{00000000-0005-0000-0000-00006A560000}"/>
    <cellStyle name="Percent 122 2" xfId="24185" xr:uid="{00000000-0005-0000-0000-00006B560000}"/>
    <cellStyle name="Percent 122 2 2" xfId="36169" xr:uid="{F523A5F8-EBCC-492E-8EDC-7A8D11C19F3F}"/>
    <cellStyle name="Percent 122 3" xfId="30223" xr:uid="{A3978AF7-D49B-45C1-92C7-1707D99FDF76}"/>
    <cellStyle name="Percent 123" xfId="17570" xr:uid="{00000000-0005-0000-0000-00006C560000}"/>
    <cellStyle name="Percent 123 2" xfId="24186" xr:uid="{00000000-0005-0000-0000-00006D560000}"/>
    <cellStyle name="Percent 123 2 2" xfId="36170" xr:uid="{7209B076-A70F-4B95-A494-99934980E642}"/>
    <cellStyle name="Percent 123 3" xfId="30224" xr:uid="{DABD875E-534F-401A-ACC0-8A6702C61154}"/>
    <cellStyle name="Percent 124" xfId="17571" xr:uid="{00000000-0005-0000-0000-00006E560000}"/>
    <cellStyle name="Percent 124 2" xfId="24187" xr:uid="{00000000-0005-0000-0000-00006F560000}"/>
    <cellStyle name="Percent 124 2 2" xfId="36171" xr:uid="{715C3C5F-027D-4377-9E18-4F7D514837BE}"/>
    <cellStyle name="Percent 124 3" xfId="30225" xr:uid="{36FE7D02-4092-462D-B38A-0D101996651A}"/>
    <cellStyle name="Percent 125" xfId="17572" xr:uid="{00000000-0005-0000-0000-000070560000}"/>
    <cellStyle name="Percent 125 2" xfId="24188" xr:uid="{00000000-0005-0000-0000-000071560000}"/>
    <cellStyle name="Percent 125 2 2" xfId="36172" xr:uid="{C891ABD3-1D36-4499-A717-BB025E189470}"/>
    <cellStyle name="Percent 125 3" xfId="30226" xr:uid="{20E0CF94-A79F-471B-9245-51747EEA4BD0}"/>
    <cellStyle name="Percent 126" xfId="17573" xr:uid="{00000000-0005-0000-0000-000072560000}"/>
    <cellStyle name="Percent 126 2" xfId="24189" xr:uid="{00000000-0005-0000-0000-000073560000}"/>
    <cellStyle name="Percent 126 2 2" xfId="36173" xr:uid="{274DC9F1-2991-46E4-9685-80BB19ABF683}"/>
    <cellStyle name="Percent 126 3" xfId="30227" xr:uid="{B3F1A0B7-E90D-43ED-9FF0-FA10F2B3498F}"/>
    <cellStyle name="Percent 127" xfId="17574" xr:uid="{00000000-0005-0000-0000-000074560000}"/>
    <cellStyle name="Percent 127 2" xfId="24190" xr:uid="{00000000-0005-0000-0000-000075560000}"/>
    <cellStyle name="Percent 127 2 2" xfId="36174" xr:uid="{92D39A00-2E8A-4DAE-BE0E-5166DB958F49}"/>
    <cellStyle name="Percent 127 3" xfId="30228" xr:uid="{4376C2E9-A4A5-485D-B0E2-E0DB57AE78C1}"/>
    <cellStyle name="Percent 128" xfId="17575" xr:uid="{00000000-0005-0000-0000-000076560000}"/>
    <cellStyle name="Percent 128 2" xfId="24191" xr:uid="{00000000-0005-0000-0000-000077560000}"/>
    <cellStyle name="Percent 128 2 2" xfId="36175" xr:uid="{B1715AF6-7CD6-4DE0-A922-2B9CBD86DBE4}"/>
    <cellStyle name="Percent 128 3" xfId="30229" xr:uid="{11101C8C-C0DD-48D1-92DB-11D19649526D}"/>
    <cellStyle name="Percent 129" xfId="17576" xr:uid="{00000000-0005-0000-0000-000078560000}"/>
    <cellStyle name="Percent 129 2" xfId="24192" xr:uid="{00000000-0005-0000-0000-000079560000}"/>
    <cellStyle name="Percent 129 2 2" xfId="36176" xr:uid="{C32DBFE6-8905-48F1-8568-73CD3DD94624}"/>
    <cellStyle name="Percent 129 3" xfId="30230" xr:uid="{BD8B3E8E-829D-4D58-828D-67B724A7BFEF}"/>
    <cellStyle name="Percent 13" xfId="17577" xr:uid="{00000000-0005-0000-0000-00007A560000}"/>
    <cellStyle name="Percent 13 10" xfId="17578" xr:uid="{00000000-0005-0000-0000-00007B560000}"/>
    <cellStyle name="Percent 13 11" xfId="17579" xr:uid="{00000000-0005-0000-0000-00007C560000}"/>
    <cellStyle name="Percent 13 12" xfId="17580" xr:uid="{00000000-0005-0000-0000-00007D560000}"/>
    <cellStyle name="Percent 13 13" xfId="17581" xr:uid="{00000000-0005-0000-0000-00007E560000}"/>
    <cellStyle name="Percent 13 14" xfId="17582" xr:uid="{00000000-0005-0000-0000-00007F560000}"/>
    <cellStyle name="Percent 13 15" xfId="17583" xr:uid="{00000000-0005-0000-0000-000080560000}"/>
    <cellStyle name="Percent 13 16" xfId="17584" xr:uid="{00000000-0005-0000-0000-000081560000}"/>
    <cellStyle name="Percent 13 16 2" xfId="24193" xr:uid="{00000000-0005-0000-0000-000082560000}"/>
    <cellStyle name="Percent 13 16 2 2" xfId="36177" xr:uid="{5AC7131E-C291-40EE-B983-1541FE36CD10}"/>
    <cellStyle name="Percent 13 16 3" xfId="30231" xr:uid="{4083CCDE-C862-4773-B02D-ACDE46D86451}"/>
    <cellStyle name="Percent 13 17" xfId="17585" xr:uid="{00000000-0005-0000-0000-000083560000}"/>
    <cellStyle name="Percent 13 17 2" xfId="24194" xr:uid="{00000000-0005-0000-0000-000084560000}"/>
    <cellStyle name="Percent 13 17 2 2" xfId="36178" xr:uid="{B9A3AC5A-3E89-4765-83DA-AE73E7744F4A}"/>
    <cellStyle name="Percent 13 17 3" xfId="30232" xr:uid="{12EA8ED6-8985-47FF-9017-9F51315CFEE9}"/>
    <cellStyle name="Percent 13 18" xfId="17586" xr:uid="{00000000-0005-0000-0000-000085560000}"/>
    <cellStyle name="Percent 13 2" xfId="17587" xr:uid="{00000000-0005-0000-0000-000086560000}"/>
    <cellStyle name="Percent 13 2 2" xfId="17588" xr:uid="{00000000-0005-0000-0000-000087560000}"/>
    <cellStyle name="Percent 13 2 2 2" xfId="24195" xr:uid="{00000000-0005-0000-0000-000088560000}"/>
    <cellStyle name="Percent 13 2 2 2 2" xfId="36179" xr:uid="{A040BB52-0522-474A-9FC2-DFEBCF7EE362}"/>
    <cellStyle name="Percent 13 2 2 3" xfId="30233" xr:uid="{B5E8983B-F5D3-490E-8D86-617BF2259F0E}"/>
    <cellStyle name="Percent 13 2 3" xfId="17589" xr:uid="{00000000-0005-0000-0000-000089560000}"/>
    <cellStyle name="Percent 13 2 3 2" xfId="24196" xr:uid="{00000000-0005-0000-0000-00008A560000}"/>
    <cellStyle name="Percent 13 2 3 2 2" xfId="36180" xr:uid="{6DDA602E-D4FA-4393-AC28-16FEF26BF263}"/>
    <cellStyle name="Percent 13 2 3 3" xfId="30234" xr:uid="{D72B18DB-9717-424B-ABE9-7982B613E528}"/>
    <cellStyle name="Percent 13 2 4" xfId="17590" xr:uid="{00000000-0005-0000-0000-00008B560000}"/>
    <cellStyle name="Percent 13 2 4 2" xfId="24197" xr:uid="{00000000-0005-0000-0000-00008C560000}"/>
    <cellStyle name="Percent 13 2 4 2 2" xfId="36181" xr:uid="{07E74A52-FD74-4CE1-8E69-E37F08D9AF39}"/>
    <cellStyle name="Percent 13 2 4 3" xfId="30235" xr:uid="{3AB2A8D1-E5A3-4B70-BF3C-F37C07AD011E}"/>
    <cellStyle name="Percent 13 3" xfId="17591" xr:uid="{00000000-0005-0000-0000-00008D560000}"/>
    <cellStyle name="Percent 13 3 2" xfId="17592" xr:uid="{00000000-0005-0000-0000-00008E560000}"/>
    <cellStyle name="Percent 13 3 2 2" xfId="24198" xr:uid="{00000000-0005-0000-0000-00008F560000}"/>
    <cellStyle name="Percent 13 3 2 2 2" xfId="36182" xr:uid="{1680A5D8-D730-4588-AEE9-C1F54A49C632}"/>
    <cellStyle name="Percent 13 3 2 3" xfId="30236" xr:uid="{619B9F20-A3C9-46C9-A2B9-3F6F121EB0A0}"/>
    <cellStyle name="Percent 13 3 3" xfId="17593" xr:uid="{00000000-0005-0000-0000-000090560000}"/>
    <cellStyle name="Percent 13 3 3 2" xfId="24199" xr:uid="{00000000-0005-0000-0000-000091560000}"/>
    <cellStyle name="Percent 13 3 3 2 2" xfId="36183" xr:uid="{2890EED6-F46C-4FC4-8CE2-8A5BBFEEE0F7}"/>
    <cellStyle name="Percent 13 3 3 3" xfId="30237" xr:uid="{9E8C3200-2C89-41CF-977B-2EFE14E612E8}"/>
    <cellStyle name="Percent 13 4" xfId="17594" xr:uid="{00000000-0005-0000-0000-000092560000}"/>
    <cellStyle name="Percent 13 4 2" xfId="17595" xr:uid="{00000000-0005-0000-0000-000093560000}"/>
    <cellStyle name="Percent 13 4 2 2" xfId="24200" xr:uid="{00000000-0005-0000-0000-000094560000}"/>
    <cellStyle name="Percent 13 4 2 2 2" xfId="36184" xr:uid="{20A79B20-8AE8-493C-B994-A466AC80FB92}"/>
    <cellStyle name="Percent 13 4 2 3" xfId="30238" xr:uid="{A0412F48-C834-481E-BE76-1C7BED32EF68}"/>
    <cellStyle name="Percent 13 4 3" xfId="17596" xr:uid="{00000000-0005-0000-0000-000095560000}"/>
    <cellStyle name="Percent 13 4 3 2" xfId="24201" xr:uid="{00000000-0005-0000-0000-000096560000}"/>
    <cellStyle name="Percent 13 4 3 2 2" xfId="36185" xr:uid="{CA06F256-B946-4464-B99D-0BC4A81FE3E4}"/>
    <cellStyle name="Percent 13 4 3 3" xfId="30239" xr:uid="{696179F3-47CF-4459-8C02-41B93FCA97F6}"/>
    <cellStyle name="Percent 13 5" xfId="17597" xr:uid="{00000000-0005-0000-0000-000097560000}"/>
    <cellStyle name="Percent 13 5 2" xfId="17598" xr:uid="{00000000-0005-0000-0000-000098560000}"/>
    <cellStyle name="Percent 13 5 2 2" xfId="24202" xr:uid="{00000000-0005-0000-0000-000099560000}"/>
    <cellStyle name="Percent 13 5 2 2 2" xfId="36186" xr:uid="{9B7D050B-6EB3-49AA-AC2E-CBD1551DBF8D}"/>
    <cellStyle name="Percent 13 5 2 3" xfId="30240" xr:uid="{5B04C32B-FB5C-4A07-BBF7-B71B394F14BD}"/>
    <cellStyle name="Percent 13 5 3" xfId="17599" xr:uid="{00000000-0005-0000-0000-00009A560000}"/>
    <cellStyle name="Percent 13 5 3 2" xfId="24203" xr:uid="{00000000-0005-0000-0000-00009B560000}"/>
    <cellStyle name="Percent 13 5 3 2 2" xfId="36187" xr:uid="{DF4B3E64-E15F-4ECE-9F78-76793637BE77}"/>
    <cellStyle name="Percent 13 5 3 3" xfId="30241" xr:uid="{C3E83F8E-5D2F-4581-BDE2-C6B2C1AA5489}"/>
    <cellStyle name="Percent 13 6" xfId="17600" xr:uid="{00000000-0005-0000-0000-00009C560000}"/>
    <cellStyle name="Percent 13 6 2" xfId="17601" xr:uid="{00000000-0005-0000-0000-00009D560000}"/>
    <cellStyle name="Percent 13 6 2 2" xfId="24204" xr:uid="{00000000-0005-0000-0000-00009E560000}"/>
    <cellStyle name="Percent 13 6 2 2 2" xfId="36188" xr:uid="{D46056DE-836F-4445-B2A1-48C6695BAC6D}"/>
    <cellStyle name="Percent 13 6 2 3" xfId="30242" xr:uid="{50911177-C0DF-49B4-B24E-D9F75F0C6806}"/>
    <cellStyle name="Percent 13 6 3" xfId="17602" xr:uid="{00000000-0005-0000-0000-00009F560000}"/>
    <cellStyle name="Percent 13 6 3 2" xfId="24205" xr:uid="{00000000-0005-0000-0000-0000A0560000}"/>
    <cellStyle name="Percent 13 6 3 2 2" xfId="36189" xr:uid="{65F17478-7F84-4A4A-A782-7ADD7F83D93B}"/>
    <cellStyle name="Percent 13 6 3 3" xfId="30243" xr:uid="{09DBC79B-ED13-4D50-987B-82AF5BB5F49B}"/>
    <cellStyle name="Percent 13 7" xfId="17603" xr:uid="{00000000-0005-0000-0000-0000A1560000}"/>
    <cellStyle name="Percent 13 8" xfId="17604" xr:uid="{00000000-0005-0000-0000-0000A2560000}"/>
    <cellStyle name="Percent 13 9" xfId="17605" xr:uid="{00000000-0005-0000-0000-0000A3560000}"/>
    <cellStyle name="Percent 130" xfId="17606" xr:uid="{00000000-0005-0000-0000-0000A4560000}"/>
    <cellStyle name="Percent 130 2" xfId="24206" xr:uid="{00000000-0005-0000-0000-0000A5560000}"/>
    <cellStyle name="Percent 130 2 2" xfId="36190" xr:uid="{4840ACC2-C61A-4652-BA60-FAEBC797EEEA}"/>
    <cellStyle name="Percent 130 3" xfId="30244" xr:uid="{2A8205F5-2BC0-4AA0-8857-9249D155DCC9}"/>
    <cellStyle name="Percent 131" xfId="17607" xr:uid="{00000000-0005-0000-0000-0000A6560000}"/>
    <cellStyle name="Percent 131 2" xfId="24207" xr:uid="{00000000-0005-0000-0000-0000A7560000}"/>
    <cellStyle name="Percent 131 2 2" xfId="36191" xr:uid="{EB9CFEE9-4F59-4F8C-9DFC-46A6BEF61390}"/>
    <cellStyle name="Percent 131 3" xfId="30245" xr:uid="{64768473-A461-4B59-AF4F-CA16AE72B7AE}"/>
    <cellStyle name="Percent 132" xfId="17608" xr:uid="{00000000-0005-0000-0000-0000A8560000}"/>
    <cellStyle name="Percent 132 2" xfId="24208" xr:uid="{00000000-0005-0000-0000-0000A9560000}"/>
    <cellStyle name="Percent 132 2 2" xfId="36192" xr:uid="{BD04EE8D-8963-4986-9E93-CDBEAE671303}"/>
    <cellStyle name="Percent 132 3" xfId="30246" xr:uid="{0A63677B-E2D9-4900-9DE3-0B72E717D511}"/>
    <cellStyle name="Percent 133" xfId="17609" xr:uid="{00000000-0005-0000-0000-0000AA560000}"/>
    <cellStyle name="Percent 133 2" xfId="24209" xr:uid="{00000000-0005-0000-0000-0000AB560000}"/>
    <cellStyle name="Percent 133 2 2" xfId="36193" xr:uid="{B42DD371-3041-43CC-8E55-F1F9E7810473}"/>
    <cellStyle name="Percent 133 3" xfId="30247" xr:uid="{993AE494-8DB4-4F6B-A530-86CF01034785}"/>
    <cellStyle name="Percent 134" xfId="17610" xr:uid="{00000000-0005-0000-0000-0000AC560000}"/>
    <cellStyle name="Percent 134 2" xfId="24210" xr:uid="{00000000-0005-0000-0000-0000AD560000}"/>
    <cellStyle name="Percent 134 2 2" xfId="36194" xr:uid="{E975A87E-EA80-4740-B47F-6EE10709A4D3}"/>
    <cellStyle name="Percent 134 3" xfId="30248" xr:uid="{545818FA-4BAD-4A4A-B7FF-6EDDA6C867BA}"/>
    <cellStyle name="Percent 135" xfId="17611" xr:uid="{00000000-0005-0000-0000-0000AE560000}"/>
    <cellStyle name="Percent 135 2" xfId="24211" xr:uid="{00000000-0005-0000-0000-0000AF560000}"/>
    <cellStyle name="Percent 135 2 2" xfId="36195" xr:uid="{D70B8D44-2BA3-41BA-AE91-53038843696C}"/>
    <cellStyle name="Percent 135 3" xfId="30249" xr:uid="{55BEA9A7-1EF4-45FC-ABA5-B9FC2D5720EA}"/>
    <cellStyle name="Percent 136" xfId="17612" xr:uid="{00000000-0005-0000-0000-0000B0560000}"/>
    <cellStyle name="Percent 136 2" xfId="24212" xr:uid="{00000000-0005-0000-0000-0000B1560000}"/>
    <cellStyle name="Percent 136 2 2" xfId="36196" xr:uid="{73A343AA-ED1E-41A2-A2A2-1E11651A2C78}"/>
    <cellStyle name="Percent 136 3" xfId="30250" xr:uid="{19CF4FFA-DAB6-4329-A173-196F0DF5E898}"/>
    <cellStyle name="Percent 137" xfId="17613" xr:uid="{00000000-0005-0000-0000-0000B2560000}"/>
    <cellStyle name="Percent 137 2" xfId="24213" xr:uid="{00000000-0005-0000-0000-0000B3560000}"/>
    <cellStyle name="Percent 137 2 2" xfId="36197" xr:uid="{AF93EE0F-D13E-4B50-84CD-D8B25026D15C}"/>
    <cellStyle name="Percent 137 3" xfId="30251" xr:uid="{C435FBBB-EBF8-4154-BBED-AAF4A2D7AD31}"/>
    <cellStyle name="Percent 138" xfId="17614" xr:uid="{00000000-0005-0000-0000-0000B4560000}"/>
    <cellStyle name="Percent 138 2" xfId="24214" xr:uid="{00000000-0005-0000-0000-0000B5560000}"/>
    <cellStyle name="Percent 138 2 2" xfId="36198" xr:uid="{C5872292-19FF-4C96-97DE-463FFA1594AA}"/>
    <cellStyle name="Percent 138 3" xfId="30252" xr:uid="{DF88BB58-D59B-4E9C-9E53-33FE119E94F8}"/>
    <cellStyle name="Percent 139" xfId="17615" xr:uid="{00000000-0005-0000-0000-0000B6560000}"/>
    <cellStyle name="Percent 139 2" xfId="24215" xr:uid="{00000000-0005-0000-0000-0000B7560000}"/>
    <cellStyle name="Percent 139 2 2" xfId="36199" xr:uid="{DC9447A5-3AD6-4D32-8E3F-B4626C7C31B7}"/>
    <cellStyle name="Percent 139 3" xfId="30253" xr:uid="{B199D477-FBBB-4521-91BA-C28A589383A9}"/>
    <cellStyle name="Percent 14" xfId="17616" xr:uid="{00000000-0005-0000-0000-0000B8560000}"/>
    <cellStyle name="Percent 14 10" xfId="17617" xr:uid="{00000000-0005-0000-0000-0000B9560000}"/>
    <cellStyle name="Percent 14 11" xfId="17618" xr:uid="{00000000-0005-0000-0000-0000BA560000}"/>
    <cellStyle name="Percent 14 12" xfId="17619" xr:uid="{00000000-0005-0000-0000-0000BB560000}"/>
    <cellStyle name="Percent 14 13" xfId="17620" xr:uid="{00000000-0005-0000-0000-0000BC560000}"/>
    <cellStyle name="Percent 14 14" xfId="17621" xr:uid="{00000000-0005-0000-0000-0000BD560000}"/>
    <cellStyle name="Percent 14 15" xfId="17622" xr:uid="{00000000-0005-0000-0000-0000BE560000}"/>
    <cellStyle name="Percent 14 16" xfId="17623" xr:uid="{00000000-0005-0000-0000-0000BF560000}"/>
    <cellStyle name="Percent 14 16 2" xfId="24216" xr:uid="{00000000-0005-0000-0000-0000C0560000}"/>
    <cellStyle name="Percent 14 16 2 2" xfId="36200" xr:uid="{1711DBB8-BB09-4505-B7EF-A9F5B032B10A}"/>
    <cellStyle name="Percent 14 16 3" xfId="30254" xr:uid="{5D2C4E75-F709-427B-BF93-2D4E936402FD}"/>
    <cellStyle name="Percent 14 17" xfId="17624" xr:uid="{00000000-0005-0000-0000-0000C1560000}"/>
    <cellStyle name="Percent 14 17 2" xfId="24217" xr:uid="{00000000-0005-0000-0000-0000C2560000}"/>
    <cellStyle name="Percent 14 17 2 2" xfId="36201" xr:uid="{DDEEF3E8-13E7-4058-94A0-FE9D35E711B5}"/>
    <cellStyle name="Percent 14 17 3" xfId="30255" xr:uid="{2B8F0748-8B90-4D72-B3E2-69DE25843197}"/>
    <cellStyle name="Percent 14 18" xfId="17625" xr:uid="{00000000-0005-0000-0000-0000C3560000}"/>
    <cellStyle name="Percent 14 2" xfId="17626" xr:uid="{00000000-0005-0000-0000-0000C4560000}"/>
    <cellStyle name="Percent 14 2 2" xfId="17627" xr:uid="{00000000-0005-0000-0000-0000C5560000}"/>
    <cellStyle name="Percent 14 2 2 2" xfId="24218" xr:uid="{00000000-0005-0000-0000-0000C6560000}"/>
    <cellStyle name="Percent 14 2 2 2 2" xfId="36202" xr:uid="{95AC0318-2D63-4F92-A202-C7A15F61BD0A}"/>
    <cellStyle name="Percent 14 2 2 3" xfId="30256" xr:uid="{4449E058-3DFA-4B78-82F8-5C7BC022C83F}"/>
    <cellStyle name="Percent 14 2 3" xfId="17628" xr:uid="{00000000-0005-0000-0000-0000C7560000}"/>
    <cellStyle name="Percent 14 2 3 2" xfId="24219" xr:uid="{00000000-0005-0000-0000-0000C8560000}"/>
    <cellStyle name="Percent 14 2 3 2 2" xfId="36203" xr:uid="{7F051554-B9E1-46BC-92EF-E8E85443EED4}"/>
    <cellStyle name="Percent 14 2 3 3" xfId="30257" xr:uid="{CB99EB14-FA12-4D1F-BCFF-C0089411640F}"/>
    <cellStyle name="Percent 14 2 4" xfId="17629" xr:uid="{00000000-0005-0000-0000-0000C9560000}"/>
    <cellStyle name="Percent 14 2 4 2" xfId="24220" xr:uid="{00000000-0005-0000-0000-0000CA560000}"/>
    <cellStyle name="Percent 14 2 4 2 2" xfId="36204" xr:uid="{AE67FA5B-7E8A-4CAD-A96F-FB7EA2CEDA1B}"/>
    <cellStyle name="Percent 14 2 4 3" xfId="30258" xr:uid="{9FAB8D1C-6BA4-4F23-922E-AB8295D46823}"/>
    <cellStyle name="Percent 14 3" xfId="17630" xr:uid="{00000000-0005-0000-0000-0000CB560000}"/>
    <cellStyle name="Percent 14 3 2" xfId="17631" xr:uid="{00000000-0005-0000-0000-0000CC560000}"/>
    <cellStyle name="Percent 14 3 2 2" xfId="24221" xr:uid="{00000000-0005-0000-0000-0000CD560000}"/>
    <cellStyle name="Percent 14 3 2 2 2" xfId="36205" xr:uid="{3D8F889D-1345-420E-8608-3EA7F04FC103}"/>
    <cellStyle name="Percent 14 3 2 3" xfId="30259" xr:uid="{17F0BE05-DC50-4C49-92EE-F31D4B0345E8}"/>
    <cellStyle name="Percent 14 3 3" xfId="17632" xr:uid="{00000000-0005-0000-0000-0000CE560000}"/>
    <cellStyle name="Percent 14 3 3 2" xfId="24222" xr:uid="{00000000-0005-0000-0000-0000CF560000}"/>
    <cellStyle name="Percent 14 3 3 2 2" xfId="36206" xr:uid="{1771F862-BEBF-4DF2-BF16-BDD8B795D2E2}"/>
    <cellStyle name="Percent 14 3 3 3" xfId="30260" xr:uid="{F8D42574-7705-472D-92E1-C81AFC58365F}"/>
    <cellStyle name="Percent 14 4" xfId="17633" xr:uid="{00000000-0005-0000-0000-0000D0560000}"/>
    <cellStyle name="Percent 14 4 2" xfId="17634" xr:uid="{00000000-0005-0000-0000-0000D1560000}"/>
    <cellStyle name="Percent 14 4 2 2" xfId="24223" xr:uid="{00000000-0005-0000-0000-0000D2560000}"/>
    <cellStyle name="Percent 14 4 2 2 2" xfId="36207" xr:uid="{C02F466A-B48F-47DF-866A-17110ECAB4A0}"/>
    <cellStyle name="Percent 14 4 2 3" xfId="30261" xr:uid="{E6866F03-0FE5-4EDB-82ED-89A366EAEBF2}"/>
    <cellStyle name="Percent 14 4 3" xfId="17635" xr:uid="{00000000-0005-0000-0000-0000D3560000}"/>
    <cellStyle name="Percent 14 4 3 2" xfId="24224" xr:uid="{00000000-0005-0000-0000-0000D4560000}"/>
    <cellStyle name="Percent 14 4 3 2 2" xfId="36208" xr:uid="{78A9D419-7C4D-4A51-A109-042D317DA271}"/>
    <cellStyle name="Percent 14 4 3 3" xfId="30262" xr:uid="{A40CE57D-3C65-4D69-95C9-5DA5A6BB8431}"/>
    <cellStyle name="Percent 14 5" xfId="17636" xr:uid="{00000000-0005-0000-0000-0000D5560000}"/>
    <cellStyle name="Percent 14 5 2" xfId="17637" xr:uid="{00000000-0005-0000-0000-0000D6560000}"/>
    <cellStyle name="Percent 14 5 2 2" xfId="24225" xr:uid="{00000000-0005-0000-0000-0000D7560000}"/>
    <cellStyle name="Percent 14 5 2 2 2" xfId="36209" xr:uid="{374E4E97-0B33-48DA-8C28-13EBE876E066}"/>
    <cellStyle name="Percent 14 5 2 3" xfId="30263" xr:uid="{3A6D6291-7E08-4832-9146-3C51272BF384}"/>
    <cellStyle name="Percent 14 5 3" xfId="17638" xr:uid="{00000000-0005-0000-0000-0000D8560000}"/>
    <cellStyle name="Percent 14 5 3 2" xfId="24226" xr:uid="{00000000-0005-0000-0000-0000D9560000}"/>
    <cellStyle name="Percent 14 5 3 2 2" xfId="36210" xr:uid="{9D7EE414-CFD4-4681-B1E0-514ECF77AFB9}"/>
    <cellStyle name="Percent 14 5 3 3" xfId="30264" xr:uid="{66ABF4C5-38BD-4E4C-A0D0-4E25DEABB18B}"/>
    <cellStyle name="Percent 14 6" xfId="17639" xr:uid="{00000000-0005-0000-0000-0000DA560000}"/>
    <cellStyle name="Percent 14 6 2" xfId="17640" xr:uid="{00000000-0005-0000-0000-0000DB560000}"/>
    <cellStyle name="Percent 14 6 2 2" xfId="24227" xr:uid="{00000000-0005-0000-0000-0000DC560000}"/>
    <cellStyle name="Percent 14 6 2 2 2" xfId="36211" xr:uid="{44CDD30E-8F71-47E1-A5A8-1CD328818DA8}"/>
    <cellStyle name="Percent 14 6 2 3" xfId="30265" xr:uid="{59CE0350-68F6-4B7C-8C39-9FA97471EB3A}"/>
    <cellStyle name="Percent 14 6 3" xfId="17641" xr:uid="{00000000-0005-0000-0000-0000DD560000}"/>
    <cellStyle name="Percent 14 6 3 2" xfId="24228" xr:uid="{00000000-0005-0000-0000-0000DE560000}"/>
    <cellStyle name="Percent 14 6 3 2 2" xfId="36212" xr:uid="{AFBBEDD6-0B22-48FA-91BA-CF88B1299094}"/>
    <cellStyle name="Percent 14 6 3 3" xfId="30266" xr:uid="{4206D9FC-2800-4B84-BD0F-3FF5CBF39A60}"/>
    <cellStyle name="Percent 14 7" xfId="17642" xr:uid="{00000000-0005-0000-0000-0000DF560000}"/>
    <cellStyle name="Percent 14 8" xfId="17643" xr:uid="{00000000-0005-0000-0000-0000E0560000}"/>
    <cellStyle name="Percent 14 9" xfId="17644" xr:uid="{00000000-0005-0000-0000-0000E1560000}"/>
    <cellStyle name="Percent 140" xfId="17645" xr:uid="{00000000-0005-0000-0000-0000E2560000}"/>
    <cellStyle name="Percent 140 2" xfId="24229" xr:uid="{00000000-0005-0000-0000-0000E3560000}"/>
    <cellStyle name="Percent 140 2 2" xfId="36213" xr:uid="{AC09C23E-0287-4B3D-BABA-6E82A9C0AE9A}"/>
    <cellStyle name="Percent 140 3" xfId="30267" xr:uid="{303CF818-451D-4CFB-8781-11CBFACD1141}"/>
    <cellStyle name="Percent 141" xfId="17646" xr:uid="{00000000-0005-0000-0000-0000E4560000}"/>
    <cellStyle name="Percent 141 2" xfId="24230" xr:uid="{00000000-0005-0000-0000-0000E5560000}"/>
    <cellStyle name="Percent 141 2 2" xfId="36214" xr:uid="{DB2C2748-B5A5-4B89-A0DD-1DD14DFABBBD}"/>
    <cellStyle name="Percent 141 3" xfId="30268" xr:uid="{8C586EDD-950F-4698-8627-8F2480F2A09A}"/>
    <cellStyle name="Percent 142" xfId="17647" xr:uid="{00000000-0005-0000-0000-0000E6560000}"/>
    <cellStyle name="Percent 142 2" xfId="24231" xr:uid="{00000000-0005-0000-0000-0000E7560000}"/>
    <cellStyle name="Percent 142 2 2" xfId="36215" xr:uid="{AA0A2E02-CA99-4433-9FE4-1EE32A5AF308}"/>
    <cellStyle name="Percent 142 3" xfId="30269" xr:uid="{78917E0C-7578-4BA8-B727-16FD1AE37D25}"/>
    <cellStyle name="Percent 143" xfId="17648" xr:uid="{00000000-0005-0000-0000-0000E8560000}"/>
    <cellStyle name="Percent 143 2" xfId="24232" xr:uid="{00000000-0005-0000-0000-0000E9560000}"/>
    <cellStyle name="Percent 143 2 2" xfId="36216" xr:uid="{67D8D42D-55E0-4BDA-9395-EB22F2B29F78}"/>
    <cellStyle name="Percent 143 3" xfId="30270" xr:uid="{AB3C2C46-813C-4E93-BAC1-4AD36428587F}"/>
    <cellStyle name="Percent 144" xfId="17649" xr:uid="{00000000-0005-0000-0000-0000EA560000}"/>
    <cellStyle name="Percent 144 2" xfId="24233" xr:uid="{00000000-0005-0000-0000-0000EB560000}"/>
    <cellStyle name="Percent 144 2 2" xfId="36217" xr:uid="{31DE20F7-14AA-4BC4-B22F-E6314D6FC220}"/>
    <cellStyle name="Percent 144 3" xfId="30271" xr:uid="{1FDE56D9-5312-4442-AAFC-B3E93D742D03}"/>
    <cellStyle name="Percent 145" xfId="17650" xr:uid="{00000000-0005-0000-0000-0000EC560000}"/>
    <cellStyle name="Percent 145 2" xfId="24234" xr:uid="{00000000-0005-0000-0000-0000ED560000}"/>
    <cellStyle name="Percent 145 2 2" xfId="36218" xr:uid="{1DF5A15A-2040-48E6-9943-5279C7397487}"/>
    <cellStyle name="Percent 145 3" xfId="30272" xr:uid="{CD58F591-8B91-4061-B756-1F6C5C6CFF5F}"/>
    <cellStyle name="Percent 146" xfId="17651" xr:uid="{00000000-0005-0000-0000-0000EE560000}"/>
    <cellStyle name="Percent 146 2" xfId="24235" xr:uid="{00000000-0005-0000-0000-0000EF560000}"/>
    <cellStyle name="Percent 146 2 2" xfId="36219" xr:uid="{1EBC308F-01C3-4113-9ED8-1BD5766E9F89}"/>
    <cellStyle name="Percent 146 3" xfId="30273" xr:uid="{0B604858-7062-4A6A-BC0F-8D07C31D9F6B}"/>
    <cellStyle name="Percent 147" xfId="17652" xr:uid="{00000000-0005-0000-0000-0000F0560000}"/>
    <cellStyle name="Percent 147 2" xfId="24236" xr:uid="{00000000-0005-0000-0000-0000F1560000}"/>
    <cellStyle name="Percent 147 2 2" xfId="36220" xr:uid="{C0974BBE-5926-45CD-8990-6B1960E6CF28}"/>
    <cellStyle name="Percent 147 3" xfId="30274" xr:uid="{3A8188D2-2BCD-443A-AC04-5C2618E73536}"/>
    <cellStyle name="Percent 148" xfId="17653" xr:uid="{00000000-0005-0000-0000-0000F2560000}"/>
    <cellStyle name="Percent 148 2" xfId="24237" xr:uid="{00000000-0005-0000-0000-0000F3560000}"/>
    <cellStyle name="Percent 148 2 2" xfId="36221" xr:uid="{8965DC69-6036-47AF-9B3C-09C0AADE375A}"/>
    <cellStyle name="Percent 148 3" xfId="30275" xr:uid="{884D71FD-B91F-4160-B117-7113A0897D9D}"/>
    <cellStyle name="Percent 149" xfId="17654" xr:uid="{00000000-0005-0000-0000-0000F4560000}"/>
    <cellStyle name="Percent 149 2" xfId="17655" xr:uid="{00000000-0005-0000-0000-0000F5560000}"/>
    <cellStyle name="Percent 149 2 2" xfId="24239" xr:uid="{00000000-0005-0000-0000-0000F6560000}"/>
    <cellStyle name="Percent 149 2 2 2" xfId="36223" xr:uid="{DFB9BD0A-A009-485F-A999-C181A744B74D}"/>
    <cellStyle name="Percent 149 2 3" xfId="30277" xr:uid="{08D0387D-7696-41B1-9640-455F48CCEBC9}"/>
    <cellStyle name="Percent 149 3" xfId="24238" xr:uid="{00000000-0005-0000-0000-0000F7560000}"/>
    <cellStyle name="Percent 149 3 2" xfId="36222" xr:uid="{38D4E3AB-54A0-489C-9935-8F26865A9FF1}"/>
    <cellStyle name="Percent 149 4" xfId="30276" xr:uid="{DDE2C26A-8C98-454D-9935-EA375592352D}"/>
    <cellStyle name="Percent 15" xfId="17656" xr:uid="{00000000-0005-0000-0000-0000F8560000}"/>
    <cellStyle name="Percent 15 10" xfId="17657" xr:uid="{00000000-0005-0000-0000-0000F9560000}"/>
    <cellStyle name="Percent 15 11" xfId="17658" xr:uid="{00000000-0005-0000-0000-0000FA560000}"/>
    <cellStyle name="Percent 15 12" xfId="17659" xr:uid="{00000000-0005-0000-0000-0000FB560000}"/>
    <cellStyle name="Percent 15 13" xfId="17660" xr:uid="{00000000-0005-0000-0000-0000FC560000}"/>
    <cellStyle name="Percent 15 14" xfId="17661" xr:uid="{00000000-0005-0000-0000-0000FD560000}"/>
    <cellStyle name="Percent 15 15" xfId="17662" xr:uid="{00000000-0005-0000-0000-0000FE560000}"/>
    <cellStyle name="Percent 15 16" xfId="17663" xr:uid="{00000000-0005-0000-0000-0000FF560000}"/>
    <cellStyle name="Percent 15 16 2" xfId="24240" xr:uid="{00000000-0005-0000-0000-000000570000}"/>
    <cellStyle name="Percent 15 16 2 2" xfId="36224" xr:uid="{8E35114E-F9B3-4FA2-A8B6-A12E3AEDC5CC}"/>
    <cellStyle name="Percent 15 16 3" xfId="30278" xr:uid="{7146679C-8DDF-45DA-A592-C1E9A32ECE33}"/>
    <cellStyle name="Percent 15 17" xfId="17664" xr:uid="{00000000-0005-0000-0000-000001570000}"/>
    <cellStyle name="Percent 15 17 2" xfId="24241" xr:uid="{00000000-0005-0000-0000-000002570000}"/>
    <cellStyle name="Percent 15 17 2 2" xfId="36225" xr:uid="{02842193-FB18-441E-9FFA-6FB7E3D286EE}"/>
    <cellStyle name="Percent 15 17 3" xfId="30279" xr:uid="{9D674B45-EF91-44AB-AD1E-7DD7210E51E5}"/>
    <cellStyle name="Percent 15 18" xfId="17665" xr:uid="{00000000-0005-0000-0000-000003570000}"/>
    <cellStyle name="Percent 15 2" xfId="17666" xr:uid="{00000000-0005-0000-0000-000004570000}"/>
    <cellStyle name="Percent 15 2 2" xfId="17667" xr:uid="{00000000-0005-0000-0000-000005570000}"/>
    <cellStyle name="Percent 15 2 2 2" xfId="24242" xr:uid="{00000000-0005-0000-0000-000006570000}"/>
    <cellStyle name="Percent 15 2 2 2 2" xfId="36226" xr:uid="{2E12AFE2-315E-46DB-B6BE-EE7AD0D760FF}"/>
    <cellStyle name="Percent 15 2 2 3" xfId="30280" xr:uid="{51777020-E599-4842-8F77-C5F24E5EA733}"/>
    <cellStyle name="Percent 15 2 3" xfId="17668" xr:uid="{00000000-0005-0000-0000-000007570000}"/>
    <cellStyle name="Percent 15 2 3 2" xfId="24243" xr:uid="{00000000-0005-0000-0000-000008570000}"/>
    <cellStyle name="Percent 15 2 3 2 2" xfId="36227" xr:uid="{A3E03D31-C125-43F0-96F8-CD56F68A7935}"/>
    <cellStyle name="Percent 15 2 3 3" xfId="30281" xr:uid="{47C19C13-9DE2-49C4-9C30-F070ED697FA8}"/>
    <cellStyle name="Percent 15 2 4" xfId="17669" xr:uid="{00000000-0005-0000-0000-000009570000}"/>
    <cellStyle name="Percent 15 2 4 2" xfId="24244" xr:uid="{00000000-0005-0000-0000-00000A570000}"/>
    <cellStyle name="Percent 15 2 4 2 2" xfId="36228" xr:uid="{7F7B6A8C-0055-434C-AF43-F3A470952440}"/>
    <cellStyle name="Percent 15 2 4 3" xfId="30282" xr:uid="{114F63B9-9BB1-4699-BDCF-440DBA74D63F}"/>
    <cellStyle name="Percent 15 2 5" xfId="17670" xr:uid="{00000000-0005-0000-0000-00000B570000}"/>
    <cellStyle name="Percent 15 2 5 2" xfId="24245" xr:uid="{00000000-0005-0000-0000-00000C570000}"/>
    <cellStyle name="Percent 15 2 5 2 2" xfId="36229" xr:uid="{9D474CD8-4A80-4602-B7FB-762BB9C0003C}"/>
    <cellStyle name="Percent 15 2 5 3" xfId="30283" xr:uid="{E3F26C26-800B-4CC9-A188-CEEE9EA3BA1A}"/>
    <cellStyle name="Percent 15 2 6" xfId="17671" xr:uid="{00000000-0005-0000-0000-00000D570000}"/>
    <cellStyle name="Percent 15 2 6 2" xfId="24246" xr:uid="{00000000-0005-0000-0000-00000E570000}"/>
    <cellStyle name="Percent 15 2 6 2 2" xfId="36230" xr:uid="{0DE4F1EB-80F6-4B71-B76F-E428328764C1}"/>
    <cellStyle name="Percent 15 2 6 3" xfId="30284" xr:uid="{C78DE33C-E1A9-4772-A784-092786DEA26A}"/>
    <cellStyle name="Percent 15 2 7" xfId="17672" xr:uid="{00000000-0005-0000-0000-00000F570000}"/>
    <cellStyle name="Percent 15 2 7 2" xfId="24247" xr:uid="{00000000-0005-0000-0000-000010570000}"/>
    <cellStyle name="Percent 15 2 7 2 2" xfId="36231" xr:uid="{7BFBCBA3-C586-4EFC-A7C0-30757C9146C1}"/>
    <cellStyle name="Percent 15 2 7 3" xfId="30285" xr:uid="{A256F87F-B0BF-4277-ABA3-34D08E1BEB87}"/>
    <cellStyle name="Percent 15 3" xfId="17673" xr:uid="{00000000-0005-0000-0000-000011570000}"/>
    <cellStyle name="Percent 15 3 2" xfId="17674" xr:uid="{00000000-0005-0000-0000-000012570000}"/>
    <cellStyle name="Percent 15 3 2 2" xfId="24248" xr:uid="{00000000-0005-0000-0000-000013570000}"/>
    <cellStyle name="Percent 15 3 2 2 2" xfId="36232" xr:uid="{28A9B9D9-4BF1-461B-9927-800ABDEC21D0}"/>
    <cellStyle name="Percent 15 3 2 3" xfId="30286" xr:uid="{8A86979A-8330-429C-948A-42548378E71F}"/>
    <cellStyle name="Percent 15 3 3" xfId="17675" xr:uid="{00000000-0005-0000-0000-000014570000}"/>
    <cellStyle name="Percent 15 3 3 2" xfId="24249" xr:uid="{00000000-0005-0000-0000-000015570000}"/>
    <cellStyle name="Percent 15 3 3 2 2" xfId="36233" xr:uid="{8FC91D28-B838-406C-A965-2F5BBED303F4}"/>
    <cellStyle name="Percent 15 3 3 3" xfId="30287" xr:uid="{D541087F-E9D0-459A-AB37-B343AA508FFD}"/>
    <cellStyle name="Percent 15 4" xfId="17676" xr:uid="{00000000-0005-0000-0000-000016570000}"/>
    <cellStyle name="Percent 15 4 2" xfId="17677" xr:uid="{00000000-0005-0000-0000-000017570000}"/>
    <cellStyle name="Percent 15 4 2 2" xfId="24250" xr:uid="{00000000-0005-0000-0000-000018570000}"/>
    <cellStyle name="Percent 15 4 2 2 2" xfId="36234" xr:uid="{DDA5F50D-22B9-4F85-842D-B2ADFB237AA1}"/>
    <cellStyle name="Percent 15 4 2 3" xfId="30288" xr:uid="{0EB26EBD-95D3-40F9-9BD0-3E64EDF65942}"/>
    <cellStyle name="Percent 15 4 3" xfId="17678" xr:uid="{00000000-0005-0000-0000-000019570000}"/>
    <cellStyle name="Percent 15 4 3 2" xfId="24251" xr:uid="{00000000-0005-0000-0000-00001A570000}"/>
    <cellStyle name="Percent 15 4 3 2 2" xfId="36235" xr:uid="{C9703728-B14F-4580-A03B-61B4A2610A4C}"/>
    <cellStyle name="Percent 15 4 3 3" xfId="30289" xr:uid="{96F8AA59-6EEE-4055-85B0-868F91698429}"/>
    <cellStyle name="Percent 15 5" xfId="17679" xr:uid="{00000000-0005-0000-0000-00001B570000}"/>
    <cellStyle name="Percent 15 5 2" xfId="17680" xr:uid="{00000000-0005-0000-0000-00001C570000}"/>
    <cellStyle name="Percent 15 5 2 2" xfId="24252" xr:uid="{00000000-0005-0000-0000-00001D570000}"/>
    <cellStyle name="Percent 15 5 2 2 2" xfId="36236" xr:uid="{CA99B23C-917B-49E7-BDBF-182AD40EF84E}"/>
    <cellStyle name="Percent 15 5 2 3" xfId="30290" xr:uid="{AD604245-9C3E-4DEF-B3D6-EB7F8855CF87}"/>
    <cellStyle name="Percent 15 5 3" xfId="17681" xr:uid="{00000000-0005-0000-0000-00001E570000}"/>
    <cellStyle name="Percent 15 5 3 2" xfId="24253" xr:uid="{00000000-0005-0000-0000-00001F570000}"/>
    <cellStyle name="Percent 15 5 3 2 2" xfId="36237" xr:uid="{FCA8A690-090F-4193-80DB-C36AC7D22C2F}"/>
    <cellStyle name="Percent 15 5 3 3" xfId="30291" xr:uid="{5C0DA299-869E-4025-91AE-B22215648FB6}"/>
    <cellStyle name="Percent 15 6" xfId="17682" xr:uid="{00000000-0005-0000-0000-000020570000}"/>
    <cellStyle name="Percent 15 6 2" xfId="17683" xr:uid="{00000000-0005-0000-0000-000021570000}"/>
    <cellStyle name="Percent 15 6 2 2" xfId="24254" xr:uid="{00000000-0005-0000-0000-000022570000}"/>
    <cellStyle name="Percent 15 6 2 2 2" xfId="36238" xr:uid="{AB3C1D11-E012-4B09-BD1C-D5248F3EA9DD}"/>
    <cellStyle name="Percent 15 6 2 3" xfId="30292" xr:uid="{C60D7B9D-1798-43EB-91F4-D34F81CB9C67}"/>
    <cellStyle name="Percent 15 6 3" xfId="17684" xr:uid="{00000000-0005-0000-0000-000023570000}"/>
    <cellStyle name="Percent 15 6 3 2" xfId="24255" xr:uid="{00000000-0005-0000-0000-000024570000}"/>
    <cellStyle name="Percent 15 6 3 2 2" xfId="36239" xr:uid="{9F2399A8-4131-426D-AA0D-DD34C9F18796}"/>
    <cellStyle name="Percent 15 6 3 3" xfId="30293" xr:uid="{54EF829C-CEE7-4637-8107-9FB51A2CA0F1}"/>
    <cellStyle name="Percent 15 7" xfId="17685" xr:uid="{00000000-0005-0000-0000-000025570000}"/>
    <cellStyle name="Percent 15 7 2" xfId="17686" xr:uid="{00000000-0005-0000-0000-000026570000}"/>
    <cellStyle name="Percent 15 7 2 2" xfId="24256" xr:uid="{00000000-0005-0000-0000-000027570000}"/>
    <cellStyle name="Percent 15 7 2 2 2" xfId="36240" xr:uid="{6627E4B0-EFD1-4AA0-887F-CDD1943B58B2}"/>
    <cellStyle name="Percent 15 7 2 3" xfId="30294" xr:uid="{9A5DDFB0-91CA-4B46-8981-ED7B87E77032}"/>
    <cellStyle name="Percent 15 7 3" xfId="17687" xr:uid="{00000000-0005-0000-0000-000028570000}"/>
    <cellStyle name="Percent 15 7 3 2" xfId="24257" xr:uid="{00000000-0005-0000-0000-000029570000}"/>
    <cellStyle name="Percent 15 7 3 2 2" xfId="36241" xr:uid="{491C5A31-DEC8-4DCC-B2E6-6CFB474A4A0F}"/>
    <cellStyle name="Percent 15 7 3 3" xfId="30295" xr:uid="{774FD5A0-71F9-430E-A6FC-12AE059B1095}"/>
    <cellStyle name="Percent 15 8" xfId="17688" xr:uid="{00000000-0005-0000-0000-00002A570000}"/>
    <cellStyle name="Percent 15 8 2" xfId="17689" xr:uid="{00000000-0005-0000-0000-00002B570000}"/>
    <cellStyle name="Percent 15 8 2 2" xfId="24258" xr:uid="{00000000-0005-0000-0000-00002C570000}"/>
    <cellStyle name="Percent 15 8 2 2 2" xfId="36242" xr:uid="{C78471D6-0F6F-4BF9-8F91-55A25EF09618}"/>
    <cellStyle name="Percent 15 8 2 3" xfId="30296" xr:uid="{35E7C92A-EF09-4473-81DF-3D537B90DC8B}"/>
    <cellStyle name="Percent 15 8 3" xfId="17690" xr:uid="{00000000-0005-0000-0000-00002D570000}"/>
    <cellStyle name="Percent 15 8 3 2" xfId="24259" xr:uid="{00000000-0005-0000-0000-00002E570000}"/>
    <cellStyle name="Percent 15 8 3 2 2" xfId="36243" xr:uid="{221B71EA-96CA-4347-8200-BFA319F687F1}"/>
    <cellStyle name="Percent 15 8 3 3" xfId="30297" xr:uid="{5310C695-B6D5-4FFA-B261-AA0C6B4DF862}"/>
    <cellStyle name="Percent 15 9" xfId="17691" xr:uid="{00000000-0005-0000-0000-00002F570000}"/>
    <cellStyle name="Percent 150" xfId="17692" xr:uid="{00000000-0005-0000-0000-000030570000}"/>
    <cellStyle name="Percent 150 2" xfId="17693" xr:uid="{00000000-0005-0000-0000-000031570000}"/>
    <cellStyle name="Percent 150 2 2" xfId="24261" xr:uid="{00000000-0005-0000-0000-000032570000}"/>
    <cellStyle name="Percent 150 2 2 2" xfId="36245" xr:uid="{A4BFD327-DFDD-4F06-81B5-382A7DFDC479}"/>
    <cellStyle name="Percent 150 2 3" xfId="30299" xr:uid="{D6EB74E0-9DED-4E6A-B580-90830B526006}"/>
    <cellStyle name="Percent 150 3" xfId="24260" xr:uid="{00000000-0005-0000-0000-000033570000}"/>
    <cellStyle name="Percent 150 3 2" xfId="36244" xr:uid="{12C7AC1D-A595-42FC-93C8-44D49CCFD0B1}"/>
    <cellStyle name="Percent 150 4" xfId="30298" xr:uid="{0B0022B4-3A5F-40B5-AEAD-86535F83A059}"/>
    <cellStyle name="Percent 151" xfId="17694" xr:uid="{00000000-0005-0000-0000-000034570000}"/>
    <cellStyle name="Percent 151 2" xfId="24262" xr:uid="{00000000-0005-0000-0000-000035570000}"/>
    <cellStyle name="Percent 151 2 2" xfId="36246" xr:uid="{D0E3AC4F-6996-4349-A0A0-29736FEE41A7}"/>
    <cellStyle name="Percent 151 3" xfId="30300" xr:uid="{1FDBDD40-139F-4578-B0FE-57E61F876BEA}"/>
    <cellStyle name="Percent 152" xfId="17695" xr:uid="{00000000-0005-0000-0000-000036570000}"/>
    <cellStyle name="Percent 152 2" xfId="24263" xr:uid="{00000000-0005-0000-0000-000037570000}"/>
    <cellStyle name="Percent 152 2 2" xfId="36247" xr:uid="{C2FF319B-D053-4508-AD39-70DA2BA91405}"/>
    <cellStyle name="Percent 152 3" xfId="30301" xr:uid="{A5C01A66-88D5-4671-B3BF-C9759E1EE4E3}"/>
    <cellStyle name="Percent 153" xfId="17696" xr:uid="{00000000-0005-0000-0000-000038570000}"/>
    <cellStyle name="Percent 153 2" xfId="17697" xr:uid="{00000000-0005-0000-0000-000039570000}"/>
    <cellStyle name="Percent 153 2 2" xfId="24265" xr:uid="{00000000-0005-0000-0000-00003A570000}"/>
    <cellStyle name="Percent 153 2 2 2" xfId="36249" xr:uid="{16C061C4-B3BC-4BB8-8249-CD639CB9003D}"/>
    <cellStyle name="Percent 153 2 3" xfId="30303" xr:uid="{01D05BA8-B0F9-427B-ACEA-8DCD5EFF4C91}"/>
    <cellStyle name="Percent 153 3" xfId="17698" xr:uid="{00000000-0005-0000-0000-00003B570000}"/>
    <cellStyle name="Percent 153 3 2" xfId="24266" xr:uid="{00000000-0005-0000-0000-00003C570000}"/>
    <cellStyle name="Percent 153 3 2 2" xfId="36250" xr:uid="{E3173EE5-9DC3-4B22-8467-06704B6403F6}"/>
    <cellStyle name="Percent 153 3 3" xfId="30304" xr:uid="{B671081D-374D-4A3B-8721-5D960DEEDBDC}"/>
    <cellStyle name="Percent 153 4" xfId="24264" xr:uid="{00000000-0005-0000-0000-00003D570000}"/>
    <cellStyle name="Percent 153 4 2" xfId="36248" xr:uid="{D9821970-4665-4FAC-B0EE-871B50D25342}"/>
    <cellStyle name="Percent 153 5" xfId="30302" xr:uid="{A6B30ECC-4000-42EB-BE0C-7204B9B1633B}"/>
    <cellStyle name="Percent 154" xfId="17699" xr:uid="{00000000-0005-0000-0000-00003E570000}"/>
    <cellStyle name="Percent 154 2" xfId="17700" xr:uid="{00000000-0005-0000-0000-00003F570000}"/>
    <cellStyle name="Percent 154 2 2" xfId="24268" xr:uid="{00000000-0005-0000-0000-000040570000}"/>
    <cellStyle name="Percent 154 2 2 2" xfId="36252" xr:uid="{3C17327F-0689-4FD6-9255-F80D63A9A8B4}"/>
    <cellStyle name="Percent 154 2 3" xfId="30306" xr:uid="{60E035D6-2AE0-4F7E-BD81-0E6900F171FB}"/>
    <cellStyle name="Percent 154 3" xfId="17701" xr:uid="{00000000-0005-0000-0000-000041570000}"/>
    <cellStyle name="Percent 154 3 2" xfId="24269" xr:uid="{00000000-0005-0000-0000-000042570000}"/>
    <cellStyle name="Percent 154 3 2 2" xfId="36253" xr:uid="{7F2C5F65-AA7A-4B0F-A592-54DD48286C0B}"/>
    <cellStyle name="Percent 154 3 3" xfId="30307" xr:uid="{7C17B58C-33C2-496E-80F9-0C109B483797}"/>
    <cellStyle name="Percent 154 4" xfId="24267" xr:uid="{00000000-0005-0000-0000-000043570000}"/>
    <cellStyle name="Percent 154 4 2" xfId="36251" xr:uid="{C3CA7E55-7618-4C9E-B1F8-6600C1BEB9E4}"/>
    <cellStyle name="Percent 154 5" xfId="30305" xr:uid="{D8F33D3D-D585-46C3-809A-8A51E661DD82}"/>
    <cellStyle name="Percent 155" xfId="17702" xr:uid="{00000000-0005-0000-0000-000044570000}"/>
    <cellStyle name="Percent 155 2" xfId="24270" xr:uid="{00000000-0005-0000-0000-000045570000}"/>
    <cellStyle name="Percent 155 2 2" xfId="36254" xr:uid="{6D047398-6222-451C-800B-F533477CBA2A}"/>
    <cellStyle name="Percent 155 3" xfId="30308" xr:uid="{6CD29180-2179-4CDC-A7CC-198DF3409BEC}"/>
    <cellStyle name="Percent 156" xfId="17703" xr:uid="{00000000-0005-0000-0000-000046570000}"/>
    <cellStyle name="Percent 156 2" xfId="24271" xr:uid="{00000000-0005-0000-0000-000047570000}"/>
    <cellStyle name="Percent 156 2 2" xfId="36255" xr:uid="{0832108F-0395-4F60-AC3E-4B27A7A6FFDF}"/>
    <cellStyle name="Percent 156 3" xfId="30309" xr:uid="{2623A4BF-C775-443B-A917-B681AE3D0BD9}"/>
    <cellStyle name="Percent 157" xfId="17704" xr:uid="{00000000-0005-0000-0000-000048570000}"/>
    <cellStyle name="Percent 157 2" xfId="24272" xr:uid="{00000000-0005-0000-0000-000049570000}"/>
    <cellStyle name="Percent 157 2 2" xfId="36256" xr:uid="{8C017CCC-D011-40E2-9203-54A7AD3EBDCE}"/>
    <cellStyle name="Percent 157 3" xfId="30310" xr:uid="{DEAFAF96-1798-47D8-AC82-BC29A63A2E36}"/>
    <cellStyle name="Percent 158" xfId="17705" xr:uid="{00000000-0005-0000-0000-00004A570000}"/>
    <cellStyle name="Percent 158 2" xfId="24273" xr:uid="{00000000-0005-0000-0000-00004B570000}"/>
    <cellStyle name="Percent 158 2 2" xfId="36257" xr:uid="{89FC89AC-4D19-4B66-9D8F-9F4F2EC58BB0}"/>
    <cellStyle name="Percent 158 3" xfId="30311" xr:uid="{4FE9AA22-369B-4A07-8DEC-EC0330B11543}"/>
    <cellStyle name="Percent 159" xfId="17706" xr:uid="{00000000-0005-0000-0000-00004C570000}"/>
    <cellStyle name="Percent 159 2" xfId="24274" xr:uid="{00000000-0005-0000-0000-00004D570000}"/>
    <cellStyle name="Percent 159 2 2" xfId="36258" xr:uid="{1DDBAC3A-E3FC-487C-A9BC-378DD7F65F6D}"/>
    <cellStyle name="Percent 159 3" xfId="30312" xr:uid="{A8500061-4DB0-4354-B31B-C222F668A633}"/>
    <cellStyle name="Percent 16" xfId="17707" xr:uid="{00000000-0005-0000-0000-00004E570000}"/>
    <cellStyle name="Percent 16 10" xfId="17708" xr:uid="{00000000-0005-0000-0000-00004F570000}"/>
    <cellStyle name="Percent 16 11" xfId="17709" xr:uid="{00000000-0005-0000-0000-000050570000}"/>
    <cellStyle name="Percent 16 12" xfId="17710" xr:uid="{00000000-0005-0000-0000-000051570000}"/>
    <cellStyle name="Percent 16 13" xfId="17711" xr:uid="{00000000-0005-0000-0000-000052570000}"/>
    <cellStyle name="Percent 16 14" xfId="17712" xr:uid="{00000000-0005-0000-0000-000053570000}"/>
    <cellStyle name="Percent 16 15" xfId="17713" xr:uid="{00000000-0005-0000-0000-000054570000}"/>
    <cellStyle name="Percent 16 16" xfId="17714" xr:uid="{00000000-0005-0000-0000-000055570000}"/>
    <cellStyle name="Percent 16 16 2" xfId="24275" xr:uid="{00000000-0005-0000-0000-000056570000}"/>
    <cellStyle name="Percent 16 16 2 2" xfId="36259" xr:uid="{28A93EEC-73CD-447C-9D85-3F7359CE4D2E}"/>
    <cellStyle name="Percent 16 16 3" xfId="30313" xr:uid="{3D3D793B-E7A3-4303-B71B-FB130DA4A338}"/>
    <cellStyle name="Percent 16 17" xfId="17715" xr:uid="{00000000-0005-0000-0000-000057570000}"/>
    <cellStyle name="Percent 16 17 2" xfId="24276" xr:uid="{00000000-0005-0000-0000-000058570000}"/>
    <cellStyle name="Percent 16 17 2 2" xfId="36260" xr:uid="{8AA1927A-0F8D-4608-8FDB-9D0109083B04}"/>
    <cellStyle name="Percent 16 17 3" xfId="30314" xr:uid="{A438C08B-DF72-4E2E-B9DD-06EE0B14CB40}"/>
    <cellStyle name="Percent 16 18" xfId="17716" xr:uid="{00000000-0005-0000-0000-000059570000}"/>
    <cellStyle name="Percent 16 2" xfId="17717" xr:uid="{00000000-0005-0000-0000-00005A570000}"/>
    <cellStyle name="Percent 16 2 2" xfId="17718" xr:uid="{00000000-0005-0000-0000-00005B570000}"/>
    <cellStyle name="Percent 16 2 2 2" xfId="24277" xr:uid="{00000000-0005-0000-0000-00005C570000}"/>
    <cellStyle name="Percent 16 2 2 2 2" xfId="36261" xr:uid="{1D8299BA-1476-4DB6-B7BF-813198A109EE}"/>
    <cellStyle name="Percent 16 2 2 3" xfId="30315" xr:uid="{38AA045A-4A99-40B7-935B-00C22B431D49}"/>
    <cellStyle name="Percent 16 2 3" xfId="17719" xr:uid="{00000000-0005-0000-0000-00005D570000}"/>
    <cellStyle name="Percent 16 2 3 2" xfId="24278" xr:uid="{00000000-0005-0000-0000-00005E570000}"/>
    <cellStyle name="Percent 16 2 3 2 2" xfId="36262" xr:uid="{72574FC3-06AA-4C2C-AB5E-5117863DB417}"/>
    <cellStyle name="Percent 16 2 3 3" xfId="30316" xr:uid="{D670A542-FA6C-4823-A987-CC3161DD3450}"/>
    <cellStyle name="Percent 16 2 4" xfId="17720" xr:uid="{00000000-0005-0000-0000-00005F570000}"/>
    <cellStyle name="Percent 16 2 4 2" xfId="24279" xr:uid="{00000000-0005-0000-0000-000060570000}"/>
    <cellStyle name="Percent 16 2 4 2 2" xfId="36263" xr:uid="{296B8234-92FC-47F8-8087-BDF5A0E9D56C}"/>
    <cellStyle name="Percent 16 2 4 3" xfId="30317" xr:uid="{6E12C513-E8A3-4A38-B63B-3D5DBF124521}"/>
    <cellStyle name="Percent 16 2 5" xfId="17721" xr:uid="{00000000-0005-0000-0000-000061570000}"/>
    <cellStyle name="Percent 16 2 5 2" xfId="24280" xr:uid="{00000000-0005-0000-0000-000062570000}"/>
    <cellStyle name="Percent 16 2 5 2 2" xfId="36264" xr:uid="{731C9235-38C4-48A0-B9AD-BF4ECCE4C0D8}"/>
    <cellStyle name="Percent 16 2 5 3" xfId="30318" xr:uid="{B58218AB-31BC-4661-80EA-9CF4578D32D7}"/>
    <cellStyle name="Percent 16 2 6" xfId="17722" xr:uid="{00000000-0005-0000-0000-000063570000}"/>
    <cellStyle name="Percent 16 2 6 2" xfId="24281" xr:uid="{00000000-0005-0000-0000-000064570000}"/>
    <cellStyle name="Percent 16 2 6 2 2" xfId="36265" xr:uid="{87469F16-AC18-4E58-B6FF-79FE3707C6C6}"/>
    <cellStyle name="Percent 16 2 6 3" xfId="30319" xr:uid="{4781C309-6E39-4D36-BE26-ACA14CA9FFA6}"/>
    <cellStyle name="Percent 16 3" xfId="17723" xr:uid="{00000000-0005-0000-0000-000065570000}"/>
    <cellStyle name="Percent 16 3 2" xfId="17724" xr:uid="{00000000-0005-0000-0000-000066570000}"/>
    <cellStyle name="Percent 16 3 2 2" xfId="24282" xr:uid="{00000000-0005-0000-0000-000067570000}"/>
    <cellStyle name="Percent 16 3 2 2 2" xfId="36266" xr:uid="{CFDE5D9F-32B1-4344-B879-A90FD2B5DD49}"/>
    <cellStyle name="Percent 16 3 2 3" xfId="30320" xr:uid="{D265FBA2-3CDC-4B98-B3BD-B24341EA51FF}"/>
    <cellStyle name="Percent 16 3 3" xfId="17725" xr:uid="{00000000-0005-0000-0000-000068570000}"/>
    <cellStyle name="Percent 16 3 3 2" xfId="24283" xr:uid="{00000000-0005-0000-0000-000069570000}"/>
    <cellStyle name="Percent 16 3 3 2 2" xfId="36267" xr:uid="{84EBE7C4-9098-4059-A708-A64E71086199}"/>
    <cellStyle name="Percent 16 3 3 3" xfId="30321" xr:uid="{11603400-2144-4245-BBEF-338EC9989EF9}"/>
    <cellStyle name="Percent 16 4" xfId="17726" xr:uid="{00000000-0005-0000-0000-00006A570000}"/>
    <cellStyle name="Percent 16 4 2" xfId="17727" xr:uid="{00000000-0005-0000-0000-00006B570000}"/>
    <cellStyle name="Percent 16 4 2 2" xfId="24284" xr:uid="{00000000-0005-0000-0000-00006C570000}"/>
    <cellStyle name="Percent 16 4 2 2 2" xfId="36268" xr:uid="{354C76EB-4A08-44D8-B853-61063A70C2A9}"/>
    <cellStyle name="Percent 16 4 2 3" xfId="30322" xr:uid="{C992E89E-FDBD-4B30-B25C-96970408B8EF}"/>
    <cellStyle name="Percent 16 4 3" xfId="17728" xr:uid="{00000000-0005-0000-0000-00006D570000}"/>
    <cellStyle name="Percent 16 4 3 2" xfId="24285" xr:uid="{00000000-0005-0000-0000-00006E570000}"/>
    <cellStyle name="Percent 16 4 3 2 2" xfId="36269" xr:uid="{0B4F34E9-98AA-4B84-9D0C-77A7A4CF3EC5}"/>
    <cellStyle name="Percent 16 4 3 3" xfId="30323" xr:uid="{A8B7EA22-6B38-42B3-BD3A-4A752E720CCF}"/>
    <cellStyle name="Percent 16 5" xfId="17729" xr:uid="{00000000-0005-0000-0000-00006F570000}"/>
    <cellStyle name="Percent 16 5 2" xfId="17730" xr:uid="{00000000-0005-0000-0000-000070570000}"/>
    <cellStyle name="Percent 16 5 2 2" xfId="24286" xr:uid="{00000000-0005-0000-0000-000071570000}"/>
    <cellStyle name="Percent 16 5 2 2 2" xfId="36270" xr:uid="{ED6F4158-7060-410F-AC55-33DDEED43621}"/>
    <cellStyle name="Percent 16 5 2 3" xfId="30324" xr:uid="{E1EC55D0-60B1-46E1-A6CC-85833F3A54D9}"/>
    <cellStyle name="Percent 16 5 3" xfId="17731" xr:uid="{00000000-0005-0000-0000-000072570000}"/>
    <cellStyle name="Percent 16 5 3 2" xfId="24287" xr:uid="{00000000-0005-0000-0000-000073570000}"/>
    <cellStyle name="Percent 16 5 3 2 2" xfId="36271" xr:uid="{17E77201-55F4-47B1-ADE1-E1CDBE546930}"/>
    <cellStyle name="Percent 16 5 3 3" xfId="30325" xr:uid="{1A3D5C1B-B430-4032-A613-5A5A0C30FFFE}"/>
    <cellStyle name="Percent 16 6" xfId="17732" xr:uid="{00000000-0005-0000-0000-000074570000}"/>
    <cellStyle name="Percent 16 6 2" xfId="17733" xr:uid="{00000000-0005-0000-0000-000075570000}"/>
    <cellStyle name="Percent 16 6 2 2" xfId="24288" xr:uid="{00000000-0005-0000-0000-000076570000}"/>
    <cellStyle name="Percent 16 6 2 2 2" xfId="36272" xr:uid="{12B5F926-433B-4EEA-900A-D6666D4CA266}"/>
    <cellStyle name="Percent 16 6 2 3" xfId="30326" xr:uid="{FC0562D0-4448-45B6-8387-7D567CB599B0}"/>
    <cellStyle name="Percent 16 6 3" xfId="17734" xr:uid="{00000000-0005-0000-0000-000077570000}"/>
    <cellStyle name="Percent 16 6 3 2" xfId="24289" xr:uid="{00000000-0005-0000-0000-000078570000}"/>
    <cellStyle name="Percent 16 6 3 2 2" xfId="36273" xr:uid="{EB02C0CA-65A8-4C6C-8206-2E6ABD3B8C87}"/>
    <cellStyle name="Percent 16 6 3 3" xfId="30327" xr:uid="{6A0D02A7-174A-492F-B4D1-BD1651284FE3}"/>
    <cellStyle name="Percent 16 7" xfId="17735" xr:uid="{00000000-0005-0000-0000-000079570000}"/>
    <cellStyle name="Percent 16 7 2" xfId="17736" xr:uid="{00000000-0005-0000-0000-00007A570000}"/>
    <cellStyle name="Percent 16 7 2 2" xfId="24290" xr:uid="{00000000-0005-0000-0000-00007B570000}"/>
    <cellStyle name="Percent 16 7 2 2 2" xfId="36274" xr:uid="{613F31CC-2097-4B0C-A13F-35C7F6AD69BC}"/>
    <cellStyle name="Percent 16 7 2 3" xfId="30328" xr:uid="{76D4CA2C-D974-44A6-BD56-FB5F6D1A1305}"/>
    <cellStyle name="Percent 16 7 3" xfId="17737" xr:uid="{00000000-0005-0000-0000-00007C570000}"/>
    <cellStyle name="Percent 16 7 3 2" xfId="24291" xr:uid="{00000000-0005-0000-0000-00007D570000}"/>
    <cellStyle name="Percent 16 7 3 2 2" xfId="36275" xr:uid="{1C79D429-485C-4CE5-96C1-5BAE1A4B0765}"/>
    <cellStyle name="Percent 16 7 3 3" xfId="30329" xr:uid="{2228804F-46E7-4563-9F47-2CC895E2E8D1}"/>
    <cellStyle name="Percent 16 8" xfId="17738" xr:uid="{00000000-0005-0000-0000-00007E570000}"/>
    <cellStyle name="Percent 16 9" xfId="17739" xr:uid="{00000000-0005-0000-0000-00007F570000}"/>
    <cellStyle name="Percent 160" xfId="17740" xr:uid="{00000000-0005-0000-0000-000080570000}"/>
    <cellStyle name="Percent 160 2" xfId="24292" xr:uid="{00000000-0005-0000-0000-000081570000}"/>
    <cellStyle name="Percent 160 2 2" xfId="36276" xr:uid="{D63E1763-6C26-485E-8E76-E9EED731F8DF}"/>
    <cellStyle name="Percent 160 3" xfId="30330" xr:uid="{A8619FCF-56EC-4501-ADC7-5C37685311A7}"/>
    <cellStyle name="Percent 161" xfId="17741" xr:uid="{00000000-0005-0000-0000-000082570000}"/>
    <cellStyle name="Percent 161 2" xfId="24293" xr:uid="{00000000-0005-0000-0000-000083570000}"/>
    <cellStyle name="Percent 161 2 2" xfId="36277" xr:uid="{DA56CB55-4FC8-4025-A8A2-7EBC8511D093}"/>
    <cellStyle name="Percent 161 3" xfId="30331" xr:uid="{ACC859AD-1A13-4141-936C-A627AAECF40B}"/>
    <cellStyle name="Percent 162" xfId="17742" xr:uid="{00000000-0005-0000-0000-000084570000}"/>
    <cellStyle name="Percent 162 2" xfId="24294" xr:uid="{00000000-0005-0000-0000-000085570000}"/>
    <cellStyle name="Percent 162 2 2" xfId="36278" xr:uid="{BC900122-B67E-45FB-B98A-CBB1E2CD8093}"/>
    <cellStyle name="Percent 162 3" xfId="30332" xr:uid="{5963A3B3-0226-46BD-9180-5C05FDA583E8}"/>
    <cellStyle name="Percent 163" xfId="17743" xr:uid="{00000000-0005-0000-0000-000086570000}"/>
    <cellStyle name="Percent 163 2" xfId="24295" xr:uid="{00000000-0005-0000-0000-000087570000}"/>
    <cellStyle name="Percent 163 2 2" xfId="36279" xr:uid="{23E897BD-48C2-440A-AB8C-E02A016A5E14}"/>
    <cellStyle name="Percent 163 3" xfId="30333" xr:uid="{AC513600-9DA4-4307-92F6-A7C3CBAC851D}"/>
    <cellStyle name="Percent 164" xfId="17744" xr:uid="{00000000-0005-0000-0000-000088570000}"/>
    <cellStyle name="Percent 164 2" xfId="24296" xr:uid="{00000000-0005-0000-0000-000089570000}"/>
    <cellStyle name="Percent 164 2 2" xfId="36280" xr:uid="{9259F0D7-18A3-41FA-8471-45D7CE1B27EC}"/>
    <cellStyle name="Percent 164 3" xfId="30334" xr:uid="{5810355B-8A08-46F5-9D26-D5DC5F6996FE}"/>
    <cellStyle name="Percent 165" xfId="17745" xr:uid="{00000000-0005-0000-0000-00008A570000}"/>
    <cellStyle name="Percent 165 2" xfId="24297" xr:uid="{00000000-0005-0000-0000-00008B570000}"/>
    <cellStyle name="Percent 165 2 2" xfId="36281" xr:uid="{4B5E0D68-8DC2-4B18-A58D-B89629D581FB}"/>
    <cellStyle name="Percent 165 3" xfId="30335" xr:uid="{528C40FB-7ACD-4A5E-B79E-25C0731DC3D7}"/>
    <cellStyle name="Percent 166" xfId="17746" xr:uid="{00000000-0005-0000-0000-00008C570000}"/>
    <cellStyle name="Percent 166 2" xfId="24298" xr:uid="{00000000-0005-0000-0000-00008D570000}"/>
    <cellStyle name="Percent 166 2 2" xfId="36282" xr:uid="{6A48C358-97AC-4ED1-BA52-B89E6B37C2CA}"/>
    <cellStyle name="Percent 166 3" xfId="30336" xr:uid="{12271976-D5E7-4FE8-87CD-0C8763EE8FFD}"/>
    <cellStyle name="Percent 167" xfId="17747" xr:uid="{00000000-0005-0000-0000-00008E570000}"/>
    <cellStyle name="Percent 167 2" xfId="24299" xr:uid="{00000000-0005-0000-0000-00008F570000}"/>
    <cellStyle name="Percent 167 2 2" xfId="36283" xr:uid="{65457D4D-23DF-4730-886F-E931410DB7CA}"/>
    <cellStyle name="Percent 167 3" xfId="30337" xr:uid="{FB409300-DBC3-4A5C-AC3A-5F6132E7C14F}"/>
    <cellStyle name="Percent 168" xfId="17748" xr:uid="{00000000-0005-0000-0000-000090570000}"/>
    <cellStyle name="Percent 168 2" xfId="24300" xr:uid="{00000000-0005-0000-0000-000091570000}"/>
    <cellStyle name="Percent 168 2 2" xfId="36284" xr:uid="{615A9B84-8516-433E-BDE0-10982D820EB3}"/>
    <cellStyle name="Percent 168 3" xfId="30338" xr:uid="{0B1C382B-056D-4367-80F1-F337A2FB453D}"/>
    <cellStyle name="Percent 169" xfId="17749" xr:uid="{00000000-0005-0000-0000-000092570000}"/>
    <cellStyle name="Percent 169 2" xfId="24301" xr:uid="{00000000-0005-0000-0000-000093570000}"/>
    <cellStyle name="Percent 169 2 2" xfId="36285" xr:uid="{4F910431-6FBA-466A-9CF5-A2416639CA89}"/>
    <cellStyle name="Percent 169 3" xfId="30339" xr:uid="{8F51D3FE-7C20-4AD8-B94B-446B34942A61}"/>
    <cellStyle name="Percent 17" xfId="17750" xr:uid="{00000000-0005-0000-0000-000094570000}"/>
    <cellStyle name="Percent 17 10" xfId="17751" xr:uid="{00000000-0005-0000-0000-000095570000}"/>
    <cellStyle name="Percent 17 11" xfId="17752" xr:uid="{00000000-0005-0000-0000-000096570000}"/>
    <cellStyle name="Percent 17 12" xfId="17753" xr:uid="{00000000-0005-0000-0000-000097570000}"/>
    <cellStyle name="Percent 17 13" xfId="17754" xr:uid="{00000000-0005-0000-0000-000098570000}"/>
    <cellStyle name="Percent 17 14" xfId="17755" xr:uid="{00000000-0005-0000-0000-000099570000}"/>
    <cellStyle name="Percent 17 15" xfId="17756" xr:uid="{00000000-0005-0000-0000-00009A570000}"/>
    <cellStyle name="Percent 17 16" xfId="17757" xr:uid="{00000000-0005-0000-0000-00009B570000}"/>
    <cellStyle name="Percent 17 16 2" xfId="24302" xr:uid="{00000000-0005-0000-0000-00009C570000}"/>
    <cellStyle name="Percent 17 16 2 2" xfId="36286" xr:uid="{15D7EEA4-F019-478D-BDCC-C74E56C2E0E4}"/>
    <cellStyle name="Percent 17 16 3" xfId="30340" xr:uid="{3F62E803-F0CB-4484-A110-479D1540782B}"/>
    <cellStyle name="Percent 17 17" xfId="17758" xr:uid="{00000000-0005-0000-0000-00009D570000}"/>
    <cellStyle name="Percent 17 17 2" xfId="24303" xr:uid="{00000000-0005-0000-0000-00009E570000}"/>
    <cellStyle name="Percent 17 17 2 2" xfId="36287" xr:uid="{F36A83AC-1633-4461-A86F-FAFC831C7A9D}"/>
    <cellStyle name="Percent 17 17 3" xfId="30341" xr:uid="{DE42152D-B4E6-4A9E-AAE5-2C17D10F3A59}"/>
    <cellStyle name="Percent 17 18" xfId="17759" xr:uid="{00000000-0005-0000-0000-00009F570000}"/>
    <cellStyle name="Percent 17 2" xfId="17760" xr:uid="{00000000-0005-0000-0000-0000A0570000}"/>
    <cellStyle name="Percent 17 2 2" xfId="17761" xr:uid="{00000000-0005-0000-0000-0000A1570000}"/>
    <cellStyle name="Percent 17 2 2 2" xfId="24304" xr:uid="{00000000-0005-0000-0000-0000A2570000}"/>
    <cellStyle name="Percent 17 2 2 2 2" xfId="36288" xr:uid="{0E851E1A-0165-41AC-8A05-CD2B6956651B}"/>
    <cellStyle name="Percent 17 2 2 3" xfId="30342" xr:uid="{EA8F5550-A387-4D57-B008-DC8CB21348A7}"/>
    <cellStyle name="Percent 17 2 3" xfId="17762" xr:uid="{00000000-0005-0000-0000-0000A3570000}"/>
    <cellStyle name="Percent 17 2 3 2" xfId="24305" xr:uid="{00000000-0005-0000-0000-0000A4570000}"/>
    <cellStyle name="Percent 17 2 3 2 2" xfId="36289" xr:uid="{3B5A0E9F-DB10-40F9-856F-1A3C943272ED}"/>
    <cellStyle name="Percent 17 2 3 3" xfId="30343" xr:uid="{E7E22794-1D7F-48DF-871F-B547D7D55D3B}"/>
    <cellStyle name="Percent 17 3" xfId="17763" xr:uid="{00000000-0005-0000-0000-0000A5570000}"/>
    <cellStyle name="Percent 17 3 2" xfId="17764" xr:uid="{00000000-0005-0000-0000-0000A6570000}"/>
    <cellStyle name="Percent 17 3 2 2" xfId="24306" xr:uid="{00000000-0005-0000-0000-0000A7570000}"/>
    <cellStyle name="Percent 17 3 2 2 2" xfId="36290" xr:uid="{602F8322-92C9-4F92-8688-ACA9B4027E14}"/>
    <cellStyle name="Percent 17 3 2 3" xfId="30344" xr:uid="{3E16B8B7-13FE-45E5-B24F-451E31214E15}"/>
    <cellStyle name="Percent 17 3 3" xfId="17765" xr:uid="{00000000-0005-0000-0000-0000A8570000}"/>
    <cellStyle name="Percent 17 3 3 2" xfId="24307" xr:uid="{00000000-0005-0000-0000-0000A9570000}"/>
    <cellStyle name="Percent 17 3 3 2 2" xfId="36291" xr:uid="{E411A13E-0F2D-4E2A-9150-3337C0B7DCDD}"/>
    <cellStyle name="Percent 17 3 3 3" xfId="30345" xr:uid="{839CD5EF-87D7-4E6D-9198-17A851AA60B8}"/>
    <cellStyle name="Percent 17 4" xfId="17766" xr:uid="{00000000-0005-0000-0000-0000AA570000}"/>
    <cellStyle name="Percent 17 4 2" xfId="17767" xr:uid="{00000000-0005-0000-0000-0000AB570000}"/>
    <cellStyle name="Percent 17 4 2 2" xfId="24308" xr:uid="{00000000-0005-0000-0000-0000AC570000}"/>
    <cellStyle name="Percent 17 4 2 2 2" xfId="36292" xr:uid="{55D3D3F8-D1FB-4CA1-841B-EB0BB0B4C118}"/>
    <cellStyle name="Percent 17 4 2 3" xfId="30346" xr:uid="{B94AAC7C-4DF7-4487-83AA-5BE09739EBDD}"/>
    <cellStyle name="Percent 17 4 3" xfId="17768" xr:uid="{00000000-0005-0000-0000-0000AD570000}"/>
    <cellStyle name="Percent 17 4 3 2" xfId="24309" xr:uid="{00000000-0005-0000-0000-0000AE570000}"/>
    <cellStyle name="Percent 17 4 3 2 2" xfId="36293" xr:uid="{64810C07-27CB-43DF-9B4B-CF9D5943FDE1}"/>
    <cellStyle name="Percent 17 4 3 3" xfId="30347" xr:uid="{01FC99AF-A7D0-489B-A197-6FDD99206437}"/>
    <cellStyle name="Percent 17 5" xfId="17769" xr:uid="{00000000-0005-0000-0000-0000AF570000}"/>
    <cellStyle name="Percent 17 5 2" xfId="17770" xr:uid="{00000000-0005-0000-0000-0000B0570000}"/>
    <cellStyle name="Percent 17 5 2 2" xfId="24310" xr:uid="{00000000-0005-0000-0000-0000B1570000}"/>
    <cellStyle name="Percent 17 5 2 2 2" xfId="36294" xr:uid="{A083E8A8-0B30-449E-BF70-B6A1F395E9B7}"/>
    <cellStyle name="Percent 17 5 2 3" xfId="30348" xr:uid="{419BBAC8-40DB-4C67-989E-9692354844B5}"/>
    <cellStyle name="Percent 17 5 3" xfId="17771" xr:uid="{00000000-0005-0000-0000-0000B2570000}"/>
    <cellStyle name="Percent 17 5 3 2" xfId="24311" xr:uid="{00000000-0005-0000-0000-0000B3570000}"/>
    <cellStyle name="Percent 17 5 3 2 2" xfId="36295" xr:uid="{12ADA593-DC1E-4186-A125-F94A00EF13A9}"/>
    <cellStyle name="Percent 17 5 3 3" xfId="30349" xr:uid="{DE1D9EB7-8C2F-45DC-855E-2B14C3DE8588}"/>
    <cellStyle name="Percent 17 6" xfId="17772" xr:uid="{00000000-0005-0000-0000-0000B4570000}"/>
    <cellStyle name="Percent 17 6 2" xfId="17773" xr:uid="{00000000-0005-0000-0000-0000B5570000}"/>
    <cellStyle name="Percent 17 6 2 2" xfId="24312" xr:uid="{00000000-0005-0000-0000-0000B6570000}"/>
    <cellStyle name="Percent 17 6 2 2 2" xfId="36296" xr:uid="{7DD4E7CA-38DC-4BAB-9024-683A6167D90F}"/>
    <cellStyle name="Percent 17 6 2 3" xfId="30350" xr:uid="{BDFC92A6-EC9E-4A7E-8BBF-5A8E283BE3DF}"/>
    <cellStyle name="Percent 17 6 3" xfId="17774" xr:uid="{00000000-0005-0000-0000-0000B7570000}"/>
    <cellStyle name="Percent 17 6 3 2" xfId="24313" xr:uid="{00000000-0005-0000-0000-0000B8570000}"/>
    <cellStyle name="Percent 17 6 3 2 2" xfId="36297" xr:uid="{49840934-1A88-44C5-963C-4901A550CC83}"/>
    <cellStyle name="Percent 17 6 3 3" xfId="30351" xr:uid="{0D082F25-7D25-41FF-B821-22BD6C05D4AB}"/>
    <cellStyle name="Percent 17 7" xfId="17775" xr:uid="{00000000-0005-0000-0000-0000B9570000}"/>
    <cellStyle name="Percent 17 8" xfId="17776" xr:uid="{00000000-0005-0000-0000-0000BA570000}"/>
    <cellStyle name="Percent 17 9" xfId="17777" xr:uid="{00000000-0005-0000-0000-0000BB570000}"/>
    <cellStyle name="Percent 170" xfId="17778" xr:uid="{00000000-0005-0000-0000-0000BC570000}"/>
    <cellStyle name="Percent 170 2" xfId="24314" xr:uid="{00000000-0005-0000-0000-0000BD570000}"/>
    <cellStyle name="Percent 170 2 2" xfId="36298" xr:uid="{0CA91C25-DD17-40D2-96B7-FE41F322DF72}"/>
    <cellStyle name="Percent 170 3" xfId="30352" xr:uid="{D18F674E-C419-4899-AA1E-8DC7D56A1583}"/>
    <cellStyle name="Percent 171" xfId="17779" xr:uid="{00000000-0005-0000-0000-0000BE570000}"/>
    <cellStyle name="Percent 171 2" xfId="24315" xr:uid="{00000000-0005-0000-0000-0000BF570000}"/>
    <cellStyle name="Percent 171 2 2" xfId="36299" xr:uid="{B84733E2-F57F-4424-8CFB-D913BB89CAC0}"/>
    <cellStyle name="Percent 171 3" xfId="30353" xr:uid="{5FDC3D19-01F8-4A87-923C-9D90A15C5770}"/>
    <cellStyle name="Percent 172" xfId="17780" xr:uid="{00000000-0005-0000-0000-0000C0570000}"/>
    <cellStyle name="Percent 172 2" xfId="24316" xr:uid="{00000000-0005-0000-0000-0000C1570000}"/>
    <cellStyle name="Percent 172 2 2" xfId="36300" xr:uid="{225A6EA8-260B-46D0-8456-9F9CB13D2523}"/>
    <cellStyle name="Percent 172 3" xfId="30354" xr:uid="{6ABACE3C-F736-4180-9FE0-F1BBFCC35AF1}"/>
    <cellStyle name="Percent 173" xfId="17781" xr:uid="{00000000-0005-0000-0000-0000C2570000}"/>
    <cellStyle name="Percent 173 2" xfId="24317" xr:uid="{00000000-0005-0000-0000-0000C3570000}"/>
    <cellStyle name="Percent 173 2 2" xfId="36301" xr:uid="{56A0835B-44E1-4043-941F-94168169A4CE}"/>
    <cellStyle name="Percent 173 3" xfId="30355" xr:uid="{A2812F37-289D-413B-A248-B5270F012B29}"/>
    <cellStyle name="Percent 174" xfId="17782" xr:uid="{00000000-0005-0000-0000-0000C4570000}"/>
    <cellStyle name="Percent 174 2" xfId="24318" xr:uid="{00000000-0005-0000-0000-0000C5570000}"/>
    <cellStyle name="Percent 174 2 2" xfId="36302" xr:uid="{05CA1630-B919-43EE-BF63-CA53499454D8}"/>
    <cellStyle name="Percent 174 3" xfId="30356" xr:uid="{EB9231D2-576A-43C2-AA1D-2F6AA46538E5}"/>
    <cellStyle name="Percent 175" xfId="17783" xr:uid="{00000000-0005-0000-0000-0000C6570000}"/>
    <cellStyle name="Percent 175 2" xfId="24319" xr:uid="{00000000-0005-0000-0000-0000C7570000}"/>
    <cellStyle name="Percent 175 2 2" xfId="36303" xr:uid="{604CA193-9660-41F7-AC04-232F3296B65B}"/>
    <cellStyle name="Percent 175 3" xfId="30357" xr:uid="{E9625413-5EBC-4E32-96CE-6AF4020EDE3B}"/>
    <cellStyle name="Percent 176" xfId="17784" xr:uid="{00000000-0005-0000-0000-0000C8570000}"/>
    <cellStyle name="Percent 176 2" xfId="24320" xr:uid="{00000000-0005-0000-0000-0000C9570000}"/>
    <cellStyle name="Percent 176 2 2" xfId="36304" xr:uid="{C33FBCBA-CCE8-4DC6-A79E-FD865B7C8BD4}"/>
    <cellStyle name="Percent 176 3" xfId="30358" xr:uid="{5C3E5C89-6169-4BD5-97C1-7DCF29C070B8}"/>
    <cellStyle name="Percent 177" xfId="17785" xr:uid="{00000000-0005-0000-0000-0000CA570000}"/>
    <cellStyle name="Percent 177 2" xfId="24321" xr:uid="{00000000-0005-0000-0000-0000CB570000}"/>
    <cellStyle name="Percent 177 2 2" xfId="36305" xr:uid="{241113EF-7C2A-4228-8C67-E4086D402FA2}"/>
    <cellStyle name="Percent 177 3" xfId="30359" xr:uid="{B823EC5B-E30E-470E-B232-A5C0BEAA9E30}"/>
    <cellStyle name="Percent 178" xfId="17786" xr:uid="{00000000-0005-0000-0000-0000CC570000}"/>
    <cellStyle name="Percent 178 2" xfId="24322" xr:uid="{00000000-0005-0000-0000-0000CD570000}"/>
    <cellStyle name="Percent 178 2 2" xfId="36306" xr:uid="{628E2A37-7E2C-4067-905B-85329A5541D2}"/>
    <cellStyle name="Percent 178 3" xfId="30360" xr:uid="{D80AA01C-ECAC-440C-8853-D3CA4298E5DA}"/>
    <cellStyle name="Percent 179" xfId="17787" xr:uid="{00000000-0005-0000-0000-0000CE570000}"/>
    <cellStyle name="Percent 179 2" xfId="24323" xr:uid="{00000000-0005-0000-0000-0000CF570000}"/>
    <cellStyle name="Percent 179 2 2" xfId="36307" xr:uid="{AD185039-F01E-49A6-9092-45E76ACD4023}"/>
    <cellStyle name="Percent 179 3" xfId="30361" xr:uid="{7C318A99-2F05-4BCC-8388-3BF26195C4C5}"/>
    <cellStyle name="Percent 18" xfId="17788" xr:uid="{00000000-0005-0000-0000-0000D0570000}"/>
    <cellStyle name="Percent 18 10" xfId="17789" xr:uid="{00000000-0005-0000-0000-0000D1570000}"/>
    <cellStyle name="Percent 18 11" xfId="17790" xr:uid="{00000000-0005-0000-0000-0000D2570000}"/>
    <cellStyle name="Percent 18 12" xfId="17791" xr:uid="{00000000-0005-0000-0000-0000D3570000}"/>
    <cellStyle name="Percent 18 13" xfId="17792" xr:uid="{00000000-0005-0000-0000-0000D4570000}"/>
    <cellStyle name="Percent 18 14" xfId="17793" xr:uid="{00000000-0005-0000-0000-0000D5570000}"/>
    <cellStyle name="Percent 18 15" xfId="17794" xr:uid="{00000000-0005-0000-0000-0000D6570000}"/>
    <cellStyle name="Percent 18 16" xfId="17795" xr:uid="{00000000-0005-0000-0000-0000D7570000}"/>
    <cellStyle name="Percent 18 16 2" xfId="24324" xr:uid="{00000000-0005-0000-0000-0000D8570000}"/>
    <cellStyle name="Percent 18 16 2 2" xfId="36308" xr:uid="{AD89187C-2687-4AED-B8AE-EF80D69CB779}"/>
    <cellStyle name="Percent 18 16 3" xfId="30362" xr:uid="{45FA38B6-2A61-4BB7-BB09-CAB9A4C24C57}"/>
    <cellStyle name="Percent 18 17" xfId="17796" xr:uid="{00000000-0005-0000-0000-0000D9570000}"/>
    <cellStyle name="Percent 18 17 2" xfId="24325" xr:uid="{00000000-0005-0000-0000-0000DA570000}"/>
    <cellStyle name="Percent 18 17 2 2" xfId="36309" xr:uid="{F6ACADD4-1E7C-4946-9B97-62D49F59A5C4}"/>
    <cellStyle name="Percent 18 17 3" xfId="30363" xr:uid="{53614735-5433-4762-BF3C-7AD76D88331D}"/>
    <cellStyle name="Percent 18 18" xfId="17797" xr:uid="{00000000-0005-0000-0000-0000DB570000}"/>
    <cellStyle name="Percent 18 2" xfId="17798" xr:uid="{00000000-0005-0000-0000-0000DC570000}"/>
    <cellStyle name="Percent 18 2 2" xfId="17799" xr:uid="{00000000-0005-0000-0000-0000DD570000}"/>
    <cellStyle name="Percent 18 2 2 2" xfId="24326" xr:uid="{00000000-0005-0000-0000-0000DE570000}"/>
    <cellStyle name="Percent 18 2 2 2 2" xfId="36310" xr:uid="{45B976FC-428F-41AC-B362-060B45D21D75}"/>
    <cellStyle name="Percent 18 2 2 3" xfId="30364" xr:uid="{AF8863B8-B264-4295-9BE3-C8639F249659}"/>
    <cellStyle name="Percent 18 2 3" xfId="17800" xr:uid="{00000000-0005-0000-0000-0000DF570000}"/>
    <cellStyle name="Percent 18 2 3 2" xfId="24327" xr:uid="{00000000-0005-0000-0000-0000E0570000}"/>
    <cellStyle name="Percent 18 2 3 2 2" xfId="36311" xr:uid="{B64CB32E-58FE-4643-A832-1681F4E01B6E}"/>
    <cellStyle name="Percent 18 2 3 3" xfId="30365" xr:uid="{6AC124C1-FCAB-45B8-8E1F-23FC95C2A3B7}"/>
    <cellStyle name="Percent 18 3" xfId="17801" xr:uid="{00000000-0005-0000-0000-0000E1570000}"/>
    <cellStyle name="Percent 18 3 2" xfId="17802" xr:uid="{00000000-0005-0000-0000-0000E2570000}"/>
    <cellStyle name="Percent 18 3 2 2" xfId="24328" xr:uid="{00000000-0005-0000-0000-0000E3570000}"/>
    <cellStyle name="Percent 18 3 2 2 2" xfId="36312" xr:uid="{3A13DA5A-7A8E-4420-B988-8DEA233CFB86}"/>
    <cellStyle name="Percent 18 3 2 3" xfId="30366" xr:uid="{D57DE303-2C44-4F23-B0F8-6B89F9F8D94B}"/>
    <cellStyle name="Percent 18 3 3" xfId="17803" xr:uid="{00000000-0005-0000-0000-0000E4570000}"/>
    <cellStyle name="Percent 18 3 3 2" xfId="24329" xr:uid="{00000000-0005-0000-0000-0000E5570000}"/>
    <cellStyle name="Percent 18 3 3 2 2" xfId="36313" xr:uid="{BF6E8757-D9FA-4555-92C5-5C8D5D21EF5D}"/>
    <cellStyle name="Percent 18 3 3 3" xfId="30367" xr:uid="{69C2EC01-CE84-4988-878A-BD93841ED179}"/>
    <cellStyle name="Percent 18 4" xfId="17804" xr:uid="{00000000-0005-0000-0000-0000E6570000}"/>
    <cellStyle name="Percent 18 4 2" xfId="17805" xr:uid="{00000000-0005-0000-0000-0000E7570000}"/>
    <cellStyle name="Percent 18 4 2 2" xfId="24330" xr:uid="{00000000-0005-0000-0000-0000E8570000}"/>
    <cellStyle name="Percent 18 4 2 2 2" xfId="36314" xr:uid="{131CEC2D-D4F7-460B-BBB1-73A0AE40BC12}"/>
    <cellStyle name="Percent 18 4 2 3" xfId="30368" xr:uid="{CFBCC170-8ECB-4800-A207-9E5692F493C8}"/>
    <cellStyle name="Percent 18 4 3" xfId="17806" xr:uid="{00000000-0005-0000-0000-0000E9570000}"/>
    <cellStyle name="Percent 18 4 3 2" xfId="24331" xr:uid="{00000000-0005-0000-0000-0000EA570000}"/>
    <cellStyle name="Percent 18 4 3 2 2" xfId="36315" xr:uid="{93A37D64-6E6F-468B-B74C-F20989F5B747}"/>
    <cellStyle name="Percent 18 4 3 3" xfId="30369" xr:uid="{D32F706D-928C-4633-8496-B3F810293FB4}"/>
    <cellStyle name="Percent 18 5" xfId="17807" xr:uid="{00000000-0005-0000-0000-0000EB570000}"/>
    <cellStyle name="Percent 18 5 2" xfId="17808" xr:uid="{00000000-0005-0000-0000-0000EC570000}"/>
    <cellStyle name="Percent 18 5 2 2" xfId="24332" xr:uid="{00000000-0005-0000-0000-0000ED570000}"/>
    <cellStyle name="Percent 18 5 2 2 2" xfId="36316" xr:uid="{71584B87-F972-4962-A85C-2E1957B6727D}"/>
    <cellStyle name="Percent 18 5 2 3" xfId="30370" xr:uid="{061AE134-3950-48F9-8009-E6649E04472D}"/>
    <cellStyle name="Percent 18 5 3" xfId="17809" xr:uid="{00000000-0005-0000-0000-0000EE570000}"/>
    <cellStyle name="Percent 18 5 3 2" xfId="24333" xr:uid="{00000000-0005-0000-0000-0000EF570000}"/>
    <cellStyle name="Percent 18 5 3 2 2" xfId="36317" xr:uid="{A6F8A0F2-050C-4EDD-94F7-4A23E480B030}"/>
    <cellStyle name="Percent 18 5 3 3" xfId="30371" xr:uid="{2D01B264-DC37-45A0-AFD8-7C50BC1BA6B7}"/>
    <cellStyle name="Percent 18 6" xfId="17810" xr:uid="{00000000-0005-0000-0000-0000F0570000}"/>
    <cellStyle name="Percent 18 6 2" xfId="17811" xr:uid="{00000000-0005-0000-0000-0000F1570000}"/>
    <cellStyle name="Percent 18 6 2 2" xfId="24334" xr:uid="{00000000-0005-0000-0000-0000F2570000}"/>
    <cellStyle name="Percent 18 6 2 2 2" xfId="36318" xr:uid="{CD30358A-BCAC-4549-94D9-281C23590BDB}"/>
    <cellStyle name="Percent 18 6 2 3" xfId="30372" xr:uid="{9AC2731E-406C-4EB1-A6C9-397F393EC3F3}"/>
    <cellStyle name="Percent 18 6 3" xfId="17812" xr:uid="{00000000-0005-0000-0000-0000F3570000}"/>
    <cellStyle name="Percent 18 6 3 2" xfId="24335" xr:uid="{00000000-0005-0000-0000-0000F4570000}"/>
    <cellStyle name="Percent 18 6 3 2 2" xfId="36319" xr:uid="{BD2A3A38-41F3-4421-ABFF-81ABDDA35743}"/>
    <cellStyle name="Percent 18 6 3 3" xfId="30373" xr:uid="{CFCD1459-C4A6-4FA7-A711-529FDE07CA29}"/>
    <cellStyle name="Percent 18 7" xfId="17813" xr:uid="{00000000-0005-0000-0000-0000F5570000}"/>
    <cellStyle name="Percent 18 8" xfId="17814" xr:uid="{00000000-0005-0000-0000-0000F6570000}"/>
    <cellStyle name="Percent 18 9" xfId="17815" xr:uid="{00000000-0005-0000-0000-0000F7570000}"/>
    <cellStyle name="Percent 180" xfId="17816" xr:uid="{00000000-0005-0000-0000-0000F8570000}"/>
    <cellStyle name="Percent 180 2" xfId="24336" xr:uid="{00000000-0005-0000-0000-0000F9570000}"/>
    <cellStyle name="Percent 180 2 2" xfId="36320" xr:uid="{A9B6A48D-03A4-4170-9476-2410742F5F81}"/>
    <cellStyle name="Percent 180 3" xfId="30374" xr:uid="{1765A403-CBDE-4179-AA5D-022FD91B9D82}"/>
    <cellStyle name="Percent 181" xfId="17817" xr:uid="{00000000-0005-0000-0000-0000FA570000}"/>
    <cellStyle name="Percent 181 2" xfId="24337" xr:uid="{00000000-0005-0000-0000-0000FB570000}"/>
    <cellStyle name="Percent 181 2 2" xfId="36321" xr:uid="{479630B8-79A1-4109-86E4-0C7338B962E0}"/>
    <cellStyle name="Percent 181 3" xfId="30375" xr:uid="{A544F6E6-8B69-4D1E-9762-700CAB50B9C2}"/>
    <cellStyle name="Percent 182" xfId="17818" xr:uid="{00000000-0005-0000-0000-0000FC570000}"/>
    <cellStyle name="Percent 183" xfId="17819" xr:uid="{00000000-0005-0000-0000-0000FD570000}"/>
    <cellStyle name="Percent 184" xfId="17820" xr:uid="{00000000-0005-0000-0000-0000FE570000}"/>
    <cellStyle name="Percent 185" xfId="17821" xr:uid="{00000000-0005-0000-0000-0000FF570000}"/>
    <cellStyle name="Percent 186" xfId="17822" xr:uid="{00000000-0005-0000-0000-000000580000}"/>
    <cellStyle name="Percent 19" xfId="17823" xr:uid="{00000000-0005-0000-0000-000001580000}"/>
    <cellStyle name="Percent 19 10" xfId="17824" xr:uid="{00000000-0005-0000-0000-000002580000}"/>
    <cellStyle name="Percent 19 11" xfId="17825" xr:uid="{00000000-0005-0000-0000-000003580000}"/>
    <cellStyle name="Percent 19 12" xfId="17826" xr:uid="{00000000-0005-0000-0000-000004580000}"/>
    <cellStyle name="Percent 19 13" xfId="17827" xr:uid="{00000000-0005-0000-0000-000005580000}"/>
    <cellStyle name="Percent 19 14" xfId="17828" xr:uid="{00000000-0005-0000-0000-000006580000}"/>
    <cellStyle name="Percent 19 15" xfId="17829" xr:uid="{00000000-0005-0000-0000-000007580000}"/>
    <cellStyle name="Percent 19 16" xfId="17830" xr:uid="{00000000-0005-0000-0000-000008580000}"/>
    <cellStyle name="Percent 19 16 2" xfId="24338" xr:uid="{00000000-0005-0000-0000-000009580000}"/>
    <cellStyle name="Percent 19 16 2 2" xfId="36322" xr:uid="{BC4AFACA-3EED-42A2-8E7F-D98FE75BFFFE}"/>
    <cellStyle name="Percent 19 16 3" xfId="30376" xr:uid="{C135F9E5-704B-4F77-AA3F-855FE5F95E33}"/>
    <cellStyle name="Percent 19 17" xfId="17831" xr:uid="{00000000-0005-0000-0000-00000A580000}"/>
    <cellStyle name="Percent 19 17 2" xfId="24339" xr:uid="{00000000-0005-0000-0000-00000B580000}"/>
    <cellStyle name="Percent 19 17 2 2" xfId="36323" xr:uid="{1AD68F64-EF67-4D33-AE6E-B94EF556D8D4}"/>
    <cellStyle name="Percent 19 17 3" xfId="30377" xr:uid="{E3E40A76-0D71-44B9-9EDD-4A2277F298D1}"/>
    <cellStyle name="Percent 19 18" xfId="17832" xr:uid="{00000000-0005-0000-0000-00000C580000}"/>
    <cellStyle name="Percent 19 2" xfId="17833" xr:uid="{00000000-0005-0000-0000-00000D580000}"/>
    <cellStyle name="Percent 19 2 2" xfId="17834" xr:uid="{00000000-0005-0000-0000-00000E580000}"/>
    <cellStyle name="Percent 19 2 2 2" xfId="24340" xr:uid="{00000000-0005-0000-0000-00000F580000}"/>
    <cellStyle name="Percent 19 2 2 2 2" xfId="36324" xr:uid="{9C330BA3-EA95-4E06-8C11-667BABBFCDAB}"/>
    <cellStyle name="Percent 19 2 2 3" xfId="30378" xr:uid="{3CA9F188-8DFA-40BB-8EC6-5E0EC49D6009}"/>
    <cellStyle name="Percent 19 2 3" xfId="17835" xr:uid="{00000000-0005-0000-0000-000010580000}"/>
    <cellStyle name="Percent 19 2 3 2" xfId="24341" xr:uid="{00000000-0005-0000-0000-000011580000}"/>
    <cellStyle name="Percent 19 2 3 2 2" xfId="36325" xr:uid="{C8F30499-ACD6-4EF4-9A48-5E540DBBBB02}"/>
    <cellStyle name="Percent 19 2 3 3" xfId="30379" xr:uid="{8A929EDB-4D4B-4AD6-8B06-792C32592335}"/>
    <cellStyle name="Percent 19 3" xfId="17836" xr:uid="{00000000-0005-0000-0000-000012580000}"/>
    <cellStyle name="Percent 19 3 2" xfId="17837" xr:uid="{00000000-0005-0000-0000-000013580000}"/>
    <cellStyle name="Percent 19 3 2 2" xfId="24342" xr:uid="{00000000-0005-0000-0000-000014580000}"/>
    <cellStyle name="Percent 19 3 2 2 2" xfId="36326" xr:uid="{C2FB02D2-B4A0-48FE-85A8-533A966AC407}"/>
    <cellStyle name="Percent 19 3 2 3" xfId="30380" xr:uid="{498DF6B0-4E39-4D95-8F03-F4FD1BD8246A}"/>
    <cellStyle name="Percent 19 3 3" xfId="17838" xr:uid="{00000000-0005-0000-0000-000015580000}"/>
    <cellStyle name="Percent 19 3 3 2" xfId="24343" xr:uid="{00000000-0005-0000-0000-000016580000}"/>
    <cellStyle name="Percent 19 3 3 2 2" xfId="36327" xr:uid="{2E327FE8-5177-4BA6-AA96-10F42ED193D6}"/>
    <cellStyle name="Percent 19 3 3 3" xfId="30381" xr:uid="{E749C235-78C0-4CC5-81E1-702CD746839C}"/>
    <cellStyle name="Percent 19 4" xfId="17839" xr:uid="{00000000-0005-0000-0000-000017580000}"/>
    <cellStyle name="Percent 19 4 2" xfId="17840" xr:uid="{00000000-0005-0000-0000-000018580000}"/>
    <cellStyle name="Percent 19 4 2 2" xfId="24344" xr:uid="{00000000-0005-0000-0000-000019580000}"/>
    <cellStyle name="Percent 19 4 2 2 2" xfId="36328" xr:uid="{0435051A-E1A5-4BC4-8BDD-A15468F7828B}"/>
    <cellStyle name="Percent 19 4 2 3" xfId="30382" xr:uid="{6D136052-848C-47CA-BC8D-9203D635E145}"/>
    <cellStyle name="Percent 19 4 3" xfId="17841" xr:uid="{00000000-0005-0000-0000-00001A580000}"/>
    <cellStyle name="Percent 19 4 3 2" xfId="24345" xr:uid="{00000000-0005-0000-0000-00001B580000}"/>
    <cellStyle name="Percent 19 4 3 2 2" xfId="36329" xr:uid="{782B7E80-FB00-4FD4-906A-DCB79364A97C}"/>
    <cellStyle name="Percent 19 4 3 3" xfId="30383" xr:uid="{DA8BF742-C3C2-4EA2-8816-BCA0C311CCB3}"/>
    <cellStyle name="Percent 19 5" xfId="17842" xr:uid="{00000000-0005-0000-0000-00001C580000}"/>
    <cellStyle name="Percent 19 5 2" xfId="17843" xr:uid="{00000000-0005-0000-0000-00001D580000}"/>
    <cellStyle name="Percent 19 5 2 2" xfId="24346" xr:uid="{00000000-0005-0000-0000-00001E580000}"/>
    <cellStyle name="Percent 19 5 2 2 2" xfId="36330" xr:uid="{A73C1CAD-E124-4CBC-B6B3-D82BF9C06372}"/>
    <cellStyle name="Percent 19 5 2 3" xfId="30384" xr:uid="{1A9DA3CE-D0E1-42F7-95D1-036BC9E778F0}"/>
    <cellStyle name="Percent 19 5 3" xfId="17844" xr:uid="{00000000-0005-0000-0000-00001F580000}"/>
    <cellStyle name="Percent 19 5 3 2" xfId="24347" xr:uid="{00000000-0005-0000-0000-000020580000}"/>
    <cellStyle name="Percent 19 5 3 2 2" xfId="36331" xr:uid="{ACE73193-6193-491F-B451-ECFFAEF8B4A9}"/>
    <cellStyle name="Percent 19 5 3 3" xfId="30385" xr:uid="{9B13EBD4-A556-4352-946C-91DE2352FF46}"/>
    <cellStyle name="Percent 19 6" xfId="17845" xr:uid="{00000000-0005-0000-0000-000021580000}"/>
    <cellStyle name="Percent 19 6 2" xfId="17846" xr:uid="{00000000-0005-0000-0000-000022580000}"/>
    <cellStyle name="Percent 19 6 2 2" xfId="24348" xr:uid="{00000000-0005-0000-0000-000023580000}"/>
    <cellStyle name="Percent 19 6 2 2 2" xfId="36332" xr:uid="{EC481BD0-935C-4547-AD85-C9D27FA33611}"/>
    <cellStyle name="Percent 19 6 2 3" xfId="30386" xr:uid="{AA01041C-127B-4815-B13C-9788B1FE3F31}"/>
    <cellStyle name="Percent 19 6 3" xfId="17847" xr:uid="{00000000-0005-0000-0000-000024580000}"/>
    <cellStyle name="Percent 19 6 3 2" xfId="24349" xr:uid="{00000000-0005-0000-0000-000025580000}"/>
    <cellStyle name="Percent 19 6 3 2 2" xfId="36333" xr:uid="{05D38DCD-4645-4579-8CBE-FDEAD9E85B0E}"/>
    <cellStyle name="Percent 19 6 3 3" xfId="30387" xr:uid="{C0FB4A49-D3E5-41B5-9A47-854203E37EFD}"/>
    <cellStyle name="Percent 19 7" xfId="17848" xr:uid="{00000000-0005-0000-0000-000026580000}"/>
    <cellStyle name="Percent 19 8" xfId="17849" xr:uid="{00000000-0005-0000-0000-000027580000}"/>
    <cellStyle name="Percent 19 9" xfId="17850" xr:uid="{00000000-0005-0000-0000-000028580000}"/>
    <cellStyle name="Percent 2" xfId="4" xr:uid="{00000000-0005-0000-0000-000029580000}"/>
    <cellStyle name="Percent 2 10" xfId="17851" xr:uid="{00000000-0005-0000-0000-00002A580000}"/>
    <cellStyle name="Percent 2 10 2" xfId="24350" xr:uid="{00000000-0005-0000-0000-00002B580000}"/>
    <cellStyle name="Percent 2 10 2 2" xfId="36334" xr:uid="{7BA91A75-26AD-4ECA-9B44-46343494BCF7}"/>
    <cellStyle name="Percent 2 10 3" xfId="30388" xr:uid="{E744CCCC-490C-402D-BBA5-8F67A120886E}"/>
    <cellStyle name="Percent 2 11" xfId="17852" xr:uid="{00000000-0005-0000-0000-00002C580000}"/>
    <cellStyle name="Percent 2 11 2" xfId="24351" xr:uid="{00000000-0005-0000-0000-00002D580000}"/>
    <cellStyle name="Percent 2 11 2 2" xfId="36335" xr:uid="{91DC7248-ACC1-4CD4-8F12-50ABEF0BE410}"/>
    <cellStyle name="Percent 2 11 3" xfId="30389" xr:uid="{156568CA-4C53-4BAB-BE18-70D18EE867FA}"/>
    <cellStyle name="Percent 2 12" xfId="17853" xr:uid="{00000000-0005-0000-0000-00002E580000}"/>
    <cellStyle name="Percent 2 12 2" xfId="24352" xr:uid="{00000000-0005-0000-0000-00002F580000}"/>
    <cellStyle name="Percent 2 12 2 2" xfId="36336" xr:uid="{7CCEAA21-D852-4DD7-946A-A21E488D0D68}"/>
    <cellStyle name="Percent 2 12 3" xfId="30390" xr:uid="{433BCC02-2145-4460-A883-C65933C01138}"/>
    <cellStyle name="Percent 2 13" xfId="17854" xr:uid="{00000000-0005-0000-0000-000030580000}"/>
    <cellStyle name="Percent 2 13 2" xfId="24353" xr:uid="{00000000-0005-0000-0000-000031580000}"/>
    <cellStyle name="Percent 2 13 2 2" xfId="36337" xr:uid="{8E8FB187-BE5C-410C-AE46-0DA85BFC7849}"/>
    <cellStyle name="Percent 2 13 3" xfId="30391" xr:uid="{5DD8FE8F-2817-4393-81CB-D35BDAD95E72}"/>
    <cellStyle name="Percent 2 2" xfId="17855" xr:uid="{00000000-0005-0000-0000-000032580000}"/>
    <cellStyle name="Percent 2 2 2" xfId="17856" xr:uid="{00000000-0005-0000-0000-000033580000}"/>
    <cellStyle name="Percent 2 2 2 2" xfId="17857" xr:uid="{00000000-0005-0000-0000-000034580000}"/>
    <cellStyle name="Percent 2 2 2 2 2" xfId="24354" xr:uid="{00000000-0005-0000-0000-000035580000}"/>
    <cellStyle name="Percent 2 2 2 2 2 2" xfId="36338" xr:uid="{EDCBA76F-48DD-4816-99F1-63AA8BA37F95}"/>
    <cellStyle name="Percent 2 2 2 2 3" xfId="30392" xr:uid="{2ED2C7EB-EECB-4C2C-8704-0BAEE61391C9}"/>
    <cellStyle name="Percent 2 2 2 3" xfId="17858" xr:uid="{00000000-0005-0000-0000-000036580000}"/>
    <cellStyle name="Percent 2 2 2 3 2" xfId="24355" xr:uid="{00000000-0005-0000-0000-000037580000}"/>
    <cellStyle name="Percent 2 2 2 3 2 2" xfId="36339" xr:uid="{43AB141D-F317-4243-BE67-7877C2574928}"/>
    <cellStyle name="Percent 2 2 2 3 3" xfId="30393" xr:uid="{58BF8075-42E4-4E12-87FB-EB538FC4536E}"/>
    <cellStyle name="Percent 2 2 2 4" xfId="17859" xr:uid="{00000000-0005-0000-0000-000038580000}"/>
    <cellStyle name="Percent 2 2 2 4 2" xfId="24356" xr:uid="{00000000-0005-0000-0000-000039580000}"/>
    <cellStyle name="Percent 2 2 2 4 2 2" xfId="36340" xr:uid="{7186C29E-9F69-4F79-981C-7AD52FEFC232}"/>
    <cellStyle name="Percent 2 2 2 4 3" xfId="30394" xr:uid="{795132A0-3B1B-4982-B048-DD6648068E50}"/>
    <cellStyle name="Percent 2 2 3" xfId="17860" xr:uid="{00000000-0005-0000-0000-00003A580000}"/>
    <cellStyle name="Percent 2 2 3 2" xfId="24357" xr:uid="{00000000-0005-0000-0000-00003B580000}"/>
    <cellStyle name="Percent 2 2 3 2 2" xfId="36341" xr:uid="{689FDC88-559C-4DC8-AC30-48D6FD893E68}"/>
    <cellStyle name="Percent 2 2 3 3" xfId="30395" xr:uid="{035DFD4D-CD70-4D6A-AB89-6C9D731D7380}"/>
    <cellStyle name="Percent 2 2 4" xfId="17861" xr:uid="{00000000-0005-0000-0000-00003C580000}"/>
    <cellStyle name="Percent 2 2 4 2" xfId="24358" xr:uid="{00000000-0005-0000-0000-00003D580000}"/>
    <cellStyle name="Percent 2 2 4 2 2" xfId="36342" xr:uid="{090042B7-5133-402E-B774-C9E245A6A4C7}"/>
    <cellStyle name="Percent 2 2 4 3" xfId="30396" xr:uid="{A57DC56B-61E8-439C-A3D6-6B70B74C50B0}"/>
    <cellStyle name="Percent 2 2 5" xfId="17862" xr:uid="{00000000-0005-0000-0000-00003E580000}"/>
    <cellStyle name="Percent 2 2 5 2" xfId="24359" xr:uid="{00000000-0005-0000-0000-00003F580000}"/>
    <cellStyle name="Percent 2 2 5 2 2" xfId="36343" xr:uid="{EBAC94F9-30CC-480D-B6D7-282521842DEE}"/>
    <cellStyle name="Percent 2 2 5 3" xfId="30397" xr:uid="{90467A26-5384-4628-999B-19B4AFFAC984}"/>
    <cellStyle name="Percent 2 2 6" xfId="17863" xr:uid="{00000000-0005-0000-0000-000040580000}"/>
    <cellStyle name="Percent 2 2 6 2" xfId="24360" xr:uid="{00000000-0005-0000-0000-000041580000}"/>
    <cellStyle name="Percent 2 2 6 2 2" xfId="36344" xr:uid="{EBE19F77-1E9E-44B3-B6E8-FF488B5B5B38}"/>
    <cellStyle name="Percent 2 2 6 3" xfId="30398" xr:uid="{282032F1-30B4-40CD-B708-D94EA8C5BAED}"/>
    <cellStyle name="Percent 2 2 7" xfId="17864" xr:uid="{00000000-0005-0000-0000-000042580000}"/>
    <cellStyle name="Percent 2 2 7 2" xfId="24361" xr:uid="{00000000-0005-0000-0000-000043580000}"/>
    <cellStyle name="Percent 2 2 7 2 2" xfId="36345" xr:uid="{7A1BC526-F00C-443F-A081-72F5AED0B3D8}"/>
    <cellStyle name="Percent 2 2 7 3" xfId="30399" xr:uid="{AAF4CC3D-4E4A-4888-B72F-E58637DA1DAE}"/>
    <cellStyle name="Percent 2 3" xfId="17865" xr:uid="{00000000-0005-0000-0000-000044580000}"/>
    <cellStyle name="Percent 2 3 2" xfId="17866" xr:uid="{00000000-0005-0000-0000-000045580000}"/>
    <cellStyle name="Percent 2 3 2 2" xfId="17867" xr:uid="{00000000-0005-0000-0000-000046580000}"/>
    <cellStyle name="Percent 2 3 2 2 2" xfId="24363" xr:uid="{00000000-0005-0000-0000-000047580000}"/>
    <cellStyle name="Percent 2 3 2 2 2 2" xfId="36347" xr:uid="{E57CB33D-55B6-46A4-AB10-6D02A921183F}"/>
    <cellStyle name="Percent 2 3 2 2 3" xfId="30401" xr:uid="{1FD052A5-840E-4066-ABBC-F694A6D28775}"/>
    <cellStyle name="Percent 2 3 2 3" xfId="24362" xr:uid="{00000000-0005-0000-0000-000048580000}"/>
    <cellStyle name="Percent 2 3 2 3 2" xfId="36346" xr:uid="{1865D79F-6137-4009-A094-60C8ABD7CD5D}"/>
    <cellStyle name="Percent 2 3 2 4" xfId="30400" xr:uid="{B48D9411-0D23-492C-8F0D-5BF6B67BFDE4}"/>
    <cellStyle name="Percent 2 3 3" xfId="17868" xr:uid="{00000000-0005-0000-0000-000049580000}"/>
    <cellStyle name="Percent 2 3 3 2" xfId="24364" xr:uid="{00000000-0005-0000-0000-00004A580000}"/>
    <cellStyle name="Percent 2 3 3 2 2" xfId="36348" xr:uid="{94889600-73C4-44D4-B775-7641CC39785E}"/>
    <cellStyle name="Percent 2 3 3 3" xfId="30402" xr:uid="{8EB1EC90-89EA-44A3-88C1-11513D4095C4}"/>
    <cellStyle name="Percent 2 3 4" xfId="17869" xr:uid="{00000000-0005-0000-0000-00004B580000}"/>
    <cellStyle name="Percent 2 3 4 2" xfId="24365" xr:uid="{00000000-0005-0000-0000-00004C580000}"/>
    <cellStyle name="Percent 2 3 4 2 2" xfId="36349" xr:uid="{4860539C-CCF9-433C-A10B-DD72BE25A222}"/>
    <cellStyle name="Percent 2 3 4 3" xfId="30403" xr:uid="{D47CCCD3-2DD0-4474-AE31-9167905761C3}"/>
    <cellStyle name="Percent 2 3 5" xfId="17870" xr:uid="{00000000-0005-0000-0000-00004D580000}"/>
    <cellStyle name="Percent 2 3 5 2" xfId="24366" xr:uid="{00000000-0005-0000-0000-00004E580000}"/>
    <cellStyle name="Percent 2 3 5 2 2" xfId="36350" xr:uid="{5CB47394-4F5D-4D06-B700-2B889F1B1CEA}"/>
    <cellStyle name="Percent 2 3 5 3" xfId="30404" xr:uid="{0D851CE5-5457-4783-9770-AD5D91E5DE35}"/>
    <cellStyle name="Percent 2 4" xfId="17871" xr:uid="{00000000-0005-0000-0000-00004F580000}"/>
    <cellStyle name="Percent 2 4 2" xfId="17872" xr:uid="{00000000-0005-0000-0000-000050580000}"/>
    <cellStyle name="Percent 2 4 2 2" xfId="24367" xr:uid="{00000000-0005-0000-0000-000051580000}"/>
    <cellStyle name="Percent 2 4 2 2 2" xfId="36351" xr:uid="{84F60130-D2C3-4CC2-832B-6421981B428A}"/>
    <cellStyle name="Percent 2 4 2 3" xfId="30405" xr:uid="{567FE78B-4B26-4D3F-99B6-C11D52862D65}"/>
    <cellStyle name="Percent 2 4 3" xfId="17873" xr:uid="{00000000-0005-0000-0000-000052580000}"/>
    <cellStyle name="Percent 2 4 3 2" xfId="24368" xr:uid="{00000000-0005-0000-0000-000053580000}"/>
    <cellStyle name="Percent 2 4 3 2 2" xfId="36352" xr:uid="{356F961B-7A08-4966-9CB5-9FE14F75BE23}"/>
    <cellStyle name="Percent 2 4 3 3" xfId="30406" xr:uid="{AA4696C0-833F-478B-9B7D-95C699035850}"/>
    <cellStyle name="Percent 2 4 4" xfId="17874" xr:uid="{00000000-0005-0000-0000-000054580000}"/>
    <cellStyle name="Percent 2 4 4 2" xfId="24369" xr:uid="{00000000-0005-0000-0000-000055580000}"/>
    <cellStyle name="Percent 2 4 4 2 2" xfId="36353" xr:uid="{5CF7E295-4C18-420D-B538-781A9AD486F0}"/>
    <cellStyle name="Percent 2 4 4 3" xfId="30407" xr:uid="{B4AA3916-4452-4734-8980-CF67E070C1F3}"/>
    <cellStyle name="Percent 2 5" xfId="17875" xr:uid="{00000000-0005-0000-0000-000056580000}"/>
    <cellStyle name="Percent 2 5 2" xfId="24370" xr:uid="{00000000-0005-0000-0000-000057580000}"/>
    <cellStyle name="Percent 2 5 2 2" xfId="36354" xr:uid="{4A43CADB-DB82-4D0C-9D01-1FF12C16BE78}"/>
    <cellStyle name="Percent 2 5 3" xfId="30408" xr:uid="{57EEE467-59F6-4DC7-97B9-4F8054A85CED}"/>
    <cellStyle name="Percent 2 6" xfId="17876" xr:uid="{00000000-0005-0000-0000-000058580000}"/>
    <cellStyle name="Percent 2 6 2" xfId="24371" xr:uid="{00000000-0005-0000-0000-000059580000}"/>
    <cellStyle name="Percent 2 6 2 2" xfId="36355" xr:uid="{0FD5CD55-B75F-443A-8EFB-5DD47538FC1D}"/>
    <cellStyle name="Percent 2 6 3" xfId="30409" xr:uid="{81C3E2DD-3B5D-4457-928B-2D798571EBA4}"/>
    <cellStyle name="Percent 2 7" xfId="17877" xr:uid="{00000000-0005-0000-0000-00005A580000}"/>
    <cellStyle name="Percent 2 7 2" xfId="24372" xr:uid="{00000000-0005-0000-0000-00005B580000}"/>
    <cellStyle name="Percent 2 7 2 2" xfId="36356" xr:uid="{72D696BF-AFAE-477C-B19B-83CD4FCB020D}"/>
    <cellStyle name="Percent 2 7 3" xfId="30410" xr:uid="{68F4FA5C-3C33-40B2-BD2C-B163B28DB7A0}"/>
    <cellStyle name="Percent 2 8" xfId="17878" xr:uid="{00000000-0005-0000-0000-00005C580000}"/>
    <cellStyle name="Percent 2 8 2" xfId="24373" xr:uid="{00000000-0005-0000-0000-00005D580000}"/>
    <cellStyle name="Percent 2 8 2 2" xfId="36357" xr:uid="{015B618C-5B71-45C5-B1D3-2CCA35D4B2CC}"/>
    <cellStyle name="Percent 2 8 3" xfId="30411" xr:uid="{1C2A22A9-8114-4B98-814D-E0EBAFB84C03}"/>
    <cellStyle name="Percent 2 9" xfId="17879" xr:uid="{00000000-0005-0000-0000-00005E580000}"/>
    <cellStyle name="Percent 2 9 2" xfId="24374" xr:uid="{00000000-0005-0000-0000-00005F580000}"/>
    <cellStyle name="Percent 2 9 2 2" xfId="36358" xr:uid="{5A0FDFA5-097B-4FE6-ACD2-9585D025A251}"/>
    <cellStyle name="Percent 2 9 3" xfId="30412" xr:uid="{BAD64659-86D7-44AC-B19E-73E045F06ABD}"/>
    <cellStyle name="Percent 20" xfId="17880" xr:uid="{00000000-0005-0000-0000-000060580000}"/>
    <cellStyle name="Percent 20 10" xfId="17881" xr:uid="{00000000-0005-0000-0000-000061580000}"/>
    <cellStyle name="Percent 20 11" xfId="17882" xr:uid="{00000000-0005-0000-0000-000062580000}"/>
    <cellStyle name="Percent 20 12" xfId="17883" xr:uid="{00000000-0005-0000-0000-000063580000}"/>
    <cellStyle name="Percent 20 13" xfId="17884" xr:uid="{00000000-0005-0000-0000-000064580000}"/>
    <cellStyle name="Percent 20 14" xfId="17885" xr:uid="{00000000-0005-0000-0000-000065580000}"/>
    <cellStyle name="Percent 20 15" xfId="17886" xr:uid="{00000000-0005-0000-0000-000066580000}"/>
    <cellStyle name="Percent 20 16" xfId="17887" xr:uid="{00000000-0005-0000-0000-000067580000}"/>
    <cellStyle name="Percent 20 16 2" xfId="24375" xr:uid="{00000000-0005-0000-0000-000068580000}"/>
    <cellStyle name="Percent 20 16 2 2" xfId="36359" xr:uid="{DD4AC09B-ABFC-4B34-BABF-D06BAD398E13}"/>
    <cellStyle name="Percent 20 16 3" xfId="30413" xr:uid="{49158780-F142-41E3-B5B5-24B94ED840DC}"/>
    <cellStyle name="Percent 20 17" xfId="17888" xr:uid="{00000000-0005-0000-0000-000069580000}"/>
    <cellStyle name="Percent 20 17 2" xfId="24376" xr:uid="{00000000-0005-0000-0000-00006A580000}"/>
    <cellStyle name="Percent 20 17 2 2" xfId="36360" xr:uid="{C74C78A7-4C4B-415A-BD88-82382320CB18}"/>
    <cellStyle name="Percent 20 17 3" xfId="30414" xr:uid="{538F7660-22AC-4546-A204-C2C90C8716A9}"/>
    <cellStyle name="Percent 20 18" xfId="17889" xr:uid="{00000000-0005-0000-0000-00006B580000}"/>
    <cellStyle name="Percent 20 2" xfId="17890" xr:uid="{00000000-0005-0000-0000-00006C580000}"/>
    <cellStyle name="Percent 20 2 2" xfId="17891" xr:uid="{00000000-0005-0000-0000-00006D580000}"/>
    <cellStyle name="Percent 20 2 2 2" xfId="24377" xr:uid="{00000000-0005-0000-0000-00006E580000}"/>
    <cellStyle name="Percent 20 2 2 2 2" xfId="36361" xr:uid="{4E04E7C6-0176-4E7F-B3D5-2AE41DA42CF8}"/>
    <cellStyle name="Percent 20 2 2 3" xfId="30415" xr:uid="{86134249-395D-4988-9C2D-B10373B7165D}"/>
    <cellStyle name="Percent 20 2 3" xfId="17892" xr:uid="{00000000-0005-0000-0000-00006F580000}"/>
    <cellStyle name="Percent 20 2 3 2" xfId="24378" xr:uid="{00000000-0005-0000-0000-000070580000}"/>
    <cellStyle name="Percent 20 2 3 2 2" xfId="36362" xr:uid="{BCC5DD01-6769-4BE0-85CC-8B1B6543B9A0}"/>
    <cellStyle name="Percent 20 2 3 3" xfId="30416" xr:uid="{2CF8D29D-052A-4EF9-8DC6-E6C0DE301956}"/>
    <cellStyle name="Percent 20 3" xfId="17893" xr:uid="{00000000-0005-0000-0000-000071580000}"/>
    <cellStyle name="Percent 20 3 2" xfId="17894" xr:uid="{00000000-0005-0000-0000-000072580000}"/>
    <cellStyle name="Percent 20 3 2 2" xfId="24379" xr:uid="{00000000-0005-0000-0000-000073580000}"/>
    <cellStyle name="Percent 20 3 2 2 2" xfId="36363" xr:uid="{C1D574A7-63CE-4D7E-9A99-F0F0A26A41BF}"/>
    <cellStyle name="Percent 20 3 2 3" xfId="30417" xr:uid="{152812CC-6271-4CE0-8623-CD41C810A14F}"/>
    <cellStyle name="Percent 20 3 3" xfId="17895" xr:uid="{00000000-0005-0000-0000-000074580000}"/>
    <cellStyle name="Percent 20 3 3 2" xfId="24380" xr:uid="{00000000-0005-0000-0000-000075580000}"/>
    <cellStyle name="Percent 20 3 3 2 2" xfId="36364" xr:uid="{DFC9162F-7EE0-4621-9573-47ABE653C094}"/>
    <cellStyle name="Percent 20 3 3 3" xfId="30418" xr:uid="{12825C40-7B7B-491C-B5C4-CECDD649A4B4}"/>
    <cellStyle name="Percent 20 4" xfId="17896" xr:uid="{00000000-0005-0000-0000-000076580000}"/>
    <cellStyle name="Percent 20 4 2" xfId="17897" xr:uid="{00000000-0005-0000-0000-000077580000}"/>
    <cellStyle name="Percent 20 4 2 2" xfId="24381" xr:uid="{00000000-0005-0000-0000-000078580000}"/>
    <cellStyle name="Percent 20 4 2 2 2" xfId="36365" xr:uid="{5E1F90D5-DC4E-46B1-B3E4-E2DC32D1A9E3}"/>
    <cellStyle name="Percent 20 4 2 3" xfId="30419" xr:uid="{B53EE6FD-0BC1-4E56-BD85-CFBA551E2640}"/>
    <cellStyle name="Percent 20 4 3" xfId="17898" xr:uid="{00000000-0005-0000-0000-000079580000}"/>
    <cellStyle name="Percent 20 4 3 2" xfId="24382" xr:uid="{00000000-0005-0000-0000-00007A580000}"/>
    <cellStyle name="Percent 20 4 3 2 2" xfId="36366" xr:uid="{A58C1C35-DA8E-49B3-BA73-C186165672BC}"/>
    <cellStyle name="Percent 20 4 3 3" xfId="30420" xr:uid="{0E1FBB3E-954D-4DFF-A71C-BAAC98556EEB}"/>
    <cellStyle name="Percent 20 5" xfId="17899" xr:uid="{00000000-0005-0000-0000-00007B580000}"/>
    <cellStyle name="Percent 20 5 2" xfId="17900" xr:uid="{00000000-0005-0000-0000-00007C580000}"/>
    <cellStyle name="Percent 20 5 2 2" xfId="24383" xr:uid="{00000000-0005-0000-0000-00007D580000}"/>
    <cellStyle name="Percent 20 5 2 2 2" xfId="36367" xr:uid="{14C2A335-1D49-4DFD-9488-944A33D13FF4}"/>
    <cellStyle name="Percent 20 5 2 3" xfId="30421" xr:uid="{D95AA447-B3D7-4D39-9695-2AEEC71A2998}"/>
    <cellStyle name="Percent 20 5 3" xfId="17901" xr:uid="{00000000-0005-0000-0000-00007E580000}"/>
    <cellStyle name="Percent 20 5 3 2" xfId="24384" xr:uid="{00000000-0005-0000-0000-00007F580000}"/>
    <cellStyle name="Percent 20 5 3 2 2" xfId="36368" xr:uid="{C24B3E70-54AC-4BA3-BCC2-DC0792C5FA9E}"/>
    <cellStyle name="Percent 20 5 3 3" xfId="30422" xr:uid="{71F3EF4C-67A1-467F-BF80-CF604946F8C0}"/>
    <cellStyle name="Percent 20 6" xfId="17902" xr:uid="{00000000-0005-0000-0000-000080580000}"/>
    <cellStyle name="Percent 20 6 2" xfId="17903" xr:uid="{00000000-0005-0000-0000-000081580000}"/>
    <cellStyle name="Percent 20 6 2 2" xfId="24385" xr:uid="{00000000-0005-0000-0000-000082580000}"/>
    <cellStyle name="Percent 20 6 2 2 2" xfId="36369" xr:uid="{0AC31ABE-1585-4D08-8264-F4EEEF0C9F0E}"/>
    <cellStyle name="Percent 20 6 2 3" xfId="30423" xr:uid="{D2D52E46-B7A4-41A6-BF0F-BA4AE2CAA7D6}"/>
    <cellStyle name="Percent 20 6 3" xfId="17904" xr:uid="{00000000-0005-0000-0000-000083580000}"/>
    <cellStyle name="Percent 20 6 3 2" xfId="24386" xr:uid="{00000000-0005-0000-0000-000084580000}"/>
    <cellStyle name="Percent 20 6 3 2 2" xfId="36370" xr:uid="{D36424D7-0D7F-4738-ADFA-2A56F8E1201B}"/>
    <cellStyle name="Percent 20 6 3 3" xfId="30424" xr:uid="{EC48A1A2-5E22-4AC8-9C47-18C741AD45DB}"/>
    <cellStyle name="Percent 20 7" xfId="17905" xr:uid="{00000000-0005-0000-0000-000085580000}"/>
    <cellStyle name="Percent 20 8" xfId="17906" xr:uid="{00000000-0005-0000-0000-000086580000}"/>
    <cellStyle name="Percent 20 9" xfId="17907" xr:uid="{00000000-0005-0000-0000-000087580000}"/>
    <cellStyle name="Percent 21" xfId="17908" xr:uid="{00000000-0005-0000-0000-000088580000}"/>
    <cellStyle name="Percent 21 10" xfId="17909" xr:uid="{00000000-0005-0000-0000-000089580000}"/>
    <cellStyle name="Percent 21 11" xfId="17910" xr:uid="{00000000-0005-0000-0000-00008A580000}"/>
    <cellStyle name="Percent 21 12" xfId="17911" xr:uid="{00000000-0005-0000-0000-00008B580000}"/>
    <cellStyle name="Percent 21 13" xfId="17912" xr:uid="{00000000-0005-0000-0000-00008C580000}"/>
    <cellStyle name="Percent 21 14" xfId="17913" xr:uid="{00000000-0005-0000-0000-00008D580000}"/>
    <cellStyle name="Percent 21 15" xfId="17914" xr:uid="{00000000-0005-0000-0000-00008E580000}"/>
    <cellStyle name="Percent 21 16" xfId="17915" xr:uid="{00000000-0005-0000-0000-00008F580000}"/>
    <cellStyle name="Percent 21 16 2" xfId="24387" xr:uid="{00000000-0005-0000-0000-000090580000}"/>
    <cellStyle name="Percent 21 16 2 2" xfId="36371" xr:uid="{AF9DBD2C-8026-4BF6-8C28-B385D934DC27}"/>
    <cellStyle name="Percent 21 16 3" xfId="30425" xr:uid="{C9AEA32F-B2EF-4F32-8DD1-F0FCE0A7E3CD}"/>
    <cellStyle name="Percent 21 17" xfId="17916" xr:uid="{00000000-0005-0000-0000-000091580000}"/>
    <cellStyle name="Percent 21 17 2" xfId="24388" xr:uid="{00000000-0005-0000-0000-000092580000}"/>
    <cellStyle name="Percent 21 17 2 2" xfId="36372" xr:uid="{9D959511-7E58-418E-AE65-785A09AF228A}"/>
    <cellStyle name="Percent 21 17 3" xfId="30426" xr:uid="{0B4FB12C-FED2-4375-B72A-E0F17EE001B7}"/>
    <cellStyle name="Percent 21 18" xfId="17917" xr:uid="{00000000-0005-0000-0000-000093580000}"/>
    <cellStyle name="Percent 21 2" xfId="17918" xr:uid="{00000000-0005-0000-0000-000094580000}"/>
    <cellStyle name="Percent 21 2 2" xfId="17919" xr:uid="{00000000-0005-0000-0000-000095580000}"/>
    <cellStyle name="Percent 21 2 2 2" xfId="24389" xr:uid="{00000000-0005-0000-0000-000096580000}"/>
    <cellStyle name="Percent 21 2 2 2 2" xfId="36373" xr:uid="{9407BBD8-27C9-4DCE-B010-CF9CEA9A0734}"/>
    <cellStyle name="Percent 21 2 2 3" xfId="30427" xr:uid="{A83C280C-D806-468D-8B5A-1F43445B0204}"/>
    <cellStyle name="Percent 21 2 3" xfId="17920" xr:uid="{00000000-0005-0000-0000-000097580000}"/>
    <cellStyle name="Percent 21 2 3 2" xfId="24390" xr:uid="{00000000-0005-0000-0000-000098580000}"/>
    <cellStyle name="Percent 21 2 3 2 2" xfId="36374" xr:uid="{81EB0420-4A6C-4A16-BE5B-A0373B05B520}"/>
    <cellStyle name="Percent 21 2 3 3" xfId="30428" xr:uid="{95394D24-20DC-4C92-BE48-D9B7CD9CBA2C}"/>
    <cellStyle name="Percent 21 3" xfId="17921" xr:uid="{00000000-0005-0000-0000-000099580000}"/>
    <cellStyle name="Percent 21 3 2" xfId="17922" xr:uid="{00000000-0005-0000-0000-00009A580000}"/>
    <cellStyle name="Percent 21 3 2 2" xfId="24391" xr:uid="{00000000-0005-0000-0000-00009B580000}"/>
    <cellStyle name="Percent 21 3 2 2 2" xfId="36375" xr:uid="{F6F7002B-4E49-4C77-A94D-281514A1E77C}"/>
    <cellStyle name="Percent 21 3 2 3" xfId="30429" xr:uid="{EDEDB2E9-01F8-4250-9799-A72B261584B9}"/>
    <cellStyle name="Percent 21 3 3" xfId="17923" xr:uid="{00000000-0005-0000-0000-00009C580000}"/>
    <cellStyle name="Percent 21 3 3 2" xfId="24392" xr:uid="{00000000-0005-0000-0000-00009D580000}"/>
    <cellStyle name="Percent 21 3 3 2 2" xfId="36376" xr:uid="{1351854E-CE7F-4147-9B37-B7C46FF47C01}"/>
    <cellStyle name="Percent 21 3 3 3" xfId="30430" xr:uid="{34946490-BE21-4001-BFE0-28D82037A466}"/>
    <cellStyle name="Percent 21 4" xfId="17924" xr:uid="{00000000-0005-0000-0000-00009E580000}"/>
    <cellStyle name="Percent 21 4 2" xfId="17925" xr:uid="{00000000-0005-0000-0000-00009F580000}"/>
    <cellStyle name="Percent 21 4 2 2" xfId="24393" xr:uid="{00000000-0005-0000-0000-0000A0580000}"/>
    <cellStyle name="Percent 21 4 2 2 2" xfId="36377" xr:uid="{E9D163DF-AADC-437C-B817-6B12325C5BF3}"/>
    <cellStyle name="Percent 21 4 2 3" xfId="30431" xr:uid="{7208FF62-5068-404F-BDFB-38523133835A}"/>
    <cellStyle name="Percent 21 4 3" xfId="17926" xr:uid="{00000000-0005-0000-0000-0000A1580000}"/>
    <cellStyle name="Percent 21 4 3 2" xfId="24394" xr:uid="{00000000-0005-0000-0000-0000A2580000}"/>
    <cellStyle name="Percent 21 4 3 2 2" xfId="36378" xr:uid="{FE15F6B1-C273-4176-AECB-14A91AF77358}"/>
    <cellStyle name="Percent 21 4 3 3" xfId="30432" xr:uid="{532FAC50-D2DB-41BB-B1D7-0013B979FDD6}"/>
    <cellStyle name="Percent 21 5" xfId="17927" xr:uid="{00000000-0005-0000-0000-0000A3580000}"/>
    <cellStyle name="Percent 21 5 2" xfId="17928" xr:uid="{00000000-0005-0000-0000-0000A4580000}"/>
    <cellStyle name="Percent 21 5 2 2" xfId="24395" xr:uid="{00000000-0005-0000-0000-0000A5580000}"/>
    <cellStyle name="Percent 21 5 2 2 2" xfId="36379" xr:uid="{B1C32EDF-BBA0-48B7-A91E-C0664B8ACFF3}"/>
    <cellStyle name="Percent 21 5 2 3" xfId="30433" xr:uid="{EC76A517-BE5A-44D1-B99E-4CFDF57D37A6}"/>
    <cellStyle name="Percent 21 5 3" xfId="17929" xr:uid="{00000000-0005-0000-0000-0000A6580000}"/>
    <cellStyle name="Percent 21 5 3 2" xfId="24396" xr:uid="{00000000-0005-0000-0000-0000A7580000}"/>
    <cellStyle name="Percent 21 5 3 2 2" xfId="36380" xr:uid="{2842B7BD-8E8A-4EB0-BA11-2DB27BB874FC}"/>
    <cellStyle name="Percent 21 5 3 3" xfId="30434" xr:uid="{2C2191B4-E8D3-45F2-AB03-2A043506BEAE}"/>
    <cellStyle name="Percent 21 6" xfId="17930" xr:uid="{00000000-0005-0000-0000-0000A8580000}"/>
    <cellStyle name="Percent 21 6 2" xfId="17931" xr:uid="{00000000-0005-0000-0000-0000A9580000}"/>
    <cellStyle name="Percent 21 6 2 2" xfId="24397" xr:uid="{00000000-0005-0000-0000-0000AA580000}"/>
    <cellStyle name="Percent 21 6 2 2 2" xfId="36381" xr:uid="{6B6B5DD8-BC95-4CBB-8932-A93683BA119D}"/>
    <cellStyle name="Percent 21 6 2 3" xfId="30435" xr:uid="{F6512EB9-4CA7-4166-BCA6-5E2C83A3DFEE}"/>
    <cellStyle name="Percent 21 6 3" xfId="17932" xr:uid="{00000000-0005-0000-0000-0000AB580000}"/>
    <cellStyle name="Percent 21 6 3 2" xfId="24398" xr:uid="{00000000-0005-0000-0000-0000AC580000}"/>
    <cellStyle name="Percent 21 6 3 2 2" xfId="36382" xr:uid="{33995369-CF8A-4DE5-A0E3-FC11823F7386}"/>
    <cellStyle name="Percent 21 6 3 3" xfId="30436" xr:uid="{CAA20182-BABF-4310-B087-77881E5D83E0}"/>
    <cellStyle name="Percent 21 7" xfId="17933" xr:uid="{00000000-0005-0000-0000-0000AD580000}"/>
    <cellStyle name="Percent 21 8" xfId="17934" xr:uid="{00000000-0005-0000-0000-0000AE580000}"/>
    <cellStyle name="Percent 21 9" xfId="17935" xr:uid="{00000000-0005-0000-0000-0000AF580000}"/>
    <cellStyle name="Percent 22" xfId="17936" xr:uid="{00000000-0005-0000-0000-0000B0580000}"/>
    <cellStyle name="Percent 22 10" xfId="17937" xr:uid="{00000000-0005-0000-0000-0000B1580000}"/>
    <cellStyle name="Percent 22 11" xfId="17938" xr:uid="{00000000-0005-0000-0000-0000B2580000}"/>
    <cellStyle name="Percent 22 12" xfId="17939" xr:uid="{00000000-0005-0000-0000-0000B3580000}"/>
    <cellStyle name="Percent 22 13" xfId="17940" xr:uid="{00000000-0005-0000-0000-0000B4580000}"/>
    <cellStyle name="Percent 22 14" xfId="17941" xr:uid="{00000000-0005-0000-0000-0000B5580000}"/>
    <cellStyle name="Percent 22 15" xfId="17942" xr:uid="{00000000-0005-0000-0000-0000B6580000}"/>
    <cellStyle name="Percent 22 16" xfId="17943" xr:uid="{00000000-0005-0000-0000-0000B7580000}"/>
    <cellStyle name="Percent 22 16 2" xfId="24399" xr:uid="{00000000-0005-0000-0000-0000B8580000}"/>
    <cellStyle name="Percent 22 16 2 2" xfId="36383" xr:uid="{DF831E8F-8D60-492A-98C9-DD7B31337A39}"/>
    <cellStyle name="Percent 22 16 3" xfId="30437" xr:uid="{F27545C1-01B1-40F5-9241-1FA1C27D9885}"/>
    <cellStyle name="Percent 22 17" xfId="17944" xr:uid="{00000000-0005-0000-0000-0000B9580000}"/>
    <cellStyle name="Percent 22 17 2" xfId="24400" xr:uid="{00000000-0005-0000-0000-0000BA580000}"/>
    <cellStyle name="Percent 22 17 2 2" xfId="36384" xr:uid="{54BD6440-5ED5-4C04-86B1-97BE5A18B2E6}"/>
    <cellStyle name="Percent 22 17 3" xfId="30438" xr:uid="{0501A1AF-0548-4DB4-A988-C58F5757DE82}"/>
    <cellStyle name="Percent 22 18" xfId="17945" xr:uid="{00000000-0005-0000-0000-0000BB580000}"/>
    <cellStyle name="Percent 22 2" xfId="17946" xr:uid="{00000000-0005-0000-0000-0000BC580000}"/>
    <cellStyle name="Percent 22 2 2" xfId="17947" xr:uid="{00000000-0005-0000-0000-0000BD580000}"/>
    <cellStyle name="Percent 22 2 2 2" xfId="24401" xr:uid="{00000000-0005-0000-0000-0000BE580000}"/>
    <cellStyle name="Percent 22 2 2 2 2" xfId="36385" xr:uid="{5A1C24C5-38A7-408C-9A27-540C599F3AD0}"/>
    <cellStyle name="Percent 22 2 2 3" xfId="30439" xr:uid="{2D30B635-B80E-4524-A0AE-4D28A649E699}"/>
    <cellStyle name="Percent 22 2 3" xfId="17948" xr:uid="{00000000-0005-0000-0000-0000BF580000}"/>
    <cellStyle name="Percent 22 2 3 2" xfId="24402" xr:uid="{00000000-0005-0000-0000-0000C0580000}"/>
    <cellStyle name="Percent 22 2 3 2 2" xfId="36386" xr:uid="{48699529-7911-4464-B3D0-58814409DDAC}"/>
    <cellStyle name="Percent 22 2 3 3" xfId="30440" xr:uid="{C5AAB5A0-31C0-4455-9018-2AD4F1BA8F2E}"/>
    <cellStyle name="Percent 22 3" xfId="17949" xr:uid="{00000000-0005-0000-0000-0000C1580000}"/>
    <cellStyle name="Percent 22 3 2" xfId="17950" xr:uid="{00000000-0005-0000-0000-0000C2580000}"/>
    <cellStyle name="Percent 22 3 2 2" xfId="24403" xr:uid="{00000000-0005-0000-0000-0000C3580000}"/>
    <cellStyle name="Percent 22 3 2 2 2" xfId="36387" xr:uid="{59C6B01F-CFC9-4349-8EC1-4AADCE3F2EAF}"/>
    <cellStyle name="Percent 22 3 2 3" xfId="30441" xr:uid="{C73A2323-6E05-403C-9932-C9C2D283E609}"/>
    <cellStyle name="Percent 22 3 3" xfId="17951" xr:uid="{00000000-0005-0000-0000-0000C4580000}"/>
    <cellStyle name="Percent 22 3 3 2" xfId="24404" xr:uid="{00000000-0005-0000-0000-0000C5580000}"/>
    <cellStyle name="Percent 22 3 3 2 2" xfId="36388" xr:uid="{4C9C0BB6-5ABB-4B47-AAFF-8230FEF88D2D}"/>
    <cellStyle name="Percent 22 3 3 3" xfId="30442" xr:uid="{75697876-29F6-47F0-BC59-7612301CDFA2}"/>
    <cellStyle name="Percent 22 4" xfId="17952" xr:uid="{00000000-0005-0000-0000-0000C6580000}"/>
    <cellStyle name="Percent 22 4 2" xfId="17953" xr:uid="{00000000-0005-0000-0000-0000C7580000}"/>
    <cellStyle name="Percent 22 4 2 2" xfId="24405" xr:uid="{00000000-0005-0000-0000-0000C8580000}"/>
    <cellStyle name="Percent 22 4 2 2 2" xfId="36389" xr:uid="{AF54113F-0A4C-4BE1-ACE1-908699063734}"/>
    <cellStyle name="Percent 22 4 2 3" xfId="30443" xr:uid="{AEA281D1-A59E-4892-B1E2-E345F2513EAE}"/>
    <cellStyle name="Percent 22 4 3" xfId="17954" xr:uid="{00000000-0005-0000-0000-0000C9580000}"/>
    <cellStyle name="Percent 22 4 3 2" xfId="24406" xr:uid="{00000000-0005-0000-0000-0000CA580000}"/>
    <cellStyle name="Percent 22 4 3 2 2" xfId="36390" xr:uid="{B4EA5976-492F-441D-A478-30AA125E7604}"/>
    <cellStyle name="Percent 22 4 3 3" xfId="30444" xr:uid="{43D977EB-B826-499F-BDB9-B59BDC757263}"/>
    <cellStyle name="Percent 22 5" xfId="17955" xr:uid="{00000000-0005-0000-0000-0000CB580000}"/>
    <cellStyle name="Percent 22 5 2" xfId="17956" xr:uid="{00000000-0005-0000-0000-0000CC580000}"/>
    <cellStyle name="Percent 22 5 2 2" xfId="24407" xr:uid="{00000000-0005-0000-0000-0000CD580000}"/>
    <cellStyle name="Percent 22 5 2 2 2" xfId="36391" xr:uid="{DBE502BA-6C56-4273-B1A6-115107DB6C9E}"/>
    <cellStyle name="Percent 22 5 2 3" xfId="30445" xr:uid="{8C2375EF-16E2-4FE9-9778-2AB0A73208C0}"/>
    <cellStyle name="Percent 22 5 3" xfId="17957" xr:uid="{00000000-0005-0000-0000-0000CE580000}"/>
    <cellStyle name="Percent 22 5 3 2" xfId="24408" xr:uid="{00000000-0005-0000-0000-0000CF580000}"/>
    <cellStyle name="Percent 22 5 3 2 2" xfId="36392" xr:uid="{A386BABD-24FA-4486-B192-A20FA3625492}"/>
    <cellStyle name="Percent 22 5 3 3" xfId="30446" xr:uid="{450D9D0F-1A58-4378-AF9F-53C419520BCA}"/>
    <cellStyle name="Percent 22 6" xfId="17958" xr:uid="{00000000-0005-0000-0000-0000D0580000}"/>
    <cellStyle name="Percent 22 7" xfId="17959" xr:uid="{00000000-0005-0000-0000-0000D1580000}"/>
    <cellStyle name="Percent 22 8" xfId="17960" xr:uid="{00000000-0005-0000-0000-0000D2580000}"/>
    <cellStyle name="Percent 22 9" xfId="17961" xr:uid="{00000000-0005-0000-0000-0000D3580000}"/>
    <cellStyle name="Percent 23" xfId="17962" xr:uid="{00000000-0005-0000-0000-0000D4580000}"/>
    <cellStyle name="Percent 23 10" xfId="17963" xr:uid="{00000000-0005-0000-0000-0000D5580000}"/>
    <cellStyle name="Percent 23 11" xfId="17964" xr:uid="{00000000-0005-0000-0000-0000D6580000}"/>
    <cellStyle name="Percent 23 12" xfId="17965" xr:uid="{00000000-0005-0000-0000-0000D7580000}"/>
    <cellStyle name="Percent 23 13" xfId="17966" xr:uid="{00000000-0005-0000-0000-0000D8580000}"/>
    <cellStyle name="Percent 23 14" xfId="17967" xr:uid="{00000000-0005-0000-0000-0000D9580000}"/>
    <cellStyle name="Percent 23 15" xfId="17968" xr:uid="{00000000-0005-0000-0000-0000DA580000}"/>
    <cellStyle name="Percent 23 16" xfId="17969" xr:uid="{00000000-0005-0000-0000-0000DB580000}"/>
    <cellStyle name="Percent 23 16 2" xfId="24409" xr:uid="{00000000-0005-0000-0000-0000DC580000}"/>
    <cellStyle name="Percent 23 16 2 2" xfId="36393" xr:uid="{6DB82F19-7C6E-408A-BD9B-458C8F1A4309}"/>
    <cellStyle name="Percent 23 16 3" xfId="30447" xr:uid="{50BBCED3-6B5E-4107-94AA-2247DBD3340B}"/>
    <cellStyle name="Percent 23 17" xfId="17970" xr:uid="{00000000-0005-0000-0000-0000DD580000}"/>
    <cellStyle name="Percent 23 17 2" xfId="24410" xr:uid="{00000000-0005-0000-0000-0000DE580000}"/>
    <cellStyle name="Percent 23 17 2 2" xfId="36394" xr:uid="{FB9BC4DB-2B73-42AD-BD3D-01C4CDA052F6}"/>
    <cellStyle name="Percent 23 17 3" xfId="30448" xr:uid="{0B935FC6-6ACF-41B1-899A-617F4D61821A}"/>
    <cellStyle name="Percent 23 18" xfId="17971" xr:uid="{00000000-0005-0000-0000-0000DF580000}"/>
    <cellStyle name="Percent 23 2" xfId="17972" xr:uid="{00000000-0005-0000-0000-0000E0580000}"/>
    <cellStyle name="Percent 23 2 2" xfId="17973" xr:uid="{00000000-0005-0000-0000-0000E1580000}"/>
    <cellStyle name="Percent 23 2 2 2" xfId="24411" xr:uid="{00000000-0005-0000-0000-0000E2580000}"/>
    <cellStyle name="Percent 23 2 2 2 2" xfId="36395" xr:uid="{097AB022-2309-4319-8FAC-61739C19EF99}"/>
    <cellStyle name="Percent 23 2 2 3" xfId="30449" xr:uid="{481EC50F-71CC-4A58-B901-7CE93CE109BB}"/>
    <cellStyle name="Percent 23 2 3" xfId="17974" xr:uid="{00000000-0005-0000-0000-0000E3580000}"/>
    <cellStyle name="Percent 23 2 3 2" xfId="24412" xr:uid="{00000000-0005-0000-0000-0000E4580000}"/>
    <cellStyle name="Percent 23 2 3 2 2" xfId="36396" xr:uid="{3A64A226-3C89-48EE-AC8C-81578D819714}"/>
    <cellStyle name="Percent 23 2 3 3" xfId="30450" xr:uid="{563678CF-B3C9-41DF-B260-45208F8967EF}"/>
    <cellStyle name="Percent 23 3" xfId="17975" xr:uid="{00000000-0005-0000-0000-0000E5580000}"/>
    <cellStyle name="Percent 23 3 2" xfId="17976" xr:uid="{00000000-0005-0000-0000-0000E6580000}"/>
    <cellStyle name="Percent 23 3 2 2" xfId="24413" xr:uid="{00000000-0005-0000-0000-0000E7580000}"/>
    <cellStyle name="Percent 23 3 2 2 2" xfId="36397" xr:uid="{848702AE-336A-433F-B574-485C8FF7FCA6}"/>
    <cellStyle name="Percent 23 3 2 3" xfId="30451" xr:uid="{CB83C0F7-5F59-485C-9F6A-ED26B391A443}"/>
    <cellStyle name="Percent 23 3 3" xfId="17977" xr:uid="{00000000-0005-0000-0000-0000E8580000}"/>
    <cellStyle name="Percent 23 3 3 2" xfId="24414" xr:uid="{00000000-0005-0000-0000-0000E9580000}"/>
    <cellStyle name="Percent 23 3 3 2 2" xfId="36398" xr:uid="{04AF17CA-C5CB-479D-900F-F615DA0A5F33}"/>
    <cellStyle name="Percent 23 3 3 3" xfId="30452" xr:uid="{C7B86D14-6EB9-48C4-BDA2-2DFC13D6A7F5}"/>
    <cellStyle name="Percent 23 4" xfId="17978" xr:uid="{00000000-0005-0000-0000-0000EA580000}"/>
    <cellStyle name="Percent 23 4 2" xfId="17979" xr:uid="{00000000-0005-0000-0000-0000EB580000}"/>
    <cellStyle name="Percent 23 4 2 2" xfId="24415" xr:uid="{00000000-0005-0000-0000-0000EC580000}"/>
    <cellStyle name="Percent 23 4 2 2 2" xfId="36399" xr:uid="{693C4B8E-7079-4914-A847-61C783916D2F}"/>
    <cellStyle name="Percent 23 4 2 3" xfId="30453" xr:uid="{1D053C39-B00A-4CF8-9444-4628A73D2D69}"/>
    <cellStyle name="Percent 23 4 3" xfId="17980" xr:uid="{00000000-0005-0000-0000-0000ED580000}"/>
    <cellStyle name="Percent 23 4 3 2" xfId="24416" xr:uid="{00000000-0005-0000-0000-0000EE580000}"/>
    <cellStyle name="Percent 23 4 3 2 2" xfId="36400" xr:uid="{92F56CCA-E6ED-4D0D-9326-97D2A22285A4}"/>
    <cellStyle name="Percent 23 4 3 3" xfId="30454" xr:uid="{0A613729-60FA-412C-B029-62194B54D616}"/>
    <cellStyle name="Percent 23 5" xfId="17981" xr:uid="{00000000-0005-0000-0000-0000EF580000}"/>
    <cellStyle name="Percent 23 5 2" xfId="17982" xr:uid="{00000000-0005-0000-0000-0000F0580000}"/>
    <cellStyle name="Percent 23 5 2 2" xfId="24417" xr:uid="{00000000-0005-0000-0000-0000F1580000}"/>
    <cellStyle name="Percent 23 5 2 2 2" xfId="36401" xr:uid="{32E69BA6-A5EF-485F-82C1-036917A38589}"/>
    <cellStyle name="Percent 23 5 2 3" xfId="30455" xr:uid="{9AFF1F30-3621-466D-A194-CB52480746C2}"/>
    <cellStyle name="Percent 23 5 3" xfId="17983" xr:uid="{00000000-0005-0000-0000-0000F2580000}"/>
    <cellStyle name="Percent 23 5 3 2" xfId="24418" xr:uid="{00000000-0005-0000-0000-0000F3580000}"/>
    <cellStyle name="Percent 23 5 3 2 2" xfId="36402" xr:uid="{1A6024C4-B59A-4274-93EE-953BBFFE89F6}"/>
    <cellStyle name="Percent 23 5 3 3" xfId="30456" xr:uid="{D7DD5796-E088-43D3-9FCA-D4C179E4BA9C}"/>
    <cellStyle name="Percent 23 6" xfId="17984" xr:uid="{00000000-0005-0000-0000-0000F4580000}"/>
    <cellStyle name="Percent 23 7" xfId="17985" xr:uid="{00000000-0005-0000-0000-0000F5580000}"/>
    <cellStyle name="Percent 23 8" xfId="17986" xr:uid="{00000000-0005-0000-0000-0000F6580000}"/>
    <cellStyle name="Percent 23 9" xfId="17987" xr:uid="{00000000-0005-0000-0000-0000F7580000}"/>
    <cellStyle name="Percent 24" xfId="17988" xr:uid="{00000000-0005-0000-0000-0000F8580000}"/>
    <cellStyle name="Percent 24 10" xfId="17989" xr:uid="{00000000-0005-0000-0000-0000F9580000}"/>
    <cellStyle name="Percent 24 11" xfId="17990" xr:uid="{00000000-0005-0000-0000-0000FA580000}"/>
    <cellStyle name="Percent 24 12" xfId="17991" xr:uid="{00000000-0005-0000-0000-0000FB580000}"/>
    <cellStyle name="Percent 24 13" xfId="17992" xr:uid="{00000000-0005-0000-0000-0000FC580000}"/>
    <cellStyle name="Percent 24 14" xfId="17993" xr:uid="{00000000-0005-0000-0000-0000FD580000}"/>
    <cellStyle name="Percent 24 15" xfId="17994" xr:uid="{00000000-0005-0000-0000-0000FE580000}"/>
    <cellStyle name="Percent 24 16" xfId="17995" xr:uid="{00000000-0005-0000-0000-0000FF580000}"/>
    <cellStyle name="Percent 24 16 2" xfId="24419" xr:uid="{00000000-0005-0000-0000-000000590000}"/>
    <cellStyle name="Percent 24 16 2 2" xfId="36403" xr:uid="{99FFCAF1-AAA2-4504-BA70-04A9D4DD5F4B}"/>
    <cellStyle name="Percent 24 16 3" xfId="30457" xr:uid="{A068C76A-A01D-4606-B9C3-92FB45D3306D}"/>
    <cellStyle name="Percent 24 17" xfId="17996" xr:uid="{00000000-0005-0000-0000-000001590000}"/>
    <cellStyle name="Percent 24 17 2" xfId="24420" xr:uid="{00000000-0005-0000-0000-000002590000}"/>
    <cellStyle name="Percent 24 17 2 2" xfId="36404" xr:uid="{2802B246-BFEA-46D3-9713-013EBA62F63B}"/>
    <cellStyle name="Percent 24 17 3" xfId="30458" xr:uid="{5694A9A6-2259-40D9-A2EF-FB9AF8217534}"/>
    <cellStyle name="Percent 24 18" xfId="17997" xr:uid="{00000000-0005-0000-0000-000003590000}"/>
    <cellStyle name="Percent 24 2" xfId="17998" xr:uid="{00000000-0005-0000-0000-000004590000}"/>
    <cellStyle name="Percent 24 2 2" xfId="17999" xr:uid="{00000000-0005-0000-0000-000005590000}"/>
    <cellStyle name="Percent 24 2 2 2" xfId="24421" xr:uid="{00000000-0005-0000-0000-000006590000}"/>
    <cellStyle name="Percent 24 2 2 2 2" xfId="36405" xr:uid="{226BEF3C-FABD-4A8E-9AC8-B00CF4709F6D}"/>
    <cellStyle name="Percent 24 2 2 3" xfId="30459" xr:uid="{BB43B9C2-478F-4966-A6D3-0A80B6CAD1BB}"/>
    <cellStyle name="Percent 24 2 3" xfId="18000" xr:uid="{00000000-0005-0000-0000-000007590000}"/>
    <cellStyle name="Percent 24 2 3 2" xfId="24422" xr:uid="{00000000-0005-0000-0000-000008590000}"/>
    <cellStyle name="Percent 24 2 3 2 2" xfId="36406" xr:uid="{CBDB2228-C277-4889-9BD2-8B4E6752803D}"/>
    <cellStyle name="Percent 24 2 3 3" xfId="30460" xr:uid="{7C8F79F0-4A5D-42EC-8A8B-21D666199FC8}"/>
    <cellStyle name="Percent 24 2 4" xfId="18001" xr:uid="{00000000-0005-0000-0000-000009590000}"/>
    <cellStyle name="Percent 24 2 4 2" xfId="24423" xr:uid="{00000000-0005-0000-0000-00000A590000}"/>
    <cellStyle name="Percent 24 2 4 2 2" xfId="36407" xr:uid="{1282AF56-1606-4DA2-8FBE-14B55AD28B09}"/>
    <cellStyle name="Percent 24 2 4 3" xfId="30461" xr:uid="{433832CB-D642-404D-BBF6-16815CE77160}"/>
    <cellStyle name="Percent 24 3" xfId="18002" xr:uid="{00000000-0005-0000-0000-00000B590000}"/>
    <cellStyle name="Percent 24 3 2" xfId="18003" xr:uid="{00000000-0005-0000-0000-00000C590000}"/>
    <cellStyle name="Percent 24 3 2 2" xfId="24424" xr:uid="{00000000-0005-0000-0000-00000D590000}"/>
    <cellStyle name="Percent 24 3 2 2 2" xfId="36408" xr:uid="{5CCC911A-13BF-4259-8839-A0585B76EE1A}"/>
    <cellStyle name="Percent 24 3 2 3" xfId="30462" xr:uid="{645A92B7-3AA6-4C43-9121-E337AFE0A1CF}"/>
    <cellStyle name="Percent 24 3 3" xfId="18004" xr:uid="{00000000-0005-0000-0000-00000E590000}"/>
    <cellStyle name="Percent 24 3 3 2" xfId="24425" xr:uid="{00000000-0005-0000-0000-00000F590000}"/>
    <cellStyle name="Percent 24 3 3 2 2" xfId="36409" xr:uid="{CFCE1CA6-325E-458D-A7C5-15521B047594}"/>
    <cellStyle name="Percent 24 3 3 3" xfId="30463" xr:uid="{27C49598-4BD6-4475-975E-E6295812421B}"/>
    <cellStyle name="Percent 24 4" xfId="18005" xr:uid="{00000000-0005-0000-0000-000010590000}"/>
    <cellStyle name="Percent 24 4 2" xfId="18006" xr:uid="{00000000-0005-0000-0000-000011590000}"/>
    <cellStyle name="Percent 24 4 2 2" xfId="24426" xr:uid="{00000000-0005-0000-0000-000012590000}"/>
    <cellStyle name="Percent 24 4 2 2 2" xfId="36410" xr:uid="{160FC94E-1996-472C-A211-E4526445E4E4}"/>
    <cellStyle name="Percent 24 4 2 3" xfId="30464" xr:uid="{6632FD6A-30E2-447A-A8D4-D13C06F9AE79}"/>
    <cellStyle name="Percent 24 4 3" xfId="18007" xr:uid="{00000000-0005-0000-0000-000013590000}"/>
    <cellStyle name="Percent 24 4 3 2" xfId="24427" xr:uid="{00000000-0005-0000-0000-000014590000}"/>
    <cellStyle name="Percent 24 4 3 2 2" xfId="36411" xr:uid="{6132F61C-2E7A-4D77-9969-2284227E5953}"/>
    <cellStyle name="Percent 24 4 3 3" xfId="30465" xr:uid="{984A643A-E4A7-4F09-9750-37415A19D02D}"/>
    <cellStyle name="Percent 24 5" xfId="18008" xr:uid="{00000000-0005-0000-0000-000015590000}"/>
    <cellStyle name="Percent 24 5 2" xfId="18009" xr:uid="{00000000-0005-0000-0000-000016590000}"/>
    <cellStyle name="Percent 24 5 2 2" xfId="24428" xr:uid="{00000000-0005-0000-0000-000017590000}"/>
    <cellStyle name="Percent 24 5 2 2 2" xfId="36412" xr:uid="{A2B58E9C-0D53-4A6A-A6A7-9983FCCE27EE}"/>
    <cellStyle name="Percent 24 5 2 3" xfId="30466" xr:uid="{7AF78B92-46F5-48B8-9EBE-DEEC9AEA191D}"/>
    <cellStyle name="Percent 24 5 3" xfId="18010" xr:uid="{00000000-0005-0000-0000-000018590000}"/>
    <cellStyle name="Percent 24 5 3 2" xfId="24429" xr:uid="{00000000-0005-0000-0000-000019590000}"/>
    <cellStyle name="Percent 24 5 3 2 2" xfId="36413" xr:uid="{22FEBB5F-017C-413F-8FEB-6146A87930B4}"/>
    <cellStyle name="Percent 24 5 3 3" xfId="30467" xr:uid="{0A2C6231-80C9-414D-BEE5-1FAC7F63813B}"/>
    <cellStyle name="Percent 24 6" xfId="18011" xr:uid="{00000000-0005-0000-0000-00001A590000}"/>
    <cellStyle name="Percent 24 7" xfId="18012" xr:uid="{00000000-0005-0000-0000-00001B590000}"/>
    <cellStyle name="Percent 24 8" xfId="18013" xr:uid="{00000000-0005-0000-0000-00001C590000}"/>
    <cellStyle name="Percent 24 9" xfId="18014" xr:uid="{00000000-0005-0000-0000-00001D590000}"/>
    <cellStyle name="Percent 25" xfId="18015" xr:uid="{00000000-0005-0000-0000-00001E590000}"/>
    <cellStyle name="Percent 25 10" xfId="18016" xr:uid="{00000000-0005-0000-0000-00001F590000}"/>
    <cellStyle name="Percent 25 11" xfId="18017" xr:uid="{00000000-0005-0000-0000-000020590000}"/>
    <cellStyle name="Percent 25 12" xfId="18018" xr:uid="{00000000-0005-0000-0000-000021590000}"/>
    <cellStyle name="Percent 25 13" xfId="18019" xr:uid="{00000000-0005-0000-0000-000022590000}"/>
    <cellStyle name="Percent 25 14" xfId="18020" xr:uid="{00000000-0005-0000-0000-000023590000}"/>
    <cellStyle name="Percent 25 15" xfId="18021" xr:uid="{00000000-0005-0000-0000-000024590000}"/>
    <cellStyle name="Percent 25 16" xfId="18022" xr:uid="{00000000-0005-0000-0000-000025590000}"/>
    <cellStyle name="Percent 25 16 2" xfId="24430" xr:uid="{00000000-0005-0000-0000-000026590000}"/>
    <cellStyle name="Percent 25 16 2 2" xfId="36414" xr:uid="{5E40D318-17C4-4497-B442-059A7F9DF72B}"/>
    <cellStyle name="Percent 25 16 3" xfId="30468" xr:uid="{4DB62700-C16B-495A-95EA-71D3B6C749C7}"/>
    <cellStyle name="Percent 25 17" xfId="18023" xr:uid="{00000000-0005-0000-0000-000027590000}"/>
    <cellStyle name="Percent 25 17 2" xfId="24431" xr:uid="{00000000-0005-0000-0000-000028590000}"/>
    <cellStyle name="Percent 25 17 2 2" xfId="36415" xr:uid="{268E825E-D8E8-4CAE-83B3-9ED931882C05}"/>
    <cellStyle name="Percent 25 17 3" xfId="30469" xr:uid="{57E07C81-9FD2-4215-BA6A-746B0AC6F59E}"/>
    <cellStyle name="Percent 25 18" xfId="18024" xr:uid="{00000000-0005-0000-0000-000029590000}"/>
    <cellStyle name="Percent 25 2" xfId="18025" xr:uid="{00000000-0005-0000-0000-00002A590000}"/>
    <cellStyle name="Percent 25 2 2" xfId="18026" xr:uid="{00000000-0005-0000-0000-00002B590000}"/>
    <cellStyle name="Percent 25 2 2 2" xfId="24432" xr:uid="{00000000-0005-0000-0000-00002C590000}"/>
    <cellStyle name="Percent 25 2 2 2 2" xfId="36416" xr:uid="{BDB71B6B-0499-4D35-A21A-86DCBEFD5CA4}"/>
    <cellStyle name="Percent 25 2 2 3" xfId="30470" xr:uid="{E0787B41-ED1A-4839-9286-A729585DF40C}"/>
    <cellStyle name="Percent 25 2 3" xfId="18027" xr:uid="{00000000-0005-0000-0000-00002D590000}"/>
    <cellStyle name="Percent 25 2 3 2" xfId="24433" xr:uid="{00000000-0005-0000-0000-00002E590000}"/>
    <cellStyle name="Percent 25 2 3 2 2" xfId="36417" xr:uid="{8BC79904-35F9-4A36-9EDE-5F3892533581}"/>
    <cellStyle name="Percent 25 2 3 3" xfId="30471" xr:uid="{2B5ABB65-5973-4530-BE1E-A5C96C8AD7A7}"/>
    <cellStyle name="Percent 25 2 4" xfId="18028" xr:uid="{00000000-0005-0000-0000-00002F590000}"/>
    <cellStyle name="Percent 25 2 4 2" xfId="24434" xr:uid="{00000000-0005-0000-0000-000030590000}"/>
    <cellStyle name="Percent 25 2 4 2 2" xfId="36418" xr:uid="{087DD05D-4997-475B-80FD-F04B7A14F143}"/>
    <cellStyle name="Percent 25 2 4 3" xfId="30472" xr:uid="{306941C9-9882-41E1-AD42-5E3308C05D39}"/>
    <cellStyle name="Percent 25 3" xfId="18029" xr:uid="{00000000-0005-0000-0000-000031590000}"/>
    <cellStyle name="Percent 25 3 2" xfId="18030" xr:uid="{00000000-0005-0000-0000-000032590000}"/>
    <cellStyle name="Percent 25 3 2 2" xfId="24435" xr:uid="{00000000-0005-0000-0000-000033590000}"/>
    <cellStyle name="Percent 25 3 2 2 2" xfId="36419" xr:uid="{080F7E9B-046F-4DC0-A082-5071E303963E}"/>
    <cellStyle name="Percent 25 3 2 3" xfId="30473" xr:uid="{F1F22524-91D5-4CD8-8114-73EBF6FAA2A1}"/>
    <cellStyle name="Percent 25 3 3" xfId="18031" xr:uid="{00000000-0005-0000-0000-000034590000}"/>
    <cellStyle name="Percent 25 3 3 2" xfId="24436" xr:uid="{00000000-0005-0000-0000-000035590000}"/>
    <cellStyle name="Percent 25 3 3 2 2" xfId="36420" xr:uid="{A5D370E1-4BFF-4694-8729-9103B2D02260}"/>
    <cellStyle name="Percent 25 3 3 3" xfId="30474" xr:uid="{9EB5E3D1-6392-4AB5-A5F0-503FF31973AD}"/>
    <cellStyle name="Percent 25 4" xfId="18032" xr:uid="{00000000-0005-0000-0000-000036590000}"/>
    <cellStyle name="Percent 25 4 2" xfId="18033" xr:uid="{00000000-0005-0000-0000-000037590000}"/>
    <cellStyle name="Percent 25 4 2 2" xfId="24437" xr:uid="{00000000-0005-0000-0000-000038590000}"/>
    <cellStyle name="Percent 25 4 2 2 2" xfId="36421" xr:uid="{96A28ECC-3815-438B-8AC3-466950C2C2CB}"/>
    <cellStyle name="Percent 25 4 2 3" xfId="30475" xr:uid="{631431C9-8D41-4308-A0FB-69C0AFE52315}"/>
    <cellStyle name="Percent 25 4 3" xfId="18034" xr:uid="{00000000-0005-0000-0000-000039590000}"/>
    <cellStyle name="Percent 25 4 3 2" xfId="24438" xr:uid="{00000000-0005-0000-0000-00003A590000}"/>
    <cellStyle name="Percent 25 4 3 2 2" xfId="36422" xr:uid="{0683A10C-E2E9-417C-8882-5DB463E092A3}"/>
    <cellStyle name="Percent 25 4 3 3" xfId="30476" xr:uid="{F9A94834-741B-47D9-A9CA-D62E8E7D3063}"/>
    <cellStyle name="Percent 25 5" xfId="18035" xr:uid="{00000000-0005-0000-0000-00003B590000}"/>
    <cellStyle name="Percent 25 5 2" xfId="18036" xr:uid="{00000000-0005-0000-0000-00003C590000}"/>
    <cellStyle name="Percent 25 5 2 2" xfId="24439" xr:uid="{00000000-0005-0000-0000-00003D590000}"/>
    <cellStyle name="Percent 25 5 2 2 2" xfId="36423" xr:uid="{C41AEB21-E339-4AEB-86B6-F3FFB77CF27D}"/>
    <cellStyle name="Percent 25 5 2 3" xfId="30477" xr:uid="{485EC108-73FF-4BE0-A6C1-67FBFB5C3321}"/>
    <cellStyle name="Percent 25 5 3" xfId="18037" xr:uid="{00000000-0005-0000-0000-00003E590000}"/>
    <cellStyle name="Percent 25 5 3 2" xfId="24440" xr:uid="{00000000-0005-0000-0000-00003F590000}"/>
    <cellStyle name="Percent 25 5 3 2 2" xfId="36424" xr:uid="{510B001C-4B47-406D-8573-654A99C92185}"/>
    <cellStyle name="Percent 25 5 3 3" xfId="30478" xr:uid="{8D01C8FC-363B-46B5-8F1A-7AC8A6F3FB29}"/>
    <cellStyle name="Percent 25 6" xfId="18038" xr:uid="{00000000-0005-0000-0000-000040590000}"/>
    <cellStyle name="Percent 25 7" xfId="18039" xr:uid="{00000000-0005-0000-0000-000041590000}"/>
    <cellStyle name="Percent 25 8" xfId="18040" xr:uid="{00000000-0005-0000-0000-000042590000}"/>
    <cellStyle name="Percent 25 9" xfId="18041" xr:uid="{00000000-0005-0000-0000-000043590000}"/>
    <cellStyle name="Percent 26" xfId="18042" xr:uid="{00000000-0005-0000-0000-000044590000}"/>
    <cellStyle name="Percent 26 10" xfId="18043" xr:uid="{00000000-0005-0000-0000-000045590000}"/>
    <cellStyle name="Percent 26 11" xfId="18044" xr:uid="{00000000-0005-0000-0000-000046590000}"/>
    <cellStyle name="Percent 26 12" xfId="18045" xr:uid="{00000000-0005-0000-0000-000047590000}"/>
    <cellStyle name="Percent 26 13" xfId="18046" xr:uid="{00000000-0005-0000-0000-000048590000}"/>
    <cellStyle name="Percent 26 14" xfId="18047" xr:uid="{00000000-0005-0000-0000-000049590000}"/>
    <cellStyle name="Percent 26 15" xfId="18048" xr:uid="{00000000-0005-0000-0000-00004A590000}"/>
    <cellStyle name="Percent 26 16" xfId="18049" xr:uid="{00000000-0005-0000-0000-00004B590000}"/>
    <cellStyle name="Percent 26 16 2" xfId="24441" xr:uid="{00000000-0005-0000-0000-00004C590000}"/>
    <cellStyle name="Percent 26 16 2 2" xfId="36425" xr:uid="{61B338F5-43DC-4CCD-9297-247963BC5814}"/>
    <cellStyle name="Percent 26 16 3" xfId="30479" xr:uid="{326DE420-0626-4D5D-BE85-9270E9400C4F}"/>
    <cellStyle name="Percent 26 17" xfId="18050" xr:uid="{00000000-0005-0000-0000-00004D590000}"/>
    <cellStyle name="Percent 26 17 2" xfId="24442" xr:uid="{00000000-0005-0000-0000-00004E590000}"/>
    <cellStyle name="Percent 26 17 2 2" xfId="36426" xr:uid="{AAB12658-F1C9-4AFD-86E0-830603F0A922}"/>
    <cellStyle name="Percent 26 17 3" xfId="30480" xr:uid="{26BE7EA7-BAB8-40D2-BE95-65B20523589C}"/>
    <cellStyle name="Percent 26 18" xfId="18051" xr:uid="{00000000-0005-0000-0000-00004F590000}"/>
    <cellStyle name="Percent 26 2" xfId="18052" xr:uid="{00000000-0005-0000-0000-000050590000}"/>
    <cellStyle name="Percent 26 2 2" xfId="18053" xr:uid="{00000000-0005-0000-0000-000051590000}"/>
    <cellStyle name="Percent 26 2 2 2" xfId="24443" xr:uid="{00000000-0005-0000-0000-000052590000}"/>
    <cellStyle name="Percent 26 2 2 2 2" xfId="36427" xr:uid="{8DC40692-D202-4E15-8CFB-3292BEB13DE7}"/>
    <cellStyle name="Percent 26 2 2 3" xfId="30481" xr:uid="{4BBB9206-2679-45EB-B65D-D4296C888E8E}"/>
    <cellStyle name="Percent 26 2 3" xfId="18054" xr:uid="{00000000-0005-0000-0000-000053590000}"/>
    <cellStyle name="Percent 26 2 3 2" xfId="24444" xr:uid="{00000000-0005-0000-0000-000054590000}"/>
    <cellStyle name="Percent 26 2 3 2 2" xfId="36428" xr:uid="{749952F8-845C-44F6-B1B9-04597EF2B8AA}"/>
    <cellStyle name="Percent 26 2 3 3" xfId="30482" xr:uid="{B520ECD1-1352-49FD-883A-7DD492A08CC7}"/>
    <cellStyle name="Percent 26 3" xfId="18055" xr:uid="{00000000-0005-0000-0000-000055590000}"/>
    <cellStyle name="Percent 26 3 2" xfId="18056" xr:uid="{00000000-0005-0000-0000-000056590000}"/>
    <cellStyle name="Percent 26 3 2 2" xfId="24445" xr:uid="{00000000-0005-0000-0000-000057590000}"/>
    <cellStyle name="Percent 26 3 2 2 2" xfId="36429" xr:uid="{05A7D5F5-E794-46DF-949A-F72768644B0C}"/>
    <cellStyle name="Percent 26 3 2 3" xfId="30483" xr:uid="{4E216983-215D-4AA0-B7F0-8BEDF1B4F367}"/>
    <cellStyle name="Percent 26 3 3" xfId="18057" xr:uid="{00000000-0005-0000-0000-000058590000}"/>
    <cellStyle name="Percent 26 3 3 2" xfId="24446" xr:uid="{00000000-0005-0000-0000-000059590000}"/>
    <cellStyle name="Percent 26 3 3 2 2" xfId="36430" xr:uid="{9B43E013-FE92-4DD5-A9F6-4709A3626183}"/>
    <cellStyle name="Percent 26 3 3 3" xfId="30484" xr:uid="{579734A4-F9B9-48B3-A3C5-5A1068E70BFC}"/>
    <cellStyle name="Percent 26 4" xfId="18058" xr:uid="{00000000-0005-0000-0000-00005A590000}"/>
    <cellStyle name="Percent 26 4 2" xfId="18059" xr:uid="{00000000-0005-0000-0000-00005B590000}"/>
    <cellStyle name="Percent 26 4 2 2" xfId="24447" xr:uid="{00000000-0005-0000-0000-00005C590000}"/>
    <cellStyle name="Percent 26 4 2 2 2" xfId="36431" xr:uid="{CE08CCD8-D455-4552-9DAA-D8C61F43123C}"/>
    <cellStyle name="Percent 26 4 2 3" xfId="30485" xr:uid="{3C4F0F2E-3F74-4E4C-88BB-7F06D7E342B0}"/>
    <cellStyle name="Percent 26 4 3" xfId="18060" xr:uid="{00000000-0005-0000-0000-00005D590000}"/>
    <cellStyle name="Percent 26 4 3 2" xfId="24448" xr:uid="{00000000-0005-0000-0000-00005E590000}"/>
    <cellStyle name="Percent 26 4 3 2 2" xfId="36432" xr:uid="{3D94C9DA-B2CF-4986-BCFF-FE4F12A1E1A5}"/>
    <cellStyle name="Percent 26 4 3 3" xfId="30486" xr:uid="{CF421BD1-8AFD-46A8-9A10-5F37D8C3CEAA}"/>
    <cellStyle name="Percent 26 5" xfId="18061" xr:uid="{00000000-0005-0000-0000-00005F590000}"/>
    <cellStyle name="Percent 26 5 2" xfId="18062" xr:uid="{00000000-0005-0000-0000-000060590000}"/>
    <cellStyle name="Percent 26 5 2 2" xfId="24449" xr:uid="{00000000-0005-0000-0000-000061590000}"/>
    <cellStyle name="Percent 26 5 2 2 2" xfId="36433" xr:uid="{A60ABFD3-01C5-45EA-9FE8-3DC48ADD3E13}"/>
    <cellStyle name="Percent 26 5 2 3" xfId="30487" xr:uid="{B8C1F06C-4D62-4215-BADD-B6EDCA37DAFB}"/>
    <cellStyle name="Percent 26 5 3" xfId="18063" xr:uid="{00000000-0005-0000-0000-000062590000}"/>
    <cellStyle name="Percent 26 5 3 2" xfId="24450" xr:uid="{00000000-0005-0000-0000-000063590000}"/>
    <cellStyle name="Percent 26 5 3 2 2" xfId="36434" xr:uid="{DF8116FB-6480-4626-A506-DD62D02543B6}"/>
    <cellStyle name="Percent 26 5 3 3" xfId="30488" xr:uid="{7378BB5A-B635-491C-9971-9DECC66E5C0C}"/>
    <cellStyle name="Percent 26 6" xfId="18064" xr:uid="{00000000-0005-0000-0000-000064590000}"/>
    <cellStyle name="Percent 26 7" xfId="18065" xr:uid="{00000000-0005-0000-0000-000065590000}"/>
    <cellStyle name="Percent 26 8" xfId="18066" xr:uid="{00000000-0005-0000-0000-000066590000}"/>
    <cellStyle name="Percent 26 9" xfId="18067" xr:uid="{00000000-0005-0000-0000-000067590000}"/>
    <cellStyle name="Percent 27" xfId="18068" xr:uid="{00000000-0005-0000-0000-000068590000}"/>
    <cellStyle name="Percent 27 10" xfId="18069" xr:uid="{00000000-0005-0000-0000-000069590000}"/>
    <cellStyle name="Percent 27 11" xfId="18070" xr:uid="{00000000-0005-0000-0000-00006A590000}"/>
    <cellStyle name="Percent 27 12" xfId="18071" xr:uid="{00000000-0005-0000-0000-00006B590000}"/>
    <cellStyle name="Percent 27 13" xfId="18072" xr:uid="{00000000-0005-0000-0000-00006C590000}"/>
    <cellStyle name="Percent 27 14" xfId="18073" xr:uid="{00000000-0005-0000-0000-00006D590000}"/>
    <cellStyle name="Percent 27 15" xfId="18074" xr:uid="{00000000-0005-0000-0000-00006E590000}"/>
    <cellStyle name="Percent 27 16" xfId="18075" xr:uid="{00000000-0005-0000-0000-00006F590000}"/>
    <cellStyle name="Percent 27 16 2" xfId="24451" xr:uid="{00000000-0005-0000-0000-000070590000}"/>
    <cellStyle name="Percent 27 16 2 2" xfId="36435" xr:uid="{5398D03C-0E56-4BEC-906E-CB78BB3F11EA}"/>
    <cellStyle name="Percent 27 16 3" xfId="30489" xr:uid="{6B24C7FA-902C-4F71-9627-D74D4919D64C}"/>
    <cellStyle name="Percent 27 17" xfId="18076" xr:uid="{00000000-0005-0000-0000-000071590000}"/>
    <cellStyle name="Percent 27 17 2" xfId="24452" xr:uid="{00000000-0005-0000-0000-000072590000}"/>
    <cellStyle name="Percent 27 17 2 2" xfId="36436" xr:uid="{01541BF4-D76D-4D00-8DBE-5441F4652099}"/>
    <cellStyle name="Percent 27 17 3" xfId="30490" xr:uid="{2F23A2E6-FFD1-49B7-9620-CB4D772BB662}"/>
    <cellStyle name="Percent 27 18" xfId="18077" xr:uid="{00000000-0005-0000-0000-000073590000}"/>
    <cellStyle name="Percent 27 2" xfId="18078" xr:uid="{00000000-0005-0000-0000-000074590000}"/>
    <cellStyle name="Percent 27 2 2" xfId="18079" xr:uid="{00000000-0005-0000-0000-000075590000}"/>
    <cellStyle name="Percent 27 2 2 2" xfId="24453" xr:uid="{00000000-0005-0000-0000-000076590000}"/>
    <cellStyle name="Percent 27 2 2 2 2" xfId="36437" xr:uid="{C07BEC16-69E6-4427-A991-209BDDA54312}"/>
    <cellStyle name="Percent 27 2 2 3" xfId="30491" xr:uid="{051681EE-8327-488F-87B0-08139D2BF16F}"/>
    <cellStyle name="Percent 27 2 3" xfId="18080" xr:uid="{00000000-0005-0000-0000-000077590000}"/>
    <cellStyle name="Percent 27 2 3 2" xfId="24454" xr:uid="{00000000-0005-0000-0000-000078590000}"/>
    <cellStyle name="Percent 27 2 3 2 2" xfId="36438" xr:uid="{88F5DB4E-C603-44CA-BF3F-C9724872E0EB}"/>
    <cellStyle name="Percent 27 2 3 3" xfId="30492" xr:uid="{42219C27-5EC7-4750-8965-665530C978DF}"/>
    <cellStyle name="Percent 27 3" xfId="18081" xr:uid="{00000000-0005-0000-0000-000079590000}"/>
    <cellStyle name="Percent 27 3 2" xfId="18082" xr:uid="{00000000-0005-0000-0000-00007A590000}"/>
    <cellStyle name="Percent 27 3 2 2" xfId="24455" xr:uid="{00000000-0005-0000-0000-00007B590000}"/>
    <cellStyle name="Percent 27 3 2 2 2" xfId="36439" xr:uid="{D0E1E3BD-7609-4746-84D7-8F036396BC34}"/>
    <cellStyle name="Percent 27 3 2 3" xfId="30493" xr:uid="{5DF55CAD-240B-4133-BBBB-E726B5D57BC1}"/>
    <cellStyle name="Percent 27 3 3" xfId="18083" xr:uid="{00000000-0005-0000-0000-00007C590000}"/>
    <cellStyle name="Percent 27 3 3 2" xfId="24456" xr:uid="{00000000-0005-0000-0000-00007D590000}"/>
    <cellStyle name="Percent 27 3 3 2 2" xfId="36440" xr:uid="{6E80D4E9-1F92-4312-AF84-28F4EC993D26}"/>
    <cellStyle name="Percent 27 3 3 3" xfId="30494" xr:uid="{BC049DEC-BCF3-424B-8B6E-E753F2D077BF}"/>
    <cellStyle name="Percent 27 4" xfId="18084" xr:uid="{00000000-0005-0000-0000-00007E590000}"/>
    <cellStyle name="Percent 27 4 2" xfId="18085" xr:uid="{00000000-0005-0000-0000-00007F590000}"/>
    <cellStyle name="Percent 27 4 2 2" xfId="24457" xr:uid="{00000000-0005-0000-0000-000080590000}"/>
    <cellStyle name="Percent 27 4 2 2 2" xfId="36441" xr:uid="{155110D5-DA91-4D5A-B4C7-60BCCD5D5652}"/>
    <cellStyle name="Percent 27 4 2 3" xfId="30495" xr:uid="{118A87E3-CE7D-465A-9493-3922F118F765}"/>
    <cellStyle name="Percent 27 4 3" xfId="18086" xr:uid="{00000000-0005-0000-0000-000081590000}"/>
    <cellStyle name="Percent 27 4 3 2" xfId="24458" xr:uid="{00000000-0005-0000-0000-000082590000}"/>
    <cellStyle name="Percent 27 4 3 2 2" xfId="36442" xr:uid="{70ABC423-DFC2-47E6-A58B-444AC0C140EB}"/>
    <cellStyle name="Percent 27 4 3 3" xfId="30496" xr:uid="{F5C27C8B-1418-4877-AC79-E396A8194B0C}"/>
    <cellStyle name="Percent 27 5" xfId="18087" xr:uid="{00000000-0005-0000-0000-000083590000}"/>
    <cellStyle name="Percent 27 5 2" xfId="18088" xr:uid="{00000000-0005-0000-0000-000084590000}"/>
    <cellStyle name="Percent 27 5 2 2" xfId="24459" xr:uid="{00000000-0005-0000-0000-000085590000}"/>
    <cellStyle name="Percent 27 5 2 2 2" xfId="36443" xr:uid="{C3BEB1D2-E9E8-473F-8E4A-C711651199D8}"/>
    <cellStyle name="Percent 27 5 2 3" xfId="30497" xr:uid="{DF09BDC6-D087-484D-B6B1-E54D836F076A}"/>
    <cellStyle name="Percent 27 5 3" xfId="18089" xr:uid="{00000000-0005-0000-0000-000086590000}"/>
    <cellStyle name="Percent 27 5 3 2" xfId="24460" xr:uid="{00000000-0005-0000-0000-000087590000}"/>
    <cellStyle name="Percent 27 5 3 2 2" xfId="36444" xr:uid="{12FD882B-7645-4757-B144-2D0243A4C597}"/>
    <cellStyle name="Percent 27 5 3 3" xfId="30498" xr:uid="{E4E698BD-7377-4AAC-98B4-7ABED5980A53}"/>
    <cellStyle name="Percent 27 6" xfId="18090" xr:uid="{00000000-0005-0000-0000-000088590000}"/>
    <cellStyle name="Percent 27 7" xfId="18091" xr:uid="{00000000-0005-0000-0000-000089590000}"/>
    <cellStyle name="Percent 27 8" xfId="18092" xr:uid="{00000000-0005-0000-0000-00008A590000}"/>
    <cellStyle name="Percent 27 9" xfId="18093" xr:uid="{00000000-0005-0000-0000-00008B590000}"/>
    <cellStyle name="Percent 28" xfId="18094" xr:uid="{00000000-0005-0000-0000-00008C590000}"/>
    <cellStyle name="Percent 28 10" xfId="18095" xr:uid="{00000000-0005-0000-0000-00008D590000}"/>
    <cellStyle name="Percent 28 11" xfId="18096" xr:uid="{00000000-0005-0000-0000-00008E590000}"/>
    <cellStyle name="Percent 28 12" xfId="18097" xr:uid="{00000000-0005-0000-0000-00008F590000}"/>
    <cellStyle name="Percent 28 13" xfId="18098" xr:uid="{00000000-0005-0000-0000-000090590000}"/>
    <cellStyle name="Percent 28 14" xfId="18099" xr:uid="{00000000-0005-0000-0000-000091590000}"/>
    <cellStyle name="Percent 28 15" xfId="18100" xr:uid="{00000000-0005-0000-0000-000092590000}"/>
    <cellStyle name="Percent 28 16" xfId="18101" xr:uid="{00000000-0005-0000-0000-000093590000}"/>
    <cellStyle name="Percent 28 16 2" xfId="24461" xr:uid="{00000000-0005-0000-0000-000094590000}"/>
    <cellStyle name="Percent 28 16 2 2" xfId="36445" xr:uid="{E0DB263E-3771-4D16-873F-E8436D3F88D0}"/>
    <cellStyle name="Percent 28 16 3" xfId="30499" xr:uid="{AB8C6C45-D012-4E82-9BC7-84F54F1FB647}"/>
    <cellStyle name="Percent 28 17" xfId="18102" xr:uid="{00000000-0005-0000-0000-000095590000}"/>
    <cellStyle name="Percent 28 17 2" xfId="24462" xr:uid="{00000000-0005-0000-0000-000096590000}"/>
    <cellStyle name="Percent 28 17 2 2" xfId="36446" xr:uid="{685DD420-9FF3-4854-AECB-EC2A19494CCE}"/>
    <cellStyle name="Percent 28 17 3" xfId="30500" xr:uid="{B26F4307-3981-47DB-A304-1C785C36886B}"/>
    <cellStyle name="Percent 28 18" xfId="18103" xr:uid="{00000000-0005-0000-0000-000097590000}"/>
    <cellStyle name="Percent 28 2" xfId="18104" xr:uid="{00000000-0005-0000-0000-000098590000}"/>
    <cellStyle name="Percent 28 2 2" xfId="18105" xr:uid="{00000000-0005-0000-0000-000099590000}"/>
    <cellStyle name="Percent 28 2 2 2" xfId="24463" xr:uid="{00000000-0005-0000-0000-00009A590000}"/>
    <cellStyle name="Percent 28 2 2 2 2" xfId="36447" xr:uid="{1C731DA7-386E-4F68-A1F0-C745713262B3}"/>
    <cellStyle name="Percent 28 2 2 3" xfId="30501" xr:uid="{23CDBF36-70B4-4FC7-8842-220F3DAFADB4}"/>
    <cellStyle name="Percent 28 2 3" xfId="18106" xr:uid="{00000000-0005-0000-0000-00009B590000}"/>
    <cellStyle name="Percent 28 2 3 2" xfId="24464" xr:uid="{00000000-0005-0000-0000-00009C590000}"/>
    <cellStyle name="Percent 28 2 3 2 2" xfId="36448" xr:uid="{FFD4CC6A-29A3-45B6-AB05-EC2F10E5B0B2}"/>
    <cellStyle name="Percent 28 2 3 3" xfId="30502" xr:uid="{4310AA15-6F74-40F6-ACD2-28BD10BB2483}"/>
    <cellStyle name="Percent 28 3" xfId="18107" xr:uid="{00000000-0005-0000-0000-00009D590000}"/>
    <cellStyle name="Percent 28 3 2" xfId="18108" xr:uid="{00000000-0005-0000-0000-00009E590000}"/>
    <cellStyle name="Percent 28 3 2 2" xfId="24465" xr:uid="{00000000-0005-0000-0000-00009F590000}"/>
    <cellStyle name="Percent 28 3 2 2 2" xfId="36449" xr:uid="{DFABEEA6-D822-45F0-9DA1-20705C7958F4}"/>
    <cellStyle name="Percent 28 3 2 3" xfId="30503" xr:uid="{6C1B406B-08A3-495E-8B24-3364072CD126}"/>
    <cellStyle name="Percent 28 3 3" xfId="18109" xr:uid="{00000000-0005-0000-0000-0000A0590000}"/>
    <cellStyle name="Percent 28 3 3 2" xfId="24466" xr:uid="{00000000-0005-0000-0000-0000A1590000}"/>
    <cellStyle name="Percent 28 3 3 2 2" xfId="36450" xr:uid="{8030F68F-53EE-4CF4-A184-9B6FE538AB6F}"/>
    <cellStyle name="Percent 28 3 3 3" xfId="30504" xr:uid="{FCEC7D7F-6B94-454C-815F-6964721994C1}"/>
    <cellStyle name="Percent 28 4" xfId="18110" xr:uid="{00000000-0005-0000-0000-0000A2590000}"/>
    <cellStyle name="Percent 28 4 2" xfId="18111" xr:uid="{00000000-0005-0000-0000-0000A3590000}"/>
    <cellStyle name="Percent 28 4 2 2" xfId="24467" xr:uid="{00000000-0005-0000-0000-0000A4590000}"/>
    <cellStyle name="Percent 28 4 2 2 2" xfId="36451" xr:uid="{4C211798-0AAA-4323-9CC4-841F2E57A954}"/>
    <cellStyle name="Percent 28 4 2 3" xfId="30505" xr:uid="{D7D788F7-FB23-4A66-903E-55B2D5E4ED77}"/>
    <cellStyle name="Percent 28 4 3" xfId="18112" xr:uid="{00000000-0005-0000-0000-0000A5590000}"/>
    <cellStyle name="Percent 28 4 3 2" xfId="24468" xr:uid="{00000000-0005-0000-0000-0000A6590000}"/>
    <cellStyle name="Percent 28 4 3 2 2" xfId="36452" xr:uid="{D6011F50-9DAE-4C2F-8BB9-7E5A4ED7ED8F}"/>
    <cellStyle name="Percent 28 4 3 3" xfId="30506" xr:uid="{5BDE6EED-23B2-4A50-B493-A2D0226363DB}"/>
    <cellStyle name="Percent 28 5" xfId="18113" xr:uid="{00000000-0005-0000-0000-0000A7590000}"/>
    <cellStyle name="Percent 28 5 2" xfId="18114" xr:uid="{00000000-0005-0000-0000-0000A8590000}"/>
    <cellStyle name="Percent 28 5 2 2" xfId="24469" xr:uid="{00000000-0005-0000-0000-0000A9590000}"/>
    <cellStyle name="Percent 28 5 2 2 2" xfId="36453" xr:uid="{02CF6227-28AC-42D3-B4B0-E9C62307EC32}"/>
    <cellStyle name="Percent 28 5 2 3" xfId="30507" xr:uid="{7FAC332F-0CC5-41D7-93EB-95E987680989}"/>
    <cellStyle name="Percent 28 5 3" xfId="18115" xr:uid="{00000000-0005-0000-0000-0000AA590000}"/>
    <cellStyle name="Percent 28 5 3 2" xfId="24470" xr:uid="{00000000-0005-0000-0000-0000AB590000}"/>
    <cellStyle name="Percent 28 5 3 2 2" xfId="36454" xr:uid="{DABC46D7-5292-4652-8E19-C6B9D4FB4C0C}"/>
    <cellStyle name="Percent 28 5 3 3" xfId="30508" xr:uid="{D3981FF3-F8C7-46B1-A66F-EF7DB5A9417E}"/>
    <cellStyle name="Percent 28 6" xfId="18116" xr:uid="{00000000-0005-0000-0000-0000AC590000}"/>
    <cellStyle name="Percent 28 7" xfId="18117" xr:uid="{00000000-0005-0000-0000-0000AD590000}"/>
    <cellStyle name="Percent 28 8" xfId="18118" xr:uid="{00000000-0005-0000-0000-0000AE590000}"/>
    <cellStyle name="Percent 28 9" xfId="18119" xr:uid="{00000000-0005-0000-0000-0000AF590000}"/>
    <cellStyle name="Percent 29" xfId="18120" xr:uid="{00000000-0005-0000-0000-0000B0590000}"/>
    <cellStyle name="Percent 29 10" xfId="18121" xr:uid="{00000000-0005-0000-0000-0000B1590000}"/>
    <cellStyle name="Percent 29 11" xfId="18122" xr:uid="{00000000-0005-0000-0000-0000B2590000}"/>
    <cellStyle name="Percent 29 12" xfId="18123" xr:uid="{00000000-0005-0000-0000-0000B3590000}"/>
    <cellStyle name="Percent 29 13" xfId="18124" xr:uid="{00000000-0005-0000-0000-0000B4590000}"/>
    <cellStyle name="Percent 29 14" xfId="18125" xr:uid="{00000000-0005-0000-0000-0000B5590000}"/>
    <cellStyle name="Percent 29 15" xfId="18126" xr:uid="{00000000-0005-0000-0000-0000B6590000}"/>
    <cellStyle name="Percent 29 16" xfId="18127" xr:uid="{00000000-0005-0000-0000-0000B7590000}"/>
    <cellStyle name="Percent 29 16 2" xfId="24471" xr:uid="{00000000-0005-0000-0000-0000B8590000}"/>
    <cellStyle name="Percent 29 16 2 2" xfId="36455" xr:uid="{79FCB006-33CD-4CF9-AC82-CB76B1E20061}"/>
    <cellStyle name="Percent 29 16 3" xfId="30509" xr:uid="{088B167F-D02B-422A-A0B5-97C53826E06F}"/>
    <cellStyle name="Percent 29 17" xfId="18128" xr:uid="{00000000-0005-0000-0000-0000B9590000}"/>
    <cellStyle name="Percent 29 17 2" xfId="24472" xr:uid="{00000000-0005-0000-0000-0000BA590000}"/>
    <cellStyle name="Percent 29 17 2 2" xfId="36456" xr:uid="{8C6F56A5-08C7-470D-8654-0B190D4AAAB8}"/>
    <cellStyle name="Percent 29 17 3" xfId="30510" xr:uid="{BB578778-E33A-4DE0-B1E6-415A9440C7C1}"/>
    <cellStyle name="Percent 29 18" xfId="18129" xr:uid="{00000000-0005-0000-0000-0000BB590000}"/>
    <cellStyle name="Percent 29 2" xfId="18130" xr:uid="{00000000-0005-0000-0000-0000BC590000}"/>
    <cellStyle name="Percent 29 2 2" xfId="18131" xr:uid="{00000000-0005-0000-0000-0000BD590000}"/>
    <cellStyle name="Percent 29 2 2 2" xfId="24473" xr:uid="{00000000-0005-0000-0000-0000BE590000}"/>
    <cellStyle name="Percent 29 2 2 2 2" xfId="36457" xr:uid="{618648E0-5ACA-4134-A84D-FCEAC903FE23}"/>
    <cellStyle name="Percent 29 2 2 3" xfId="30511" xr:uid="{41E63128-78F9-4A81-83DE-9ED7E6CE9508}"/>
    <cellStyle name="Percent 29 2 3" xfId="18132" xr:uid="{00000000-0005-0000-0000-0000BF590000}"/>
    <cellStyle name="Percent 29 2 3 2" xfId="24474" xr:uid="{00000000-0005-0000-0000-0000C0590000}"/>
    <cellStyle name="Percent 29 2 3 2 2" xfId="36458" xr:uid="{FE1DD57D-6C3D-4A9A-861B-3A305823BBD4}"/>
    <cellStyle name="Percent 29 2 3 3" xfId="30512" xr:uid="{BF8FA21F-24C5-4BBF-B3EF-08D12D9B8B27}"/>
    <cellStyle name="Percent 29 3" xfId="18133" xr:uid="{00000000-0005-0000-0000-0000C1590000}"/>
    <cellStyle name="Percent 29 3 2" xfId="18134" xr:uid="{00000000-0005-0000-0000-0000C2590000}"/>
    <cellStyle name="Percent 29 3 2 2" xfId="24475" xr:uid="{00000000-0005-0000-0000-0000C3590000}"/>
    <cellStyle name="Percent 29 3 2 2 2" xfId="36459" xr:uid="{9341A460-7ED7-4DA3-A7C2-344C2E3E551B}"/>
    <cellStyle name="Percent 29 3 2 3" xfId="30513" xr:uid="{3BFAA422-FD7E-47E7-9EB2-22751DFA549E}"/>
    <cellStyle name="Percent 29 3 3" xfId="18135" xr:uid="{00000000-0005-0000-0000-0000C4590000}"/>
    <cellStyle name="Percent 29 3 3 2" xfId="24476" xr:uid="{00000000-0005-0000-0000-0000C5590000}"/>
    <cellStyle name="Percent 29 3 3 2 2" xfId="36460" xr:uid="{8DCB2C2C-67E0-41C9-89E9-19ECC6265E15}"/>
    <cellStyle name="Percent 29 3 3 3" xfId="30514" xr:uid="{A54592F7-C3F1-441D-B625-E3EE1A6162FE}"/>
    <cellStyle name="Percent 29 4" xfId="18136" xr:uid="{00000000-0005-0000-0000-0000C6590000}"/>
    <cellStyle name="Percent 29 4 2" xfId="18137" xr:uid="{00000000-0005-0000-0000-0000C7590000}"/>
    <cellStyle name="Percent 29 4 2 2" xfId="24477" xr:uid="{00000000-0005-0000-0000-0000C8590000}"/>
    <cellStyle name="Percent 29 4 2 2 2" xfId="36461" xr:uid="{210D775A-8708-4733-AAE9-92A399A1F600}"/>
    <cellStyle name="Percent 29 4 2 3" xfId="30515" xr:uid="{CB3AE6C9-5CA1-4417-B0BD-CD2934EE40B6}"/>
    <cellStyle name="Percent 29 4 3" xfId="18138" xr:uid="{00000000-0005-0000-0000-0000C9590000}"/>
    <cellStyle name="Percent 29 4 3 2" xfId="24478" xr:uid="{00000000-0005-0000-0000-0000CA590000}"/>
    <cellStyle name="Percent 29 4 3 2 2" xfId="36462" xr:uid="{AB5788D0-5C62-45C3-8951-8395FFEE9FA9}"/>
    <cellStyle name="Percent 29 4 3 3" xfId="30516" xr:uid="{672C298F-66A4-4841-B563-B81D15972AF3}"/>
    <cellStyle name="Percent 29 5" xfId="18139" xr:uid="{00000000-0005-0000-0000-0000CB590000}"/>
    <cellStyle name="Percent 29 5 2" xfId="18140" xr:uid="{00000000-0005-0000-0000-0000CC590000}"/>
    <cellStyle name="Percent 29 5 2 2" xfId="24479" xr:uid="{00000000-0005-0000-0000-0000CD590000}"/>
    <cellStyle name="Percent 29 5 2 2 2" xfId="36463" xr:uid="{C46C4DC3-1211-4FBB-9D6F-7AE51A7E6407}"/>
    <cellStyle name="Percent 29 5 2 3" xfId="30517" xr:uid="{3DC69B8F-831A-4E11-AA3F-3BFB4B76C47C}"/>
    <cellStyle name="Percent 29 5 3" xfId="18141" xr:uid="{00000000-0005-0000-0000-0000CE590000}"/>
    <cellStyle name="Percent 29 5 3 2" xfId="24480" xr:uid="{00000000-0005-0000-0000-0000CF590000}"/>
    <cellStyle name="Percent 29 5 3 2 2" xfId="36464" xr:uid="{B2F52541-DAAB-400D-AEFF-57B1E9DE68A9}"/>
    <cellStyle name="Percent 29 5 3 3" xfId="30518" xr:uid="{F6D02A65-07F0-4539-A7E7-B4C2C6085754}"/>
    <cellStyle name="Percent 29 6" xfId="18142" xr:uid="{00000000-0005-0000-0000-0000D0590000}"/>
    <cellStyle name="Percent 29 7" xfId="18143" xr:uid="{00000000-0005-0000-0000-0000D1590000}"/>
    <cellStyle name="Percent 29 8" xfId="18144" xr:uid="{00000000-0005-0000-0000-0000D2590000}"/>
    <cellStyle name="Percent 29 9" xfId="18145" xr:uid="{00000000-0005-0000-0000-0000D3590000}"/>
    <cellStyle name="Percent 3" xfId="18146" xr:uid="{00000000-0005-0000-0000-0000D4590000}"/>
    <cellStyle name="Percent 3 10" xfId="24481" xr:uid="{00000000-0005-0000-0000-0000D5590000}"/>
    <cellStyle name="Percent 3 10 2" xfId="36465" xr:uid="{DBFA856F-594D-4D74-BB01-FD24D0E5960F}"/>
    <cellStyle name="Percent 3 11" xfId="30519" xr:uid="{D88DED9E-7D01-4295-B5B3-E07736A0998D}"/>
    <cellStyle name="Percent 3 2" xfId="18147" xr:uid="{00000000-0005-0000-0000-0000D6590000}"/>
    <cellStyle name="Percent 3 2 10" xfId="18148" xr:uid="{00000000-0005-0000-0000-0000D7590000}"/>
    <cellStyle name="Percent 3 2 11" xfId="18149" xr:uid="{00000000-0005-0000-0000-0000D8590000}"/>
    <cellStyle name="Percent 3 2 12" xfId="18150" xr:uid="{00000000-0005-0000-0000-0000D9590000}"/>
    <cellStyle name="Percent 3 2 13" xfId="18151" xr:uid="{00000000-0005-0000-0000-0000DA590000}"/>
    <cellStyle name="Percent 3 2 14" xfId="18152" xr:uid="{00000000-0005-0000-0000-0000DB590000}"/>
    <cellStyle name="Percent 3 2 15" xfId="18153" xr:uid="{00000000-0005-0000-0000-0000DC590000}"/>
    <cellStyle name="Percent 3 2 16" xfId="18154" xr:uid="{00000000-0005-0000-0000-0000DD590000}"/>
    <cellStyle name="Percent 3 2 17" xfId="18155" xr:uid="{00000000-0005-0000-0000-0000DE590000}"/>
    <cellStyle name="Percent 3 2 17 2" xfId="24482" xr:uid="{00000000-0005-0000-0000-0000DF590000}"/>
    <cellStyle name="Percent 3 2 17 2 2" xfId="36466" xr:uid="{9B018899-2CA5-42C1-8AEB-2C04C0135D99}"/>
    <cellStyle name="Percent 3 2 17 3" xfId="30520" xr:uid="{161351DA-825E-49FA-B804-24ABFD32C056}"/>
    <cellStyle name="Percent 3 2 18" xfId="18156" xr:uid="{00000000-0005-0000-0000-0000E0590000}"/>
    <cellStyle name="Percent 3 2 18 2" xfId="24483" xr:uid="{00000000-0005-0000-0000-0000E1590000}"/>
    <cellStyle name="Percent 3 2 18 2 2" xfId="36467" xr:uid="{CB5F2984-BE7D-483C-B25F-2285C5B9A29A}"/>
    <cellStyle name="Percent 3 2 18 3" xfId="30521" xr:uid="{79EDECE1-E507-4981-B64C-13326A4AAF6F}"/>
    <cellStyle name="Percent 3 2 19" xfId="18157" xr:uid="{00000000-0005-0000-0000-0000E2590000}"/>
    <cellStyle name="Percent 3 2 19 2" xfId="24484" xr:uid="{00000000-0005-0000-0000-0000E3590000}"/>
    <cellStyle name="Percent 3 2 19 2 2" xfId="36468" xr:uid="{A66A4081-49DA-41DF-ABF0-1F87C5558516}"/>
    <cellStyle name="Percent 3 2 19 3" xfId="30522" xr:uid="{8A8875C4-2D73-433C-890E-04D457327A1D}"/>
    <cellStyle name="Percent 3 2 2" xfId="18158" xr:uid="{00000000-0005-0000-0000-0000E4590000}"/>
    <cellStyle name="Percent 3 2 2 10" xfId="18159" xr:uid="{00000000-0005-0000-0000-0000E5590000}"/>
    <cellStyle name="Percent 3 2 2 11" xfId="18160" xr:uid="{00000000-0005-0000-0000-0000E6590000}"/>
    <cellStyle name="Percent 3 2 2 12" xfId="18161" xr:uid="{00000000-0005-0000-0000-0000E7590000}"/>
    <cellStyle name="Percent 3 2 2 13" xfId="18162" xr:uid="{00000000-0005-0000-0000-0000E8590000}"/>
    <cellStyle name="Percent 3 2 2 14" xfId="18163" xr:uid="{00000000-0005-0000-0000-0000E9590000}"/>
    <cellStyle name="Percent 3 2 2 15" xfId="18164" xr:uid="{00000000-0005-0000-0000-0000EA590000}"/>
    <cellStyle name="Percent 3 2 2 16" xfId="18165" xr:uid="{00000000-0005-0000-0000-0000EB590000}"/>
    <cellStyle name="Percent 3 2 2 16 2" xfId="24485" xr:uid="{00000000-0005-0000-0000-0000EC590000}"/>
    <cellStyle name="Percent 3 2 2 16 2 2" xfId="36469" xr:uid="{42912C47-0630-4C0E-B161-009080AC2D08}"/>
    <cellStyle name="Percent 3 2 2 16 3" xfId="30523" xr:uid="{924FC654-DBD8-437A-834F-6EEA21B3046D}"/>
    <cellStyle name="Percent 3 2 2 17" xfId="18166" xr:uid="{00000000-0005-0000-0000-0000ED590000}"/>
    <cellStyle name="Percent 3 2 2 17 2" xfId="24486" xr:uid="{00000000-0005-0000-0000-0000EE590000}"/>
    <cellStyle name="Percent 3 2 2 17 2 2" xfId="36470" xr:uid="{473D8C36-121D-47E5-B4A6-92BEA87AD0E7}"/>
    <cellStyle name="Percent 3 2 2 17 3" xfId="30524" xr:uid="{6B4B989A-B997-40CC-A682-DAA9DB0A50EB}"/>
    <cellStyle name="Percent 3 2 2 2" xfId="18167" xr:uid="{00000000-0005-0000-0000-0000EF590000}"/>
    <cellStyle name="Percent 3 2 2 2 2" xfId="18168" xr:uid="{00000000-0005-0000-0000-0000F0590000}"/>
    <cellStyle name="Percent 3 2 2 2 2 2" xfId="24487" xr:uid="{00000000-0005-0000-0000-0000F1590000}"/>
    <cellStyle name="Percent 3 2 2 2 2 2 2" xfId="36471" xr:uid="{24C0AF3E-6922-443A-B138-33237820C3B7}"/>
    <cellStyle name="Percent 3 2 2 2 2 3" xfId="30525" xr:uid="{D9E836E3-738B-4069-8178-A9A9B0DB287B}"/>
    <cellStyle name="Percent 3 2 2 2 3" xfId="18169" xr:uid="{00000000-0005-0000-0000-0000F2590000}"/>
    <cellStyle name="Percent 3 2 2 2 3 2" xfId="24488" xr:uid="{00000000-0005-0000-0000-0000F3590000}"/>
    <cellStyle name="Percent 3 2 2 2 3 2 2" xfId="36472" xr:uid="{37D44C22-1FC6-465B-A474-CE0523A8D1E2}"/>
    <cellStyle name="Percent 3 2 2 2 3 3" xfId="30526" xr:uid="{B5064B54-6701-42E0-99EA-8C0971CB521D}"/>
    <cellStyle name="Percent 3 2 2 3" xfId="18170" xr:uid="{00000000-0005-0000-0000-0000F4590000}"/>
    <cellStyle name="Percent 3 2 2 4" xfId="18171" xr:uid="{00000000-0005-0000-0000-0000F5590000}"/>
    <cellStyle name="Percent 3 2 2 5" xfId="18172" xr:uid="{00000000-0005-0000-0000-0000F6590000}"/>
    <cellStyle name="Percent 3 2 2 6" xfId="18173" xr:uid="{00000000-0005-0000-0000-0000F7590000}"/>
    <cellStyle name="Percent 3 2 2 7" xfId="18174" xr:uid="{00000000-0005-0000-0000-0000F8590000}"/>
    <cellStyle name="Percent 3 2 2 8" xfId="18175" xr:uid="{00000000-0005-0000-0000-0000F9590000}"/>
    <cellStyle name="Percent 3 2 2 9" xfId="18176" xr:uid="{00000000-0005-0000-0000-0000FA590000}"/>
    <cellStyle name="Percent 3 2 3" xfId="18177" xr:uid="{00000000-0005-0000-0000-0000FB590000}"/>
    <cellStyle name="Percent 3 2 3 2" xfId="18178" xr:uid="{00000000-0005-0000-0000-0000FC590000}"/>
    <cellStyle name="Percent 3 2 3 2 2" xfId="24489" xr:uid="{00000000-0005-0000-0000-0000FD590000}"/>
    <cellStyle name="Percent 3 2 3 2 2 2" xfId="36473" xr:uid="{66D61E54-E794-4419-BCF8-B3C75889543B}"/>
    <cellStyle name="Percent 3 2 3 2 3" xfId="30527" xr:uid="{EC402D41-EC47-4B7F-AC23-24CD4D03D659}"/>
    <cellStyle name="Percent 3 2 3 3" xfId="18179" xr:uid="{00000000-0005-0000-0000-0000FE590000}"/>
    <cellStyle name="Percent 3 2 3 3 2" xfId="24490" xr:uid="{00000000-0005-0000-0000-0000FF590000}"/>
    <cellStyle name="Percent 3 2 3 3 2 2" xfId="36474" xr:uid="{F4152B10-6AE8-464C-85E4-524C1CEC3579}"/>
    <cellStyle name="Percent 3 2 3 3 3" xfId="30528" xr:uid="{7A3B6138-C49C-42C5-AA3E-7C85D27CF246}"/>
    <cellStyle name="Percent 3 2 4" xfId="18180" xr:uid="{00000000-0005-0000-0000-0000005A0000}"/>
    <cellStyle name="Percent 3 2 4 2" xfId="18181" xr:uid="{00000000-0005-0000-0000-0000015A0000}"/>
    <cellStyle name="Percent 3 2 4 2 2" xfId="24491" xr:uid="{00000000-0005-0000-0000-0000025A0000}"/>
    <cellStyle name="Percent 3 2 4 2 2 2" xfId="36475" xr:uid="{959E2360-7973-48F8-8E13-EB8C2464B121}"/>
    <cellStyle name="Percent 3 2 4 2 3" xfId="30529" xr:uid="{BC91C98A-75AD-4BBD-A7B5-EBC4F0A67D04}"/>
    <cellStyle name="Percent 3 2 4 3" xfId="18182" xr:uid="{00000000-0005-0000-0000-0000035A0000}"/>
    <cellStyle name="Percent 3 2 4 3 2" xfId="24492" xr:uid="{00000000-0005-0000-0000-0000045A0000}"/>
    <cellStyle name="Percent 3 2 4 3 2 2" xfId="36476" xr:uid="{C67E9886-F1BB-48B5-9A4F-A4A5B815F1E1}"/>
    <cellStyle name="Percent 3 2 4 3 3" xfId="30530" xr:uid="{F4709C99-FADD-460F-A68C-AF86E17475D3}"/>
    <cellStyle name="Percent 3 2 5" xfId="18183" xr:uid="{00000000-0005-0000-0000-0000055A0000}"/>
    <cellStyle name="Percent 3 2 5 2" xfId="18184" xr:uid="{00000000-0005-0000-0000-0000065A0000}"/>
    <cellStyle name="Percent 3 2 5 2 2" xfId="24493" xr:uid="{00000000-0005-0000-0000-0000075A0000}"/>
    <cellStyle name="Percent 3 2 5 2 2 2" xfId="36477" xr:uid="{B47A155F-FA9B-4C2D-9EF6-624DA3607415}"/>
    <cellStyle name="Percent 3 2 5 2 3" xfId="30531" xr:uid="{334014B9-D8C0-4160-9CD0-1CBE39CA705D}"/>
    <cellStyle name="Percent 3 2 5 3" xfId="18185" xr:uid="{00000000-0005-0000-0000-0000085A0000}"/>
    <cellStyle name="Percent 3 2 5 3 2" xfId="24494" xr:uid="{00000000-0005-0000-0000-0000095A0000}"/>
    <cellStyle name="Percent 3 2 5 3 2 2" xfId="36478" xr:uid="{01C63696-8596-46C6-9468-3C4E252F4FDA}"/>
    <cellStyle name="Percent 3 2 5 3 3" xfId="30532" xr:uid="{DE086FA4-1612-4914-B7AC-7602C7ACDE90}"/>
    <cellStyle name="Percent 3 2 6" xfId="18186" xr:uid="{00000000-0005-0000-0000-00000A5A0000}"/>
    <cellStyle name="Percent 3 2 7" xfId="18187" xr:uid="{00000000-0005-0000-0000-00000B5A0000}"/>
    <cellStyle name="Percent 3 2 8" xfId="18188" xr:uid="{00000000-0005-0000-0000-00000C5A0000}"/>
    <cellStyle name="Percent 3 2 9" xfId="18189" xr:uid="{00000000-0005-0000-0000-00000D5A0000}"/>
    <cellStyle name="Percent 3 3" xfId="18190" xr:uid="{00000000-0005-0000-0000-00000E5A0000}"/>
    <cellStyle name="Percent 3 3 2" xfId="18191" xr:uid="{00000000-0005-0000-0000-00000F5A0000}"/>
    <cellStyle name="Percent 3 3 2 2" xfId="24496" xr:uid="{00000000-0005-0000-0000-0000105A0000}"/>
    <cellStyle name="Percent 3 3 2 2 2" xfId="36480" xr:uid="{23311A2C-C9C8-4D7D-8BBE-6FAEC4DE856F}"/>
    <cellStyle name="Percent 3 3 2 3" xfId="30534" xr:uid="{7B5FADBF-13D7-44A5-9AD1-E9577434C1B3}"/>
    <cellStyle name="Percent 3 3 3" xfId="18192" xr:uid="{00000000-0005-0000-0000-0000115A0000}"/>
    <cellStyle name="Percent 3 3 3 2" xfId="24497" xr:uid="{00000000-0005-0000-0000-0000125A0000}"/>
    <cellStyle name="Percent 3 3 3 2 2" xfId="36481" xr:uid="{A309A3FB-D52B-4552-B38C-2977E5CAEED6}"/>
    <cellStyle name="Percent 3 3 3 3" xfId="30535" xr:uid="{E0AFB07C-2E28-4F36-B774-E60DC7655501}"/>
    <cellStyle name="Percent 3 3 4" xfId="24495" xr:uid="{00000000-0005-0000-0000-0000135A0000}"/>
    <cellStyle name="Percent 3 3 4 2" xfId="36479" xr:uid="{B4D4F3D5-54BB-4B54-B9C3-134BCF24D417}"/>
    <cellStyle name="Percent 3 3 5" xfId="30533" xr:uid="{49AF1F09-96A2-44AC-A0B4-C0D5884B8D76}"/>
    <cellStyle name="Percent 3 4" xfId="18193" xr:uid="{00000000-0005-0000-0000-0000145A0000}"/>
    <cellStyle name="Percent 3 4 2" xfId="24498" xr:uid="{00000000-0005-0000-0000-0000155A0000}"/>
    <cellStyle name="Percent 3 4 2 2" xfId="36482" xr:uid="{E66AE2F5-2980-4D55-924D-CAD4B6760BAD}"/>
    <cellStyle name="Percent 3 4 3" xfId="30536" xr:uid="{9C273455-081E-4377-80D8-2077C12AD7D9}"/>
    <cellStyle name="Percent 3 5" xfId="18194" xr:uid="{00000000-0005-0000-0000-0000165A0000}"/>
    <cellStyle name="Percent 3 5 2" xfId="24499" xr:uid="{00000000-0005-0000-0000-0000175A0000}"/>
    <cellStyle name="Percent 3 5 2 2" xfId="36483" xr:uid="{04D7DA20-9EBC-4AC9-8256-A5694AF215EE}"/>
    <cellStyle name="Percent 3 5 3" xfId="30537" xr:uid="{9911E168-D5A5-40BD-9DFB-08F580E12657}"/>
    <cellStyle name="Percent 3 6" xfId="18195" xr:uid="{00000000-0005-0000-0000-0000185A0000}"/>
    <cellStyle name="Percent 3 6 2" xfId="24500" xr:uid="{00000000-0005-0000-0000-0000195A0000}"/>
    <cellStyle name="Percent 3 6 2 2" xfId="36484" xr:uid="{19191FF1-F6B3-4848-A89D-8ADB13916D8D}"/>
    <cellStyle name="Percent 3 6 3" xfId="30538" xr:uid="{D7B40B43-B1C0-4EC1-9393-E30A6A9D4185}"/>
    <cellStyle name="Percent 3 7" xfId="18196" xr:uid="{00000000-0005-0000-0000-00001A5A0000}"/>
    <cellStyle name="Percent 3 7 2" xfId="24501" xr:uid="{00000000-0005-0000-0000-00001B5A0000}"/>
    <cellStyle name="Percent 3 7 2 2" xfId="36485" xr:uid="{AEEF80A6-782C-4174-8EA4-B0302E8E48F2}"/>
    <cellStyle name="Percent 3 7 3" xfId="30539" xr:uid="{E3B64936-6977-4824-A577-16DC8A05D564}"/>
    <cellStyle name="Percent 3 8" xfId="18197" xr:uid="{00000000-0005-0000-0000-00001C5A0000}"/>
    <cellStyle name="Percent 3 8 2" xfId="24502" xr:uid="{00000000-0005-0000-0000-00001D5A0000}"/>
    <cellStyle name="Percent 3 8 2 2" xfId="36486" xr:uid="{49BBAE0D-E76A-4408-BC12-4FCAA79531E1}"/>
    <cellStyle name="Percent 3 8 3" xfId="30540" xr:uid="{2D80EC11-21FF-471D-A6F4-2C158DDC432C}"/>
    <cellStyle name="Percent 3 9" xfId="18198" xr:uid="{00000000-0005-0000-0000-00001E5A0000}"/>
    <cellStyle name="Percent 3 9 2" xfId="24503" xr:uid="{00000000-0005-0000-0000-00001F5A0000}"/>
    <cellStyle name="Percent 3 9 2 2" xfId="36487" xr:uid="{EC164FE5-62C6-4418-84CA-5D38D741ABED}"/>
    <cellStyle name="Percent 3 9 3" xfId="30541" xr:uid="{F41A903E-3FF9-441D-A277-2B30584D1D6D}"/>
    <cellStyle name="Percent 30" xfId="18199" xr:uid="{00000000-0005-0000-0000-0000205A0000}"/>
    <cellStyle name="Percent 30 10" xfId="18200" xr:uid="{00000000-0005-0000-0000-0000215A0000}"/>
    <cellStyle name="Percent 30 11" xfId="18201" xr:uid="{00000000-0005-0000-0000-0000225A0000}"/>
    <cellStyle name="Percent 30 12" xfId="18202" xr:uid="{00000000-0005-0000-0000-0000235A0000}"/>
    <cellStyle name="Percent 30 13" xfId="18203" xr:uid="{00000000-0005-0000-0000-0000245A0000}"/>
    <cellStyle name="Percent 30 14" xfId="18204" xr:uid="{00000000-0005-0000-0000-0000255A0000}"/>
    <cellStyle name="Percent 30 15" xfId="18205" xr:uid="{00000000-0005-0000-0000-0000265A0000}"/>
    <cellStyle name="Percent 30 16" xfId="18206" xr:uid="{00000000-0005-0000-0000-0000275A0000}"/>
    <cellStyle name="Percent 30 16 2" xfId="24504" xr:uid="{00000000-0005-0000-0000-0000285A0000}"/>
    <cellStyle name="Percent 30 16 2 2" xfId="36488" xr:uid="{4FB38457-02CE-42E4-AA43-5821B4BF9910}"/>
    <cellStyle name="Percent 30 16 3" xfId="30542" xr:uid="{97FE28CB-BB22-41F9-B077-6D6654D70FD9}"/>
    <cellStyle name="Percent 30 17" xfId="18207" xr:uid="{00000000-0005-0000-0000-0000295A0000}"/>
    <cellStyle name="Percent 30 17 2" xfId="24505" xr:uid="{00000000-0005-0000-0000-00002A5A0000}"/>
    <cellStyle name="Percent 30 17 2 2" xfId="36489" xr:uid="{91A76491-55A1-49FA-8F9A-F85B8C706C9A}"/>
    <cellStyle name="Percent 30 17 3" xfId="30543" xr:uid="{1B1758DF-5F47-4FE6-B644-262AB48A5B4E}"/>
    <cellStyle name="Percent 30 18" xfId="18208" xr:uid="{00000000-0005-0000-0000-00002B5A0000}"/>
    <cellStyle name="Percent 30 2" xfId="18209" xr:uid="{00000000-0005-0000-0000-00002C5A0000}"/>
    <cellStyle name="Percent 30 2 2" xfId="18210" xr:uid="{00000000-0005-0000-0000-00002D5A0000}"/>
    <cellStyle name="Percent 30 2 2 2" xfId="24506" xr:uid="{00000000-0005-0000-0000-00002E5A0000}"/>
    <cellStyle name="Percent 30 2 2 2 2" xfId="36490" xr:uid="{FC292457-9D94-4E33-B8BC-3E952C16CF9D}"/>
    <cellStyle name="Percent 30 2 2 3" xfId="30544" xr:uid="{262D36CE-C4D9-4976-8518-ECF0925BAFD7}"/>
    <cellStyle name="Percent 30 2 3" xfId="18211" xr:uid="{00000000-0005-0000-0000-00002F5A0000}"/>
    <cellStyle name="Percent 30 2 3 2" xfId="24507" xr:uid="{00000000-0005-0000-0000-0000305A0000}"/>
    <cellStyle name="Percent 30 2 3 2 2" xfId="36491" xr:uid="{8A151F7F-C52F-4F5A-9392-06758440C2C5}"/>
    <cellStyle name="Percent 30 2 3 3" xfId="30545" xr:uid="{5250CA19-8E70-449C-A18F-B05D249621AE}"/>
    <cellStyle name="Percent 30 3" xfId="18212" xr:uid="{00000000-0005-0000-0000-0000315A0000}"/>
    <cellStyle name="Percent 30 3 2" xfId="18213" xr:uid="{00000000-0005-0000-0000-0000325A0000}"/>
    <cellStyle name="Percent 30 3 2 2" xfId="24508" xr:uid="{00000000-0005-0000-0000-0000335A0000}"/>
    <cellStyle name="Percent 30 3 2 2 2" xfId="36492" xr:uid="{AA42E7B1-167D-4A80-8CAD-75440D532985}"/>
    <cellStyle name="Percent 30 3 2 3" xfId="30546" xr:uid="{25AE271B-4CC1-4B86-9D54-D83B4DC98E7E}"/>
    <cellStyle name="Percent 30 3 3" xfId="18214" xr:uid="{00000000-0005-0000-0000-0000345A0000}"/>
    <cellStyle name="Percent 30 3 3 2" xfId="24509" xr:uid="{00000000-0005-0000-0000-0000355A0000}"/>
    <cellStyle name="Percent 30 3 3 2 2" xfId="36493" xr:uid="{BBD3327C-395C-4B32-BBA9-2676C2F482AC}"/>
    <cellStyle name="Percent 30 3 3 3" xfId="30547" xr:uid="{50434A4C-91C7-47B9-AFC4-89914A82B805}"/>
    <cellStyle name="Percent 30 4" xfId="18215" xr:uid="{00000000-0005-0000-0000-0000365A0000}"/>
    <cellStyle name="Percent 30 4 2" xfId="18216" xr:uid="{00000000-0005-0000-0000-0000375A0000}"/>
    <cellStyle name="Percent 30 4 2 2" xfId="24510" xr:uid="{00000000-0005-0000-0000-0000385A0000}"/>
    <cellStyle name="Percent 30 4 2 2 2" xfId="36494" xr:uid="{C97018D2-7A58-4B5D-8F04-8D5F8670C310}"/>
    <cellStyle name="Percent 30 4 2 3" xfId="30548" xr:uid="{F8A7A44E-5B01-405C-999E-AAED1246D386}"/>
    <cellStyle name="Percent 30 4 3" xfId="18217" xr:uid="{00000000-0005-0000-0000-0000395A0000}"/>
    <cellStyle name="Percent 30 4 3 2" xfId="24511" xr:uid="{00000000-0005-0000-0000-00003A5A0000}"/>
    <cellStyle name="Percent 30 4 3 2 2" xfId="36495" xr:uid="{52FED6B0-96F0-4451-B6B1-8B3031F846CF}"/>
    <cellStyle name="Percent 30 4 3 3" xfId="30549" xr:uid="{F6B9F75C-76D1-4757-BCBF-2ECAC8919A6F}"/>
    <cellStyle name="Percent 30 5" xfId="18218" xr:uid="{00000000-0005-0000-0000-00003B5A0000}"/>
    <cellStyle name="Percent 30 6" xfId="18219" xr:uid="{00000000-0005-0000-0000-00003C5A0000}"/>
    <cellStyle name="Percent 30 7" xfId="18220" xr:uid="{00000000-0005-0000-0000-00003D5A0000}"/>
    <cellStyle name="Percent 30 8" xfId="18221" xr:uid="{00000000-0005-0000-0000-00003E5A0000}"/>
    <cellStyle name="Percent 30 9" xfId="18222" xr:uid="{00000000-0005-0000-0000-00003F5A0000}"/>
    <cellStyle name="Percent 31" xfId="18223" xr:uid="{00000000-0005-0000-0000-0000405A0000}"/>
    <cellStyle name="Percent 31 10" xfId="18224" xr:uid="{00000000-0005-0000-0000-0000415A0000}"/>
    <cellStyle name="Percent 31 11" xfId="18225" xr:uid="{00000000-0005-0000-0000-0000425A0000}"/>
    <cellStyle name="Percent 31 12" xfId="18226" xr:uid="{00000000-0005-0000-0000-0000435A0000}"/>
    <cellStyle name="Percent 31 13" xfId="18227" xr:uid="{00000000-0005-0000-0000-0000445A0000}"/>
    <cellStyle name="Percent 31 14" xfId="18228" xr:uid="{00000000-0005-0000-0000-0000455A0000}"/>
    <cellStyle name="Percent 31 15" xfId="18229" xr:uid="{00000000-0005-0000-0000-0000465A0000}"/>
    <cellStyle name="Percent 31 16" xfId="18230" xr:uid="{00000000-0005-0000-0000-0000475A0000}"/>
    <cellStyle name="Percent 31 16 2" xfId="24512" xr:uid="{00000000-0005-0000-0000-0000485A0000}"/>
    <cellStyle name="Percent 31 16 2 2" xfId="36496" xr:uid="{01C07A5A-E1B7-4691-8667-13A6B12B95CC}"/>
    <cellStyle name="Percent 31 16 3" xfId="30550" xr:uid="{561107A3-A8CF-49C4-B0CE-DCA91471C252}"/>
    <cellStyle name="Percent 31 17" xfId="18231" xr:uid="{00000000-0005-0000-0000-0000495A0000}"/>
    <cellStyle name="Percent 31 17 2" xfId="24513" xr:uid="{00000000-0005-0000-0000-00004A5A0000}"/>
    <cellStyle name="Percent 31 17 2 2" xfId="36497" xr:uid="{D8BEC4AB-8A40-4977-BFC9-89D5B90E3831}"/>
    <cellStyle name="Percent 31 17 3" xfId="30551" xr:uid="{89EECC5E-2D14-4A36-B6FD-5A6F7234B5AC}"/>
    <cellStyle name="Percent 31 18" xfId="18232" xr:uid="{00000000-0005-0000-0000-00004B5A0000}"/>
    <cellStyle name="Percent 31 2" xfId="18233" xr:uid="{00000000-0005-0000-0000-00004C5A0000}"/>
    <cellStyle name="Percent 31 2 2" xfId="18234" xr:uid="{00000000-0005-0000-0000-00004D5A0000}"/>
    <cellStyle name="Percent 31 2 2 2" xfId="24514" xr:uid="{00000000-0005-0000-0000-00004E5A0000}"/>
    <cellStyle name="Percent 31 2 2 2 2" xfId="36498" xr:uid="{FA5093D2-F80D-4D62-9D4D-497E0F5E92FB}"/>
    <cellStyle name="Percent 31 2 2 3" xfId="30552" xr:uid="{2A902DA5-EDB0-4E19-BBF7-A1AE04C5392D}"/>
    <cellStyle name="Percent 31 2 3" xfId="18235" xr:uid="{00000000-0005-0000-0000-00004F5A0000}"/>
    <cellStyle name="Percent 31 2 3 2" xfId="24515" xr:uid="{00000000-0005-0000-0000-0000505A0000}"/>
    <cellStyle name="Percent 31 2 3 2 2" xfId="36499" xr:uid="{7811E4D1-6017-4CD4-A8F0-31AC101F9ACA}"/>
    <cellStyle name="Percent 31 2 3 3" xfId="30553" xr:uid="{205FB9EC-3311-4602-9BAB-1464498785EE}"/>
    <cellStyle name="Percent 31 3" xfId="18236" xr:uid="{00000000-0005-0000-0000-0000515A0000}"/>
    <cellStyle name="Percent 31 3 2" xfId="18237" xr:uid="{00000000-0005-0000-0000-0000525A0000}"/>
    <cellStyle name="Percent 31 3 2 2" xfId="24516" xr:uid="{00000000-0005-0000-0000-0000535A0000}"/>
    <cellStyle name="Percent 31 3 2 2 2" xfId="36500" xr:uid="{46A401A5-BA60-47A2-A391-0BD57DF56A10}"/>
    <cellStyle name="Percent 31 3 2 3" xfId="30554" xr:uid="{EDA4AE3B-1665-4608-B29B-9632559F13A5}"/>
    <cellStyle name="Percent 31 3 3" xfId="18238" xr:uid="{00000000-0005-0000-0000-0000545A0000}"/>
    <cellStyle name="Percent 31 3 3 2" xfId="24517" xr:uid="{00000000-0005-0000-0000-0000555A0000}"/>
    <cellStyle name="Percent 31 3 3 2 2" xfId="36501" xr:uid="{5BBB22D6-302D-42A9-9754-03F8125D7A92}"/>
    <cellStyle name="Percent 31 3 3 3" xfId="30555" xr:uid="{998B9414-5CC2-4901-A51A-C2BFABC9151C}"/>
    <cellStyle name="Percent 31 4" xfId="18239" xr:uid="{00000000-0005-0000-0000-0000565A0000}"/>
    <cellStyle name="Percent 31 4 2" xfId="18240" xr:uid="{00000000-0005-0000-0000-0000575A0000}"/>
    <cellStyle name="Percent 31 4 2 2" xfId="24518" xr:uid="{00000000-0005-0000-0000-0000585A0000}"/>
    <cellStyle name="Percent 31 4 2 2 2" xfId="36502" xr:uid="{5DF6042B-000F-4615-A4CC-2D3560990FA5}"/>
    <cellStyle name="Percent 31 4 2 3" xfId="30556" xr:uid="{CF75E04A-B91F-4B3E-883B-AC8A4E40368F}"/>
    <cellStyle name="Percent 31 4 3" xfId="18241" xr:uid="{00000000-0005-0000-0000-0000595A0000}"/>
    <cellStyle name="Percent 31 4 3 2" xfId="24519" xr:uid="{00000000-0005-0000-0000-00005A5A0000}"/>
    <cellStyle name="Percent 31 4 3 2 2" xfId="36503" xr:uid="{6F38AA30-5280-41EF-A52A-E0C8DC9FCF9F}"/>
    <cellStyle name="Percent 31 4 3 3" xfId="30557" xr:uid="{CF9DCFC4-3F0B-4AF9-99E7-41EED54717FD}"/>
    <cellStyle name="Percent 31 5" xfId="18242" xr:uid="{00000000-0005-0000-0000-00005B5A0000}"/>
    <cellStyle name="Percent 31 6" xfId="18243" xr:uid="{00000000-0005-0000-0000-00005C5A0000}"/>
    <cellStyle name="Percent 31 7" xfId="18244" xr:uid="{00000000-0005-0000-0000-00005D5A0000}"/>
    <cellStyle name="Percent 31 8" xfId="18245" xr:uid="{00000000-0005-0000-0000-00005E5A0000}"/>
    <cellStyle name="Percent 31 9" xfId="18246" xr:uid="{00000000-0005-0000-0000-00005F5A0000}"/>
    <cellStyle name="Percent 32" xfId="18247" xr:uid="{00000000-0005-0000-0000-0000605A0000}"/>
    <cellStyle name="Percent 32 10" xfId="18248" xr:uid="{00000000-0005-0000-0000-0000615A0000}"/>
    <cellStyle name="Percent 32 11" xfId="18249" xr:uid="{00000000-0005-0000-0000-0000625A0000}"/>
    <cellStyle name="Percent 32 12" xfId="18250" xr:uid="{00000000-0005-0000-0000-0000635A0000}"/>
    <cellStyle name="Percent 32 13" xfId="18251" xr:uid="{00000000-0005-0000-0000-0000645A0000}"/>
    <cellStyle name="Percent 32 14" xfId="18252" xr:uid="{00000000-0005-0000-0000-0000655A0000}"/>
    <cellStyle name="Percent 32 15" xfId="18253" xr:uid="{00000000-0005-0000-0000-0000665A0000}"/>
    <cellStyle name="Percent 32 16" xfId="18254" xr:uid="{00000000-0005-0000-0000-0000675A0000}"/>
    <cellStyle name="Percent 32 16 2" xfId="24520" xr:uid="{00000000-0005-0000-0000-0000685A0000}"/>
    <cellStyle name="Percent 32 16 2 2" xfId="36504" xr:uid="{D83FF02E-A22B-474D-AFB5-36216EA252BD}"/>
    <cellStyle name="Percent 32 16 3" xfId="30558" xr:uid="{BA45D68E-4272-46D2-95A1-4939A14C9D22}"/>
    <cellStyle name="Percent 32 17" xfId="18255" xr:uid="{00000000-0005-0000-0000-0000695A0000}"/>
    <cellStyle name="Percent 32 17 2" xfId="24521" xr:uid="{00000000-0005-0000-0000-00006A5A0000}"/>
    <cellStyle name="Percent 32 17 2 2" xfId="36505" xr:uid="{37A318B1-1BF1-47CA-9A66-04F87FD34098}"/>
    <cellStyle name="Percent 32 17 3" xfId="30559" xr:uid="{FE089F9D-2AC2-4CB2-81A9-FA272AF2BF2F}"/>
    <cellStyle name="Percent 32 18" xfId="18256" xr:uid="{00000000-0005-0000-0000-00006B5A0000}"/>
    <cellStyle name="Percent 32 2" xfId="18257" xr:uid="{00000000-0005-0000-0000-00006C5A0000}"/>
    <cellStyle name="Percent 32 2 2" xfId="18258" xr:uid="{00000000-0005-0000-0000-00006D5A0000}"/>
    <cellStyle name="Percent 32 2 2 2" xfId="24522" xr:uid="{00000000-0005-0000-0000-00006E5A0000}"/>
    <cellStyle name="Percent 32 2 2 2 2" xfId="36506" xr:uid="{1408606E-83E2-4134-B69B-C6D7D1F6235C}"/>
    <cellStyle name="Percent 32 2 2 3" xfId="30560" xr:uid="{A9D867E2-33EE-497C-B8AD-43F398DC85BF}"/>
    <cellStyle name="Percent 32 2 3" xfId="18259" xr:uid="{00000000-0005-0000-0000-00006F5A0000}"/>
    <cellStyle name="Percent 32 2 3 2" xfId="24523" xr:uid="{00000000-0005-0000-0000-0000705A0000}"/>
    <cellStyle name="Percent 32 2 3 2 2" xfId="36507" xr:uid="{4AF613A9-E3DE-4450-8E06-92A2B8386A68}"/>
    <cellStyle name="Percent 32 2 3 3" xfId="30561" xr:uid="{33DB60E1-706F-4E8E-800A-D73C03B2CBDB}"/>
    <cellStyle name="Percent 32 2 4" xfId="18260" xr:uid="{00000000-0005-0000-0000-0000715A0000}"/>
    <cellStyle name="Percent 32 3" xfId="18261" xr:uid="{00000000-0005-0000-0000-0000725A0000}"/>
    <cellStyle name="Percent 32 3 2" xfId="18262" xr:uid="{00000000-0005-0000-0000-0000735A0000}"/>
    <cellStyle name="Percent 32 3 2 2" xfId="24524" xr:uid="{00000000-0005-0000-0000-0000745A0000}"/>
    <cellStyle name="Percent 32 3 2 2 2" xfId="36508" xr:uid="{0457ABDD-F609-4A73-B928-2BCB9F83904C}"/>
    <cellStyle name="Percent 32 3 2 3" xfId="30562" xr:uid="{A0080B11-DE2E-4052-8116-30D3CDEC63CA}"/>
    <cellStyle name="Percent 32 3 3" xfId="18263" xr:uid="{00000000-0005-0000-0000-0000755A0000}"/>
    <cellStyle name="Percent 32 3 3 2" xfId="24525" xr:uid="{00000000-0005-0000-0000-0000765A0000}"/>
    <cellStyle name="Percent 32 3 3 2 2" xfId="36509" xr:uid="{DB08BEEA-73D5-46E6-A3B6-6954489408AB}"/>
    <cellStyle name="Percent 32 3 3 3" xfId="30563" xr:uid="{6854DE9A-FF3A-4712-8241-105E52E0C538}"/>
    <cellStyle name="Percent 32 4" xfId="18264" xr:uid="{00000000-0005-0000-0000-0000775A0000}"/>
    <cellStyle name="Percent 32 4 2" xfId="18265" xr:uid="{00000000-0005-0000-0000-0000785A0000}"/>
    <cellStyle name="Percent 32 4 2 2" xfId="24526" xr:uid="{00000000-0005-0000-0000-0000795A0000}"/>
    <cellStyle name="Percent 32 4 2 2 2" xfId="36510" xr:uid="{7ADA56AE-17E7-43B6-B6E2-5E4B63256AF1}"/>
    <cellStyle name="Percent 32 4 2 3" xfId="30564" xr:uid="{40206509-32B3-4B69-85DA-4E8C00DB81DB}"/>
    <cellStyle name="Percent 32 4 3" xfId="18266" xr:uid="{00000000-0005-0000-0000-00007A5A0000}"/>
    <cellStyle name="Percent 32 4 3 2" xfId="24527" xr:uid="{00000000-0005-0000-0000-00007B5A0000}"/>
    <cellStyle name="Percent 32 4 3 2 2" xfId="36511" xr:uid="{747680AA-831D-442F-9F51-BD8D17DA85D3}"/>
    <cellStyle name="Percent 32 4 3 3" xfId="30565" xr:uid="{351C95D4-9F2C-4B0E-9785-9E099796EFFF}"/>
    <cellStyle name="Percent 32 5" xfId="18267" xr:uid="{00000000-0005-0000-0000-00007C5A0000}"/>
    <cellStyle name="Percent 32 6" xfId="18268" xr:uid="{00000000-0005-0000-0000-00007D5A0000}"/>
    <cellStyle name="Percent 32 7" xfId="18269" xr:uid="{00000000-0005-0000-0000-00007E5A0000}"/>
    <cellStyle name="Percent 32 8" xfId="18270" xr:uid="{00000000-0005-0000-0000-00007F5A0000}"/>
    <cellStyle name="Percent 32 9" xfId="18271" xr:uid="{00000000-0005-0000-0000-0000805A0000}"/>
    <cellStyle name="Percent 33" xfId="18272" xr:uid="{00000000-0005-0000-0000-0000815A0000}"/>
    <cellStyle name="Percent 33 10" xfId="18273" xr:uid="{00000000-0005-0000-0000-0000825A0000}"/>
    <cellStyle name="Percent 33 11" xfId="18274" xr:uid="{00000000-0005-0000-0000-0000835A0000}"/>
    <cellStyle name="Percent 33 12" xfId="18275" xr:uid="{00000000-0005-0000-0000-0000845A0000}"/>
    <cellStyle name="Percent 33 13" xfId="18276" xr:uid="{00000000-0005-0000-0000-0000855A0000}"/>
    <cellStyle name="Percent 33 14" xfId="18277" xr:uid="{00000000-0005-0000-0000-0000865A0000}"/>
    <cellStyle name="Percent 33 15" xfId="18278" xr:uid="{00000000-0005-0000-0000-0000875A0000}"/>
    <cellStyle name="Percent 33 16" xfId="18279" xr:uid="{00000000-0005-0000-0000-0000885A0000}"/>
    <cellStyle name="Percent 33 16 2" xfId="24528" xr:uid="{00000000-0005-0000-0000-0000895A0000}"/>
    <cellStyle name="Percent 33 16 2 2" xfId="36512" xr:uid="{FE12973A-063A-4E1B-982A-A40F0F0361E1}"/>
    <cellStyle name="Percent 33 16 3" xfId="30566" xr:uid="{C8952C3A-D0F8-42A4-BB01-899EF23E9F63}"/>
    <cellStyle name="Percent 33 17" xfId="18280" xr:uid="{00000000-0005-0000-0000-00008A5A0000}"/>
    <cellStyle name="Percent 33 17 2" xfId="24529" xr:uid="{00000000-0005-0000-0000-00008B5A0000}"/>
    <cellStyle name="Percent 33 17 2 2" xfId="36513" xr:uid="{AFB8E4F6-09F7-4C95-A5F3-2AE27793C4C5}"/>
    <cellStyle name="Percent 33 17 3" xfId="30567" xr:uid="{E5882FC2-510D-43D8-AA56-6D56AF883483}"/>
    <cellStyle name="Percent 33 18" xfId="18281" xr:uid="{00000000-0005-0000-0000-00008C5A0000}"/>
    <cellStyle name="Percent 33 2" xfId="18282" xr:uid="{00000000-0005-0000-0000-00008D5A0000}"/>
    <cellStyle name="Percent 33 2 2" xfId="18283" xr:uid="{00000000-0005-0000-0000-00008E5A0000}"/>
    <cellStyle name="Percent 33 2 2 2" xfId="24530" xr:uid="{00000000-0005-0000-0000-00008F5A0000}"/>
    <cellStyle name="Percent 33 2 2 2 2" xfId="36514" xr:uid="{D505C057-AED6-4F55-87CD-7C8B34770596}"/>
    <cellStyle name="Percent 33 2 2 3" xfId="30568" xr:uid="{C3FB84F8-7172-4760-AA9F-060B9EE4CBB7}"/>
    <cellStyle name="Percent 33 2 3" xfId="18284" xr:uid="{00000000-0005-0000-0000-0000905A0000}"/>
    <cellStyle name="Percent 33 2 3 2" xfId="24531" xr:uid="{00000000-0005-0000-0000-0000915A0000}"/>
    <cellStyle name="Percent 33 2 3 2 2" xfId="36515" xr:uid="{9E9E31A8-03A7-44E2-880E-0656D40B9B76}"/>
    <cellStyle name="Percent 33 2 3 3" xfId="30569" xr:uid="{9EC03FA4-FF43-4846-B01A-2401D19B792C}"/>
    <cellStyle name="Percent 33 3" xfId="18285" xr:uid="{00000000-0005-0000-0000-0000925A0000}"/>
    <cellStyle name="Percent 33 3 2" xfId="18286" xr:uid="{00000000-0005-0000-0000-0000935A0000}"/>
    <cellStyle name="Percent 33 3 2 2" xfId="24532" xr:uid="{00000000-0005-0000-0000-0000945A0000}"/>
    <cellStyle name="Percent 33 3 2 2 2" xfId="36516" xr:uid="{E73203D5-511F-4938-8681-DDA15EB879B3}"/>
    <cellStyle name="Percent 33 3 2 3" xfId="30570" xr:uid="{68176DF9-1E54-45BC-A852-FC1685520050}"/>
    <cellStyle name="Percent 33 3 3" xfId="18287" xr:uid="{00000000-0005-0000-0000-0000955A0000}"/>
    <cellStyle name="Percent 33 3 3 2" xfId="24533" xr:uid="{00000000-0005-0000-0000-0000965A0000}"/>
    <cellStyle name="Percent 33 3 3 2 2" xfId="36517" xr:uid="{804AB78B-D007-4EED-AC4F-F43888B53525}"/>
    <cellStyle name="Percent 33 3 3 3" xfId="30571" xr:uid="{EA7250D1-3DD6-40F0-9D83-8561B3E84FA0}"/>
    <cellStyle name="Percent 33 4" xfId="18288" xr:uid="{00000000-0005-0000-0000-0000975A0000}"/>
    <cellStyle name="Percent 33 4 2" xfId="18289" xr:uid="{00000000-0005-0000-0000-0000985A0000}"/>
    <cellStyle name="Percent 33 4 2 2" xfId="24534" xr:uid="{00000000-0005-0000-0000-0000995A0000}"/>
    <cellStyle name="Percent 33 4 2 2 2" xfId="36518" xr:uid="{AC13DEE4-050F-41D5-ABCC-2D8E90B3A0CA}"/>
    <cellStyle name="Percent 33 4 2 3" xfId="30572" xr:uid="{7A3E3B8A-BC1A-4844-ABFD-0C04E3F153D1}"/>
    <cellStyle name="Percent 33 4 3" xfId="18290" xr:uid="{00000000-0005-0000-0000-00009A5A0000}"/>
    <cellStyle name="Percent 33 4 3 2" xfId="24535" xr:uid="{00000000-0005-0000-0000-00009B5A0000}"/>
    <cellStyle name="Percent 33 4 3 2 2" xfId="36519" xr:uid="{5BC67BC2-7CE0-4E64-93B2-EAE1D96AD325}"/>
    <cellStyle name="Percent 33 4 3 3" xfId="30573" xr:uid="{1894B54B-91D1-450D-ABD2-CF2B5E7A0403}"/>
    <cellStyle name="Percent 33 5" xfId="18291" xr:uid="{00000000-0005-0000-0000-00009C5A0000}"/>
    <cellStyle name="Percent 33 6" xfId="18292" xr:uid="{00000000-0005-0000-0000-00009D5A0000}"/>
    <cellStyle name="Percent 33 7" xfId="18293" xr:uid="{00000000-0005-0000-0000-00009E5A0000}"/>
    <cellStyle name="Percent 33 8" xfId="18294" xr:uid="{00000000-0005-0000-0000-00009F5A0000}"/>
    <cellStyle name="Percent 33 9" xfId="18295" xr:uid="{00000000-0005-0000-0000-0000A05A0000}"/>
    <cellStyle name="Percent 34" xfId="18296" xr:uid="{00000000-0005-0000-0000-0000A15A0000}"/>
    <cellStyle name="Percent 34 10" xfId="18297" xr:uid="{00000000-0005-0000-0000-0000A25A0000}"/>
    <cellStyle name="Percent 34 11" xfId="18298" xr:uid="{00000000-0005-0000-0000-0000A35A0000}"/>
    <cellStyle name="Percent 34 12" xfId="18299" xr:uid="{00000000-0005-0000-0000-0000A45A0000}"/>
    <cellStyle name="Percent 34 13" xfId="18300" xr:uid="{00000000-0005-0000-0000-0000A55A0000}"/>
    <cellStyle name="Percent 34 14" xfId="18301" xr:uid="{00000000-0005-0000-0000-0000A65A0000}"/>
    <cellStyle name="Percent 34 15" xfId="18302" xr:uid="{00000000-0005-0000-0000-0000A75A0000}"/>
    <cellStyle name="Percent 34 16" xfId="18303" xr:uid="{00000000-0005-0000-0000-0000A85A0000}"/>
    <cellStyle name="Percent 34 16 2" xfId="24536" xr:uid="{00000000-0005-0000-0000-0000A95A0000}"/>
    <cellStyle name="Percent 34 16 2 2" xfId="36520" xr:uid="{8CD3323C-3121-424F-B86F-98ADDE2D7F43}"/>
    <cellStyle name="Percent 34 16 3" xfId="30574" xr:uid="{B3CAC591-20E2-4FEA-8E0C-59F0A46C5085}"/>
    <cellStyle name="Percent 34 17" xfId="18304" xr:uid="{00000000-0005-0000-0000-0000AA5A0000}"/>
    <cellStyle name="Percent 34 17 2" xfId="24537" xr:uid="{00000000-0005-0000-0000-0000AB5A0000}"/>
    <cellStyle name="Percent 34 17 2 2" xfId="36521" xr:uid="{6CF87E07-F97C-4DA4-B387-3296A8675918}"/>
    <cellStyle name="Percent 34 17 3" xfId="30575" xr:uid="{B714A529-9F17-4850-B810-C21BD120212B}"/>
    <cellStyle name="Percent 34 18" xfId="18305" xr:uid="{00000000-0005-0000-0000-0000AC5A0000}"/>
    <cellStyle name="Percent 34 2" xfId="18306" xr:uid="{00000000-0005-0000-0000-0000AD5A0000}"/>
    <cellStyle name="Percent 34 2 2" xfId="18307" xr:uid="{00000000-0005-0000-0000-0000AE5A0000}"/>
    <cellStyle name="Percent 34 2 2 2" xfId="24538" xr:uid="{00000000-0005-0000-0000-0000AF5A0000}"/>
    <cellStyle name="Percent 34 2 2 2 2" xfId="36522" xr:uid="{188AE116-6C6C-417B-8217-37E2E8322CEC}"/>
    <cellStyle name="Percent 34 2 2 3" xfId="30576" xr:uid="{452DCF27-E70B-4F02-B046-53CA63FFB3FD}"/>
    <cellStyle name="Percent 34 2 3" xfId="18308" xr:uid="{00000000-0005-0000-0000-0000B05A0000}"/>
    <cellStyle name="Percent 34 2 3 2" xfId="24539" xr:uid="{00000000-0005-0000-0000-0000B15A0000}"/>
    <cellStyle name="Percent 34 2 3 2 2" xfId="36523" xr:uid="{913AF3A0-46AE-4064-B9AE-7C5417B98212}"/>
    <cellStyle name="Percent 34 2 3 3" xfId="30577" xr:uid="{40852F75-3B13-4902-ADCB-AC1EB49589B2}"/>
    <cellStyle name="Percent 34 3" xfId="18309" xr:uid="{00000000-0005-0000-0000-0000B25A0000}"/>
    <cellStyle name="Percent 34 3 2" xfId="18310" xr:uid="{00000000-0005-0000-0000-0000B35A0000}"/>
    <cellStyle name="Percent 34 3 2 2" xfId="24540" xr:uid="{00000000-0005-0000-0000-0000B45A0000}"/>
    <cellStyle name="Percent 34 3 2 2 2" xfId="36524" xr:uid="{0CDB6478-9187-49B6-80CC-C4F08BC5C54D}"/>
    <cellStyle name="Percent 34 3 2 3" xfId="30578" xr:uid="{81D918CC-C281-4E87-8043-BE1B6C459287}"/>
    <cellStyle name="Percent 34 3 3" xfId="18311" xr:uid="{00000000-0005-0000-0000-0000B55A0000}"/>
    <cellStyle name="Percent 34 3 3 2" xfId="24541" xr:uid="{00000000-0005-0000-0000-0000B65A0000}"/>
    <cellStyle name="Percent 34 3 3 2 2" xfId="36525" xr:uid="{FA401AEA-9A14-4C74-A945-128CAA782425}"/>
    <cellStyle name="Percent 34 3 3 3" xfId="30579" xr:uid="{95EBDD7D-B546-407D-B984-678E9C8CDA88}"/>
    <cellStyle name="Percent 34 4" xfId="18312" xr:uid="{00000000-0005-0000-0000-0000B75A0000}"/>
    <cellStyle name="Percent 34 4 2" xfId="18313" xr:uid="{00000000-0005-0000-0000-0000B85A0000}"/>
    <cellStyle name="Percent 34 4 2 2" xfId="24542" xr:uid="{00000000-0005-0000-0000-0000B95A0000}"/>
    <cellStyle name="Percent 34 4 2 2 2" xfId="36526" xr:uid="{39648CEA-B1A4-4DDF-9598-D31B1385AB39}"/>
    <cellStyle name="Percent 34 4 2 3" xfId="30580" xr:uid="{042697D6-6016-49A0-BA90-EAB8033AA7F3}"/>
    <cellStyle name="Percent 34 4 3" xfId="18314" xr:uid="{00000000-0005-0000-0000-0000BA5A0000}"/>
    <cellStyle name="Percent 34 4 3 2" xfId="24543" xr:uid="{00000000-0005-0000-0000-0000BB5A0000}"/>
    <cellStyle name="Percent 34 4 3 2 2" xfId="36527" xr:uid="{F1F618E0-1C81-4B97-9079-8FFD588D3BD9}"/>
    <cellStyle name="Percent 34 4 3 3" xfId="30581" xr:uid="{D3236491-152B-4862-8BE1-4BD3F6F7C847}"/>
    <cellStyle name="Percent 34 5" xfId="18315" xr:uid="{00000000-0005-0000-0000-0000BC5A0000}"/>
    <cellStyle name="Percent 34 6" xfId="18316" xr:uid="{00000000-0005-0000-0000-0000BD5A0000}"/>
    <cellStyle name="Percent 34 7" xfId="18317" xr:uid="{00000000-0005-0000-0000-0000BE5A0000}"/>
    <cellStyle name="Percent 34 8" xfId="18318" xr:uid="{00000000-0005-0000-0000-0000BF5A0000}"/>
    <cellStyle name="Percent 34 9" xfId="18319" xr:uid="{00000000-0005-0000-0000-0000C05A0000}"/>
    <cellStyle name="Percent 35" xfId="18320" xr:uid="{00000000-0005-0000-0000-0000C15A0000}"/>
    <cellStyle name="Percent 35 10" xfId="18321" xr:uid="{00000000-0005-0000-0000-0000C25A0000}"/>
    <cellStyle name="Percent 35 11" xfId="18322" xr:uid="{00000000-0005-0000-0000-0000C35A0000}"/>
    <cellStyle name="Percent 35 12" xfId="18323" xr:uid="{00000000-0005-0000-0000-0000C45A0000}"/>
    <cellStyle name="Percent 35 13" xfId="18324" xr:uid="{00000000-0005-0000-0000-0000C55A0000}"/>
    <cellStyle name="Percent 35 14" xfId="18325" xr:uid="{00000000-0005-0000-0000-0000C65A0000}"/>
    <cellStyle name="Percent 35 15" xfId="18326" xr:uid="{00000000-0005-0000-0000-0000C75A0000}"/>
    <cellStyle name="Percent 35 16" xfId="18327" xr:uid="{00000000-0005-0000-0000-0000C85A0000}"/>
    <cellStyle name="Percent 35 16 2" xfId="24544" xr:uid="{00000000-0005-0000-0000-0000C95A0000}"/>
    <cellStyle name="Percent 35 16 2 2" xfId="36528" xr:uid="{0746376C-7E3F-4BBA-9BBC-579BF4C74990}"/>
    <cellStyle name="Percent 35 16 3" xfId="30583" xr:uid="{5F3B901B-388B-450A-9476-B5C5871D9A48}"/>
    <cellStyle name="Percent 35 17" xfId="18328" xr:uid="{00000000-0005-0000-0000-0000CA5A0000}"/>
    <cellStyle name="Percent 35 17 2" xfId="24545" xr:uid="{00000000-0005-0000-0000-0000CB5A0000}"/>
    <cellStyle name="Percent 35 17 2 2" xfId="36529" xr:uid="{A9A50E4A-C71D-492F-9597-553720C5DF99}"/>
    <cellStyle name="Percent 35 17 3" xfId="30584" xr:uid="{EBC93416-49F1-4BAC-AF47-484093DD85CF}"/>
    <cellStyle name="Percent 35 18" xfId="18329" xr:uid="{00000000-0005-0000-0000-0000CC5A0000}"/>
    <cellStyle name="Percent 35 2" xfId="18330" xr:uid="{00000000-0005-0000-0000-0000CD5A0000}"/>
    <cellStyle name="Percent 35 2 2" xfId="18331" xr:uid="{00000000-0005-0000-0000-0000CE5A0000}"/>
    <cellStyle name="Percent 35 2 2 2" xfId="24546" xr:uid="{00000000-0005-0000-0000-0000CF5A0000}"/>
    <cellStyle name="Percent 35 2 2 2 2" xfId="36530" xr:uid="{0B0345BA-7649-4D4B-8FFD-D6884A809C2C}"/>
    <cellStyle name="Percent 35 2 2 3" xfId="30585" xr:uid="{0EB49F75-4A40-4AA4-8431-A3224BEDA0B2}"/>
    <cellStyle name="Percent 35 2 3" xfId="18332" xr:uid="{00000000-0005-0000-0000-0000D05A0000}"/>
    <cellStyle name="Percent 35 2 3 2" xfId="24547" xr:uid="{00000000-0005-0000-0000-0000D15A0000}"/>
    <cellStyle name="Percent 35 2 3 2 2" xfId="36531" xr:uid="{92117D9A-D63A-4DDA-8799-29279D1B830B}"/>
    <cellStyle name="Percent 35 2 3 3" xfId="30586" xr:uid="{914C1A30-267F-49A9-807D-EF83318C9620}"/>
    <cellStyle name="Percent 35 3" xfId="18333" xr:uid="{00000000-0005-0000-0000-0000D25A0000}"/>
    <cellStyle name="Percent 35 3 2" xfId="18334" xr:uid="{00000000-0005-0000-0000-0000D35A0000}"/>
    <cellStyle name="Percent 35 3 2 2" xfId="24548" xr:uid="{00000000-0005-0000-0000-0000D45A0000}"/>
    <cellStyle name="Percent 35 3 2 2 2" xfId="36532" xr:uid="{0E374FD1-6240-4E22-9482-C642AAD5E032}"/>
    <cellStyle name="Percent 35 3 2 3" xfId="30587" xr:uid="{C461C677-AE9C-49A4-9B11-A65DDF9CEDB4}"/>
    <cellStyle name="Percent 35 3 3" xfId="18335" xr:uid="{00000000-0005-0000-0000-0000D55A0000}"/>
    <cellStyle name="Percent 35 3 3 2" xfId="24549" xr:uid="{00000000-0005-0000-0000-0000D65A0000}"/>
    <cellStyle name="Percent 35 3 3 2 2" xfId="36533" xr:uid="{86844C9A-A15F-48D0-9833-4FAC781361E4}"/>
    <cellStyle name="Percent 35 3 3 3" xfId="30588" xr:uid="{A152EC90-37BA-4338-BBDC-C264E5220040}"/>
    <cellStyle name="Percent 35 4" xfId="18336" xr:uid="{00000000-0005-0000-0000-0000D75A0000}"/>
    <cellStyle name="Percent 35 4 2" xfId="18337" xr:uid="{00000000-0005-0000-0000-0000D85A0000}"/>
    <cellStyle name="Percent 35 4 2 2" xfId="24550" xr:uid="{00000000-0005-0000-0000-0000D95A0000}"/>
    <cellStyle name="Percent 35 4 2 2 2" xfId="36534" xr:uid="{A1C8D838-E620-422B-B269-E49A921F2C0B}"/>
    <cellStyle name="Percent 35 4 2 3" xfId="30589" xr:uid="{41C5FB90-E5AD-4C47-A186-B25C31930428}"/>
    <cellStyle name="Percent 35 4 3" xfId="18338" xr:uid="{00000000-0005-0000-0000-0000DA5A0000}"/>
    <cellStyle name="Percent 35 4 3 2" xfId="24551" xr:uid="{00000000-0005-0000-0000-0000DB5A0000}"/>
    <cellStyle name="Percent 35 4 3 2 2" xfId="36535" xr:uid="{18666BC5-A9FA-4C9F-8C43-C7D5F7478B27}"/>
    <cellStyle name="Percent 35 4 3 3" xfId="30590" xr:uid="{B6BEA31D-2323-41C5-AD7A-B52883239430}"/>
    <cellStyle name="Percent 35 5" xfId="18339" xr:uid="{00000000-0005-0000-0000-0000DC5A0000}"/>
    <cellStyle name="Percent 35 6" xfId="18340" xr:uid="{00000000-0005-0000-0000-0000DD5A0000}"/>
    <cellStyle name="Percent 35 7" xfId="18341" xr:uid="{00000000-0005-0000-0000-0000DE5A0000}"/>
    <cellStyle name="Percent 35 8" xfId="18342" xr:uid="{00000000-0005-0000-0000-0000DF5A0000}"/>
    <cellStyle name="Percent 35 9" xfId="18343" xr:uid="{00000000-0005-0000-0000-0000E05A0000}"/>
    <cellStyle name="Percent 36" xfId="18344" xr:uid="{00000000-0005-0000-0000-0000E15A0000}"/>
    <cellStyle name="Percent 36 10" xfId="18345" xr:uid="{00000000-0005-0000-0000-0000E25A0000}"/>
    <cellStyle name="Percent 36 11" xfId="18346" xr:uid="{00000000-0005-0000-0000-0000E35A0000}"/>
    <cellStyle name="Percent 36 12" xfId="18347" xr:uid="{00000000-0005-0000-0000-0000E45A0000}"/>
    <cellStyle name="Percent 36 13" xfId="18348" xr:uid="{00000000-0005-0000-0000-0000E55A0000}"/>
    <cellStyle name="Percent 36 14" xfId="18349" xr:uid="{00000000-0005-0000-0000-0000E65A0000}"/>
    <cellStyle name="Percent 36 15" xfId="18350" xr:uid="{00000000-0005-0000-0000-0000E75A0000}"/>
    <cellStyle name="Percent 36 16" xfId="18351" xr:uid="{00000000-0005-0000-0000-0000E85A0000}"/>
    <cellStyle name="Percent 36 16 2" xfId="24552" xr:uid="{00000000-0005-0000-0000-0000E95A0000}"/>
    <cellStyle name="Percent 36 16 2 2" xfId="36536" xr:uid="{389CB62D-6079-4124-8399-388C8CD78AD6}"/>
    <cellStyle name="Percent 36 16 3" xfId="30591" xr:uid="{85CA0137-085B-4C6B-9F59-46F4562BE96F}"/>
    <cellStyle name="Percent 36 17" xfId="18352" xr:uid="{00000000-0005-0000-0000-0000EA5A0000}"/>
    <cellStyle name="Percent 36 17 2" xfId="24553" xr:uid="{00000000-0005-0000-0000-0000EB5A0000}"/>
    <cellStyle name="Percent 36 17 2 2" xfId="36537" xr:uid="{8D5C530F-8516-404B-8EB7-2E2B18572599}"/>
    <cellStyle name="Percent 36 17 3" xfId="30592" xr:uid="{3B165A6E-B28C-4633-BCB1-62A174D92F69}"/>
    <cellStyle name="Percent 36 18" xfId="18353" xr:uid="{00000000-0005-0000-0000-0000EC5A0000}"/>
    <cellStyle name="Percent 36 2" xfId="18354" xr:uid="{00000000-0005-0000-0000-0000ED5A0000}"/>
    <cellStyle name="Percent 36 2 2" xfId="18355" xr:uid="{00000000-0005-0000-0000-0000EE5A0000}"/>
    <cellStyle name="Percent 36 2 2 2" xfId="24554" xr:uid="{00000000-0005-0000-0000-0000EF5A0000}"/>
    <cellStyle name="Percent 36 2 2 2 2" xfId="36538" xr:uid="{C40DC839-7C08-4906-B567-10EF0A86CD3C}"/>
    <cellStyle name="Percent 36 2 2 3" xfId="30593" xr:uid="{76F11C7B-237B-44B1-A9CB-4033E2A397C0}"/>
    <cellStyle name="Percent 36 2 3" xfId="18356" xr:uid="{00000000-0005-0000-0000-0000F05A0000}"/>
    <cellStyle name="Percent 36 2 3 2" xfId="24555" xr:uid="{00000000-0005-0000-0000-0000F15A0000}"/>
    <cellStyle name="Percent 36 2 3 2 2" xfId="36539" xr:uid="{93EC7B92-FAC5-4AF9-A7C0-82574C60DE97}"/>
    <cellStyle name="Percent 36 2 3 3" xfId="30594" xr:uid="{DA4ECD29-3134-46CF-A126-00902CBF3413}"/>
    <cellStyle name="Percent 36 3" xfId="18357" xr:uid="{00000000-0005-0000-0000-0000F25A0000}"/>
    <cellStyle name="Percent 36 3 2" xfId="18358" xr:uid="{00000000-0005-0000-0000-0000F35A0000}"/>
    <cellStyle name="Percent 36 3 2 2" xfId="24556" xr:uid="{00000000-0005-0000-0000-0000F45A0000}"/>
    <cellStyle name="Percent 36 3 2 2 2" xfId="36540" xr:uid="{C298CCF9-3C0D-4AA7-9B48-AAE44781967A}"/>
    <cellStyle name="Percent 36 3 2 3" xfId="30595" xr:uid="{3A5DAA2B-5E75-46DD-BD9D-70FE76ED1AB3}"/>
    <cellStyle name="Percent 36 3 3" xfId="18359" xr:uid="{00000000-0005-0000-0000-0000F55A0000}"/>
    <cellStyle name="Percent 36 3 3 2" xfId="24557" xr:uid="{00000000-0005-0000-0000-0000F65A0000}"/>
    <cellStyle name="Percent 36 3 3 2 2" xfId="36541" xr:uid="{503BF9ED-609A-42A3-B530-2EC21F569FB4}"/>
    <cellStyle name="Percent 36 3 3 3" xfId="30596" xr:uid="{F247AB02-5864-427E-8B5D-9E1C1BE136D7}"/>
    <cellStyle name="Percent 36 4" xfId="18360" xr:uid="{00000000-0005-0000-0000-0000F75A0000}"/>
    <cellStyle name="Percent 36 4 2" xfId="18361" xr:uid="{00000000-0005-0000-0000-0000F85A0000}"/>
    <cellStyle name="Percent 36 4 2 2" xfId="24558" xr:uid="{00000000-0005-0000-0000-0000F95A0000}"/>
    <cellStyle name="Percent 36 4 2 2 2" xfId="36542" xr:uid="{AA97727E-6D0F-4014-98AA-38AC9A8B18AC}"/>
    <cellStyle name="Percent 36 4 2 3" xfId="30597" xr:uid="{B8A55CA1-6AF8-4714-96AA-F9B95E43A6BA}"/>
    <cellStyle name="Percent 36 4 3" xfId="18362" xr:uid="{00000000-0005-0000-0000-0000FA5A0000}"/>
    <cellStyle name="Percent 36 4 3 2" xfId="24559" xr:uid="{00000000-0005-0000-0000-0000FB5A0000}"/>
    <cellStyle name="Percent 36 4 3 2 2" xfId="36543" xr:uid="{B42676F7-00C2-46F4-B03E-C0B05065E142}"/>
    <cellStyle name="Percent 36 4 3 3" xfId="30598" xr:uid="{4FB13085-DC1A-412C-B37C-10D0429F73A1}"/>
    <cellStyle name="Percent 36 5" xfId="18363" xr:uid="{00000000-0005-0000-0000-0000FC5A0000}"/>
    <cellStyle name="Percent 36 6" xfId="18364" xr:uid="{00000000-0005-0000-0000-0000FD5A0000}"/>
    <cellStyle name="Percent 36 7" xfId="18365" xr:uid="{00000000-0005-0000-0000-0000FE5A0000}"/>
    <cellStyle name="Percent 36 8" xfId="18366" xr:uid="{00000000-0005-0000-0000-0000FF5A0000}"/>
    <cellStyle name="Percent 36 9" xfId="18367" xr:uid="{00000000-0005-0000-0000-0000005B0000}"/>
    <cellStyle name="Percent 37" xfId="18368" xr:uid="{00000000-0005-0000-0000-0000015B0000}"/>
    <cellStyle name="Percent 37 10" xfId="18369" xr:uid="{00000000-0005-0000-0000-0000025B0000}"/>
    <cellStyle name="Percent 37 11" xfId="18370" xr:uid="{00000000-0005-0000-0000-0000035B0000}"/>
    <cellStyle name="Percent 37 12" xfId="18371" xr:uid="{00000000-0005-0000-0000-0000045B0000}"/>
    <cellStyle name="Percent 37 13" xfId="18372" xr:uid="{00000000-0005-0000-0000-0000055B0000}"/>
    <cellStyle name="Percent 37 14" xfId="18373" xr:uid="{00000000-0005-0000-0000-0000065B0000}"/>
    <cellStyle name="Percent 37 15" xfId="18374" xr:uid="{00000000-0005-0000-0000-0000075B0000}"/>
    <cellStyle name="Percent 37 16" xfId="18375" xr:uid="{00000000-0005-0000-0000-0000085B0000}"/>
    <cellStyle name="Percent 37 16 2" xfId="24560" xr:uid="{00000000-0005-0000-0000-0000095B0000}"/>
    <cellStyle name="Percent 37 16 2 2" xfId="36544" xr:uid="{26D00322-D9E1-47C9-96AC-728D333AC119}"/>
    <cellStyle name="Percent 37 16 3" xfId="30599" xr:uid="{35CBDD00-1889-442E-9DB8-A9DFB25ED6E4}"/>
    <cellStyle name="Percent 37 17" xfId="18376" xr:uid="{00000000-0005-0000-0000-00000A5B0000}"/>
    <cellStyle name="Percent 37 17 2" xfId="24561" xr:uid="{00000000-0005-0000-0000-00000B5B0000}"/>
    <cellStyle name="Percent 37 17 2 2" xfId="36545" xr:uid="{10872053-B062-4251-A0A1-E1FF550CEC2A}"/>
    <cellStyle name="Percent 37 17 3" xfId="30600" xr:uid="{9E06ECC4-F9D8-409B-BBD1-146CB3A0E646}"/>
    <cellStyle name="Percent 37 18" xfId="18377" xr:uid="{00000000-0005-0000-0000-00000C5B0000}"/>
    <cellStyle name="Percent 37 2" xfId="18378" xr:uid="{00000000-0005-0000-0000-00000D5B0000}"/>
    <cellStyle name="Percent 37 2 2" xfId="18379" xr:uid="{00000000-0005-0000-0000-00000E5B0000}"/>
    <cellStyle name="Percent 37 2 2 2" xfId="24562" xr:uid="{00000000-0005-0000-0000-00000F5B0000}"/>
    <cellStyle name="Percent 37 2 2 2 2" xfId="36546" xr:uid="{6712BFDC-D71F-4FD1-A78F-35124D9BF5BD}"/>
    <cellStyle name="Percent 37 2 2 3" xfId="30601" xr:uid="{DE3C41C8-9DEB-49E1-B496-B799C5BE06AD}"/>
    <cellStyle name="Percent 37 2 3" xfId="18380" xr:uid="{00000000-0005-0000-0000-0000105B0000}"/>
    <cellStyle name="Percent 37 2 3 2" xfId="24563" xr:uid="{00000000-0005-0000-0000-0000115B0000}"/>
    <cellStyle name="Percent 37 2 3 2 2" xfId="36547" xr:uid="{FFB3ECAB-AF5A-4DF2-93AD-DCD3FD9E4683}"/>
    <cellStyle name="Percent 37 2 3 3" xfId="30602" xr:uid="{6DB5C71F-1843-439F-B4F2-52251CDB258C}"/>
    <cellStyle name="Percent 37 2 4" xfId="18381" xr:uid="{00000000-0005-0000-0000-0000125B0000}"/>
    <cellStyle name="Percent 37 3" xfId="18382" xr:uid="{00000000-0005-0000-0000-0000135B0000}"/>
    <cellStyle name="Percent 37 3 2" xfId="18383" xr:uid="{00000000-0005-0000-0000-0000145B0000}"/>
    <cellStyle name="Percent 37 3 2 2" xfId="24564" xr:uid="{00000000-0005-0000-0000-0000155B0000}"/>
    <cellStyle name="Percent 37 3 2 2 2" xfId="36548" xr:uid="{28D2EDB8-873E-4501-978C-4EBC641FAD3B}"/>
    <cellStyle name="Percent 37 3 2 3" xfId="30603" xr:uid="{C0A1E3DE-DEAC-4A03-913E-597CB3820EF2}"/>
    <cellStyle name="Percent 37 3 3" xfId="18384" xr:uid="{00000000-0005-0000-0000-0000165B0000}"/>
    <cellStyle name="Percent 37 3 3 2" xfId="24565" xr:uid="{00000000-0005-0000-0000-0000175B0000}"/>
    <cellStyle name="Percent 37 3 3 2 2" xfId="36549" xr:uid="{5E9D28BB-7EA2-487E-96B5-E056BADDC0CE}"/>
    <cellStyle name="Percent 37 3 3 3" xfId="30604" xr:uid="{BC94ABBC-FDB4-46ED-B76D-2742B486D8BB}"/>
    <cellStyle name="Percent 37 3 4" xfId="18385" xr:uid="{00000000-0005-0000-0000-0000185B0000}"/>
    <cellStyle name="Percent 37 4" xfId="18386" xr:uid="{00000000-0005-0000-0000-0000195B0000}"/>
    <cellStyle name="Percent 37 4 2" xfId="18387" xr:uid="{00000000-0005-0000-0000-00001A5B0000}"/>
    <cellStyle name="Percent 37 4 2 2" xfId="24566" xr:uid="{00000000-0005-0000-0000-00001B5B0000}"/>
    <cellStyle name="Percent 37 4 2 2 2" xfId="36550" xr:uid="{0B7646CC-170C-4C0A-B8DE-378431A3367A}"/>
    <cellStyle name="Percent 37 4 2 3" xfId="30605" xr:uid="{D7F495C7-4D7E-43FB-90E5-638D051966C4}"/>
    <cellStyle name="Percent 37 4 3" xfId="18388" xr:uid="{00000000-0005-0000-0000-00001C5B0000}"/>
    <cellStyle name="Percent 37 4 3 2" xfId="24567" xr:uid="{00000000-0005-0000-0000-00001D5B0000}"/>
    <cellStyle name="Percent 37 4 3 2 2" xfId="36551" xr:uid="{3A10F44F-9415-4BE8-8165-79E2BDDA1DB2}"/>
    <cellStyle name="Percent 37 4 3 3" xfId="30606" xr:uid="{6BC6D05D-4377-4B25-9CD8-1A8A1B06DC10}"/>
    <cellStyle name="Percent 37 4 4" xfId="18389" xr:uid="{00000000-0005-0000-0000-00001E5B0000}"/>
    <cellStyle name="Percent 37 5" xfId="18390" xr:uid="{00000000-0005-0000-0000-00001F5B0000}"/>
    <cellStyle name="Percent 37 6" xfId="18391" xr:uid="{00000000-0005-0000-0000-0000205B0000}"/>
    <cellStyle name="Percent 37 7" xfId="18392" xr:uid="{00000000-0005-0000-0000-0000215B0000}"/>
    <cellStyle name="Percent 37 8" xfId="18393" xr:uid="{00000000-0005-0000-0000-0000225B0000}"/>
    <cellStyle name="Percent 37 9" xfId="18394" xr:uid="{00000000-0005-0000-0000-0000235B0000}"/>
    <cellStyle name="Percent 38" xfId="18395" xr:uid="{00000000-0005-0000-0000-0000245B0000}"/>
    <cellStyle name="Percent 38 10" xfId="18396" xr:uid="{00000000-0005-0000-0000-0000255B0000}"/>
    <cellStyle name="Percent 38 11" xfId="18397" xr:uid="{00000000-0005-0000-0000-0000265B0000}"/>
    <cellStyle name="Percent 38 12" xfId="18398" xr:uid="{00000000-0005-0000-0000-0000275B0000}"/>
    <cellStyle name="Percent 38 13" xfId="18399" xr:uid="{00000000-0005-0000-0000-0000285B0000}"/>
    <cellStyle name="Percent 38 14" xfId="18400" xr:uid="{00000000-0005-0000-0000-0000295B0000}"/>
    <cellStyle name="Percent 38 15" xfId="18401" xr:uid="{00000000-0005-0000-0000-00002A5B0000}"/>
    <cellStyle name="Percent 38 16" xfId="18402" xr:uid="{00000000-0005-0000-0000-00002B5B0000}"/>
    <cellStyle name="Percent 38 16 2" xfId="24568" xr:uid="{00000000-0005-0000-0000-00002C5B0000}"/>
    <cellStyle name="Percent 38 16 2 2" xfId="36552" xr:uid="{B43745D8-AEE2-4F16-B7A2-AB94B904CEDE}"/>
    <cellStyle name="Percent 38 16 3" xfId="30607" xr:uid="{F8EB36D4-B02B-4EAE-B2E8-5EE2A0CB4BE1}"/>
    <cellStyle name="Percent 38 17" xfId="18403" xr:uid="{00000000-0005-0000-0000-00002D5B0000}"/>
    <cellStyle name="Percent 38 17 2" xfId="24569" xr:uid="{00000000-0005-0000-0000-00002E5B0000}"/>
    <cellStyle name="Percent 38 17 2 2" xfId="36553" xr:uid="{AE93A6FB-DDC7-4D91-AECE-B4A5C11AF779}"/>
    <cellStyle name="Percent 38 17 3" xfId="30608" xr:uid="{4654BA4D-E7C0-4E76-BF3A-E949CEBCC7F3}"/>
    <cellStyle name="Percent 38 18" xfId="18404" xr:uid="{00000000-0005-0000-0000-00002F5B0000}"/>
    <cellStyle name="Percent 38 2" xfId="18405" xr:uid="{00000000-0005-0000-0000-0000305B0000}"/>
    <cellStyle name="Percent 38 2 2" xfId="18406" xr:uid="{00000000-0005-0000-0000-0000315B0000}"/>
    <cellStyle name="Percent 38 2 2 2" xfId="24570" xr:uid="{00000000-0005-0000-0000-0000325B0000}"/>
    <cellStyle name="Percent 38 2 2 2 2" xfId="36554" xr:uid="{F7B83510-B9AE-406F-B6F4-BA4CD815E968}"/>
    <cellStyle name="Percent 38 2 2 3" xfId="30609" xr:uid="{1FE86402-B442-49CD-8B0E-36AB2D69938B}"/>
    <cellStyle name="Percent 38 2 3" xfId="18407" xr:uid="{00000000-0005-0000-0000-0000335B0000}"/>
    <cellStyle name="Percent 38 2 3 2" xfId="24571" xr:uid="{00000000-0005-0000-0000-0000345B0000}"/>
    <cellStyle name="Percent 38 2 3 2 2" xfId="36555" xr:uid="{4E9C4B17-17D1-4726-BAE4-1DC3FA11667A}"/>
    <cellStyle name="Percent 38 2 3 3" xfId="30610" xr:uid="{27448CCE-BBEB-4F5E-B40D-923FA6D24DA8}"/>
    <cellStyle name="Percent 38 2 4" xfId="18408" xr:uid="{00000000-0005-0000-0000-0000355B0000}"/>
    <cellStyle name="Percent 38 3" xfId="18409" xr:uid="{00000000-0005-0000-0000-0000365B0000}"/>
    <cellStyle name="Percent 38 3 2" xfId="18410" xr:uid="{00000000-0005-0000-0000-0000375B0000}"/>
    <cellStyle name="Percent 38 3 2 2" xfId="24572" xr:uid="{00000000-0005-0000-0000-0000385B0000}"/>
    <cellStyle name="Percent 38 3 2 2 2" xfId="36556" xr:uid="{F99E2523-88EE-4ED9-A341-84E597725820}"/>
    <cellStyle name="Percent 38 3 2 3" xfId="30611" xr:uid="{A134A74F-5F3A-4B12-A201-6FB56989D232}"/>
    <cellStyle name="Percent 38 3 3" xfId="18411" xr:uid="{00000000-0005-0000-0000-0000395B0000}"/>
    <cellStyle name="Percent 38 3 3 2" xfId="24573" xr:uid="{00000000-0005-0000-0000-00003A5B0000}"/>
    <cellStyle name="Percent 38 3 3 2 2" xfId="36557" xr:uid="{1A725F71-CD9D-4ACF-890D-19CACF1F4EB7}"/>
    <cellStyle name="Percent 38 3 3 3" xfId="30612" xr:uid="{B30C7907-CC27-496D-90F7-E38CDD0914E4}"/>
    <cellStyle name="Percent 38 3 4" xfId="18412" xr:uid="{00000000-0005-0000-0000-00003B5B0000}"/>
    <cellStyle name="Percent 38 4" xfId="18413" xr:uid="{00000000-0005-0000-0000-00003C5B0000}"/>
    <cellStyle name="Percent 38 4 2" xfId="18414" xr:uid="{00000000-0005-0000-0000-00003D5B0000}"/>
    <cellStyle name="Percent 38 4 2 2" xfId="24574" xr:uid="{00000000-0005-0000-0000-00003E5B0000}"/>
    <cellStyle name="Percent 38 4 2 2 2" xfId="36558" xr:uid="{038E49DD-B90E-468B-8926-B48ECA43C5F4}"/>
    <cellStyle name="Percent 38 4 2 3" xfId="30613" xr:uid="{75718612-56D4-4FB4-B8A0-770A465817A8}"/>
    <cellStyle name="Percent 38 4 3" xfId="18415" xr:uid="{00000000-0005-0000-0000-00003F5B0000}"/>
    <cellStyle name="Percent 38 4 3 2" xfId="24575" xr:uid="{00000000-0005-0000-0000-0000405B0000}"/>
    <cellStyle name="Percent 38 4 3 2 2" xfId="36559" xr:uid="{1686368B-5AF3-4AE2-A7D3-A6818C1437C1}"/>
    <cellStyle name="Percent 38 4 3 3" xfId="30614" xr:uid="{939DC52C-2F1D-4F5E-A1EB-DB9027414BBF}"/>
    <cellStyle name="Percent 38 4 4" xfId="18416" xr:uid="{00000000-0005-0000-0000-0000415B0000}"/>
    <cellStyle name="Percent 38 5" xfId="18417" xr:uid="{00000000-0005-0000-0000-0000425B0000}"/>
    <cellStyle name="Percent 38 6" xfId="18418" xr:uid="{00000000-0005-0000-0000-0000435B0000}"/>
    <cellStyle name="Percent 38 7" xfId="18419" xr:uid="{00000000-0005-0000-0000-0000445B0000}"/>
    <cellStyle name="Percent 38 8" xfId="18420" xr:uid="{00000000-0005-0000-0000-0000455B0000}"/>
    <cellStyle name="Percent 38 9" xfId="18421" xr:uid="{00000000-0005-0000-0000-0000465B0000}"/>
    <cellStyle name="Percent 39" xfId="18422" xr:uid="{00000000-0005-0000-0000-0000475B0000}"/>
    <cellStyle name="Percent 39 10" xfId="18423" xr:uid="{00000000-0005-0000-0000-0000485B0000}"/>
    <cellStyle name="Percent 39 11" xfId="18424" xr:uid="{00000000-0005-0000-0000-0000495B0000}"/>
    <cellStyle name="Percent 39 12" xfId="18425" xr:uid="{00000000-0005-0000-0000-00004A5B0000}"/>
    <cellStyle name="Percent 39 13" xfId="18426" xr:uid="{00000000-0005-0000-0000-00004B5B0000}"/>
    <cellStyle name="Percent 39 14" xfId="18427" xr:uid="{00000000-0005-0000-0000-00004C5B0000}"/>
    <cellStyle name="Percent 39 15" xfId="18428" xr:uid="{00000000-0005-0000-0000-00004D5B0000}"/>
    <cellStyle name="Percent 39 16" xfId="18429" xr:uid="{00000000-0005-0000-0000-00004E5B0000}"/>
    <cellStyle name="Percent 39 16 2" xfId="24576" xr:uid="{00000000-0005-0000-0000-00004F5B0000}"/>
    <cellStyle name="Percent 39 16 2 2" xfId="36560" xr:uid="{2BCA48D9-C14C-4706-85B7-FFEE227E76D7}"/>
    <cellStyle name="Percent 39 16 3" xfId="30615" xr:uid="{CCDB8BDD-4858-465B-B7A5-F11676BB79AE}"/>
    <cellStyle name="Percent 39 17" xfId="18430" xr:uid="{00000000-0005-0000-0000-0000505B0000}"/>
    <cellStyle name="Percent 39 17 2" xfId="24577" xr:uid="{00000000-0005-0000-0000-0000515B0000}"/>
    <cellStyle name="Percent 39 17 2 2" xfId="36561" xr:uid="{07E58324-82F9-4920-BC35-9D32E28F33EA}"/>
    <cellStyle name="Percent 39 17 3" xfId="30616" xr:uid="{8A933BF7-CCFD-478B-B364-84698DCDDEEF}"/>
    <cellStyle name="Percent 39 18" xfId="18431" xr:uid="{00000000-0005-0000-0000-0000525B0000}"/>
    <cellStyle name="Percent 39 2" xfId="18432" xr:uid="{00000000-0005-0000-0000-0000535B0000}"/>
    <cellStyle name="Percent 39 2 2" xfId="18433" xr:uid="{00000000-0005-0000-0000-0000545B0000}"/>
    <cellStyle name="Percent 39 2 2 2" xfId="24578" xr:uid="{00000000-0005-0000-0000-0000555B0000}"/>
    <cellStyle name="Percent 39 2 2 2 2" xfId="36562" xr:uid="{F27E89D2-B23A-465E-88C4-F239B3CB1AF5}"/>
    <cellStyle name="Percent 39 2 2 3" xfId="30617" xr:uid="{6411B2FD-398A-4EC8-83CE-C2C686A58914}"/>
    <cellStyle name="Percent 39 2 3" xfId="18434" xr:uid="{00000000-0005-0000-0000-0000565B0000}"/>
    <cellStyle name="Percent 39 2 3 2" xfId="24579" xr:uid="{00000000-0005-0000-0000-0000575B0000}"/>
    <cellStyle name="Percent 39 2 3 2 2" xfId="36563" xr:uid="{8DF57FAA-B838-4BE8-B8DA-1E598AC24EF5}"/>
    <cellStyle name="Percent 39 2 3 3" xfId="30618" xr:uid="{C0C48814-87A8-4D6A-AF1D-E7DB998BDC33}"/>
    <cellStyle name="Percent 39 2 4" xfId="18435" xr:uid="{00000000-0005-0000-0000-0000585B0000}"/>
    <cellStyle name="Percent 39 3" xfId="18436" xr:uid="{00000000-0005-0000-0000-0000595B0000}"/>
    <cellStyle name="Percent 39 3 2" xfId="18437" xr:uid="{00000000-0005-0000-0000-00005A5B0000}"/>
    <cellStyle name="Percent 39 3 2 2" xfId="24580" xr:uid="{00000000-0005-0000-0000-00005B5B0000}"/>
    <cellStyle name="Percent 39 3 2 2 2" xfId="36564" xr:uid="{00A39344-2788-445F-86D3-A2AF044B31F6}"/>
    <cellStyle name="Percent 39 3 2 3" xfId="30619" xr:uid="{6621FF25-5487-4A9B-A9EA-103908DBFB47}"/>
    <cellStyle name="Percent 39 3 3" xfId="18438" xr:uid="{00000000-0005-0000-0000-00005C5B0000}"/>
    <cellStyle name="Percent 39 3 3 2" xfId="24581" xr:uid="{00000000-0005-0000-0000-00005D5B0000}"/>
    <cellStyle name="Percent 39 3 3 2 2" xfId="36565" xr:uid="{22537607-EA60-4494-8E2C-53702E2EB320}"/>
    <cellStyle name="Percent 39 3 3 3" xfId="30620" xr:uid="{282D3FF1-2B5C-4CD3-AE62-B02E0C987F75}"/>
    <cellStyle name="Percent 39 3 4" xfId="18439" xr:uid="{00000000-0005-0000-0000-00005E5B0000}"/>
    <cellStyle name="Percent 39 4" xfId="18440" xr:uid="{00000000-0005-0000-0000-00005F5B0000}"/>
    <cellStyle name="Percent 39 4 2" xfId="18441" xr:uid="{00000000-0005-0000-0000-0000605B0000}"/>
    <cellStyle name="Percent 39 4 2 2" xfId="24582" xr:uid="{00000000-0005-0000-0000-0000615B0000}"/>
    <cellStyle name="Percent 39 4 2 2 2" xfId="36566" xr:uid="{62048DB2-702C-4D23-B072-F797C4FDE016}"/>
    <cellStyle name="Percent 39 4 2 3" xfId="30621" xr:uid="{50FAE2F8-3AAC-4C8C-ACEC-737A051CF98E}"/>
    <cellStyle name="Percent 39 4 3" xfId="18442" xr:uid="{00000000-0005-0000-0000-0000625B0000}"/>
    <cellStyle name="Percent 39 4 3 2" xfId="24583" xr:uid="{00000000-0005-0000-0000-0000635B0000}"/>
    <cellStyle name="Percent 39 4 3 2 2" xfId="36567" xr:uid="{7258F60D-152A-4ADF-BC55-0BC68BD97AFC}"/>
    <cellStyle name="Percent 39 4 3 3" xfId="30622" xr:uid="{6DBCBE64-BD88-4177-9733-6D8B76C0F086}"/>
    <cellStyle name="Percent 39 5" xfId="18443" xr:uid="{00000000-0005-0000-0000-0000645B0000}"/>
    <cellStyle name="Percent 39 6" xfId="18444" xr:uid="{00000000-0005-0000-0000-0000655B0000}"/>
    <cellStyle name="Percent 39 7" xfId="18445" xr:uid="{00000000-0005-0000-0000-0000665B0000}"/>
    <cellStyle name="Percent 39 8" xfId="18446" xr:uid="{00000000-0005-0000-0000-0000675B0000}"/>
    <cellStyle name="Percent 39 9" xfId="18447" xr:uid="{00000000-0005-0000-0000-0000685B0000}"/>
    <cellStyle name="Percent 4" xfId="18448" xr:uid="{00000000-0005-0000-0000-0000695B0000}"/>
    <cellStyle name="Percent 4 2" xfId="18449" xr:uid="{00000000-0005-0000-0000-00006A5B0000}"/>
    <cellStyle name="Percent 4 2 2" xfId="18450" xr:uid="{00000000-0005-0000-0000-00006B5B0000}"/>
    <cellStyle name="Percent 4 2 2 2" xfId="18451" xr:uid="{00000000-0005-0000-0000-00006C5B0000}"/>
    <cellStyle name="Percent 4 2 2 2 2" xfId="18452" xr:uid="{00000000-0005-0000-0000-00006D5B0000}"/>
    <cellStyle name="Percent 4 2 2 2 2 2" xfId="18453" xr:uid="{00000000-0005-0000-0000-00006E5B0000}"/>
    <cellStyle name="Percent 4 2 2 2 2 2 2" xfId="24588" xr:uid="{00000000-0005-0000-0000-00006F5B0000}"/>
    <cellStyle name="Percent 4 2 2 2 2 2 2 2" xfId="36572" xr:uid="{6DDE7B70-C775-4885-A774-350F9EA0E73C}"/>
    <cellStyle name="Percent 4 2 2 2 2 2 3" xfId="30627" xr:uid="{E0778053-3A84-49C7-8E72-B8CC82ACF925}"/>
    <cellStyle name="Percent 4 2 2 2 2 3" xfId="24587" xr:uid="{00000000-0005-0000-0000-0000705B0000}"/>
    <cellStyle name="Percent 4 2 2 2 2 3 2" xfId="36571" xr:uid="{CFFF6AD6-3486-49F5-8E5F-746B256E9786}"/>
    <cellStyle name="Percent 4 2 2 2 2 4" xfId="30626" xr:uid="{A167BF6E-F8DA-4979-A74D-E0A265329C20}"/>
    <cellStyle name="Percent 4 2 2 2 3" xfId="18454" xr:uid="{00000000-0005-0000-0000-0000715B0000}"/>
    <cellStyle name="Percent 4 2 2 2 3 2" xfId="24589" xr:uid="{00000000-0005-0000-0000-0000725B0000}"/>
    <cellStyle name="Percent 4 2 2 2 3 2 2" xfId="36573" xr:uid="{5326EF33-A7C3-46DF-BA6C-E256D630F955}"/>
    <cellStyle name="Percent 4 2 2 2 3 3" xfId="30628" xr:uid="{BF2D32FF-C4A2-4FCD-8CE4-3D9154993495}"/>
    <cellStyle name="Percent 4 2 2 2 4" xfId="24586" xr:uid="{00000000-0005-0000-0000-0000735B0000}"/>
    <cellStyle name="Percent 4 2 2 2 4 2" xfId="36570" xr:uid="{88E3E746-721F-430E-9F00-348F1AAFBF5A}"/>
    <cellStyle name="Percent 4 2 2 2 5" xfId="30625" xr:uid="{ABB22D23-53F8-4CF6-8E43-175D152B9AAB}"/>
    <cellStyle name="Percent 4 2 2 3" xfId="18455" xr:uid="{00000000-0005-0000-0000-0000745B0000}"/>
    <cellStyle name="Percent 4 2 2 3 2" xfId="18456" xr:uid="{00000000-0005-0000-0000-0000755B0000}"/>
    <cellStyle name="Percent 4 2 2 3 2 2" xfId="24591" xr:uid="{00000000-0005-0000-0000-0000765B0000}"/>
    <cellStyle name="Percent 4 2 2 3 2 2 2" xfId="36575" xr:uid="{4D6C8769-D073-4F84-BC0A-BA0399A62450}"/>
    <cellStyle name="Percent 4 2 2 3 2 3" xfId="30630" xr:uid="{95529088-B658-48C2-B9D4-B00391998646}"/>
    <cellStyle name="Percent 4 2 2 3 3" xfId="24590" xr:uid="{00000000-0005-0000-0000-0000775B0000}"/>
    <cellStyle name="Percent 4 2 2 3 3 2" xfId="36574" xr:uid="{3C640E5E-1929-48B6-BBB7-370462DDE0A8}"/>
    <cellStyle name="Percent 4 2 2 3 4" xfId="30629" xr:uid="{A6DEC022-DCC6-4706-8132-57C3142C6F53}"/>
    <cellStyle name="Percent 4 2 2 4" xfId="18457" xr:uid="{00000000-0005-0000-0000-0000785B0000}"/>
    <cellStyle name="Percent 4 2 2 4 2" xfId="24592" xr:uid="{00000000-0005-0000-0000-0000795B0000}"/>
    <cellStyle name="Percent 4 2 2 4 2 2" xfId="36576" xr:uid="{4D4EF79A-60E2-477E-ABFF-4885FE044CF4}"/>
    <cellStyle name="Percent 4 2 2 4 3" xfId="30631" xr:uid="{34D767BE-83AE-45DB-A41D-9404E3D2B95A}"/>
    <cellStyle name="Percent 4 2 2 5" xfId="24585" xr:uid="{00000000-0005-0000-0000-00007A5B0000}"/>
    <cellStyle name="Percent 4 2 2 5 2" xfId="36569" xr:uid="{8DC50B52-E56D-41A2-BA71-A8B154863A72}"/>
    <cellStyle name="Percent 4 2 2 6" xfId="30624" xr:uid="{82E2C36D-CDFB-421A-8771-4380C8C167EB}"/>
    <cellStyle name="Percent 4 2 3" xfId="18458" xr:uid="{00000000-0005-0000-0000-00007B5B0000}"/>
    <cellStyle name="Percent 4 2 3 2" xfId="24593" xr:uid="{00000000-0005-0000-0000-00007C5B0000}"/>
    <cellStyle name="Percent 4 2 3 2 2" xfId="36577" xr:uid="{152DC835-8C97-47E4-ADE7-7355A14947EA}"/>
    <cellStyle name="Percent 4 2 3 3" xfId="30632" xr:uid="{5DF7AECC-4A9C-4790-B22F-938703C166A7}"/>
    <cellStyle name="Percent 4 2 4" xfId="18459" xr:uid="{00000000-0005-0000-0000-00007D5B0000}"/>
    <cellStyle name="Percent 4 2 4 2" xfId="24594" xr:uid="{00000000-0005-0000-0000-00007E5B0000}"/>
    <cellStyle name="Percent 4 2 4 2 2" xfId="36578" xr:uid="{1FD2E7DF-BF6F-4D6C-809C-744B409E3806}"/>
    <cellStyle name="Percent 4 2 4 3" xfId="30633" xr:uid="{8F41856A-C238-4384-B6AC-B1F0E9699EC5}"/>
    <cellStyle name="Percent 4 2 5" xfId="24584" xr:uid="{00000000-0005-0000-0000-00007F5B0000}"/>
    <cellStyle name="Percent 4 2 5 2" xfId="36568" xr:uid="{B423DFFC-BDEE-4093-B863-E1EE9825B70D}"/>
    <cellStyle name="Percent 4 2 6" xfId="30623" xr:uid="{F203057E-62B5-42FD-9F56-F977D638644F}"/>
    <cellStyle name="Percent 4 3" xfId="18460" xr:uid="{00000000-0005-0000-0000-0000805B0000}"/>
    <cellStyle name="Percent 4 3 2" xfId="24595" xr:uid="{00000000-0005-0000-0000-0000815B0000}"/>
    <cellStyle name="Percent 4 3 2 2" xfId="36579" xr:uid="{DDAC68EA-1BFC-4F56-9068-BABD0EB51489}"/>
    <cellStyle name="Percent 4 3 3" xfId="30634" xr:uid="{52F3CEDD-E25E-41D3-A056-97F6A208BD6A}"/>
    <cellStyle name="Percent 4 4" xfId="18461" xr:uid="{00000000-0005-0000-0000-0000825B0000}"/>
    <cellStyle name="Percent 4 4 2" xfId="18462" xr:uid="{00000000-0005-0000-0000-0000835B0000}"/>
    <cellStyle name="Percent 4 4 2 2" xfId="18463" xr:uid="{00000000-0005-0000-0000-0000845B0000}"/>
    <cellStyle name="Percent 4 4 2 2 2" xfId="18464" xr:uid="{00000000-0005-0000-0000-0000855B0000}"/>
    <cellStyle name="Percent 4 4 2 2 2 2" xfId="24599" xr:uid="{00000000-0005-0000-0000-0000865B0000}"/>
    <cellStyle name="Percent 4 4 2 2 2 2 2" xfId="36583" xr:uid="{0E4023CB-531F-49D7-8E3E-605195BE49AC}"/>
    <cellStyle name="Percent 4 4 2 2 2 3" xfId="30638" xr:uid="{F77B778D-FDC8-43BC-95FE-F32050FBDFDD}"/>
    <cellStyle name="Percent 4 4 2 2 3" xfId="24598" xr:uid="{00000000-0005-0000-0000-0000875B0000}"/>
    <cellStyle name="Percent 4 4 2 2 3 2" xfId="36582" xr:uid="{06570A57-CC07-4414-8E37-B0F7D8E1BB04}"/>
    <cellStyle name="Percent 4 4 2 2 4" xfId="30637" xr:uid="{BC6F5A4B-133A-493C-B2CC-C30399CCD70E}"/>
    <cellStyle name="Percent 4 4 2 3" xfId="18465" xr:uid="{00000000-0005-0000-0000-0000885B0000}"/>
    <cellStyle name="Percent 4 4 2 3 2" xfId="24600" xr:uid="{00000000-0005-0000-0000-0000895B0000}"/>
    <cellStyle name="Percent 4 4 2 3 2 2" xfId="36584" xr:uid="{B361B058-C9A5-45A6-BF95-A63A358304EE}"/>
    <cellStyle name="Percent 4 4 2 3 3" xfId="30639" xr:uid="{6177276D-9A89-4466-A04A-FBC0B3EFC66F}"/>
    <cellStyle name="Percent 4 4 2 4" xfId="24597" xr:uid="{00000000-0005-0000-0000-00008A5B0000}"/>
    <cellStyle name="Percent 4 4 2 4 2" xfId="36581" xr:uid="{F0C3EFD8-0FC4-4875-8CD8-55E4B280D95B}"/>
    <cellStyle name="Percent 4 4 2 5" xfId="30636" xr:uid="{F78E9162-52D1-46DB-A0B7-348F0A70D39B}"/>
    <cellStyle name="Percent 4 4 3" xfId="18466" xr:uid="{00000000-0005-0000-0000-00008B5B0000}"/>
    <cellStyle name="Percent 4 4 3 2" xfId="18467" xr:uid="{00000000-0005-0000-0000-00008C5B0000}"/>
    <cellStyle name="Percent 4 4 3 2 2" xfId="24602" xr:uid="{00000000-0005-0000-0000-00008D5B0000}"/>
    <cellStyle name="Percent 4 4 3 2 2 2" xfId="36586" xr:uid="{2B118211-A836-4E65-9BD6-CA2BC72B1C37}"/>
    <cellStyle name="Percent 4 4 3 2 3" xfId="30641" xr:uid="{85BE5997-F003-4EAD-943C-8759DF38FBC7}"/>
    <cellStyle name="Percent 4 4 3 3" xfId="24601" xr:uid="{00000000-0005-0000-0000-00008E5B0000}"/>
    <cellStyle name="Percent 4 4 3 3 2" xfId="36585" xr:uid="{DF304FE9-0732-4EAC-8EB9-D45D9DABD5CA}"/>
    <cellStyle name="Percent 4 4 3 4" xfId="30640" xr:uid="{53056688-B1A2-41B8-9BFC-C2938C1D8DE5}"/>
    <cellStyle name="Percent 4 4 4" xfId="18468" xr:uid="{00000000-0005-0000-0000-00008F5B0000}"/>
    <cellStyle name="Percent 4 4 4 2" xfId="24603" xr:uid="{00000000-0005-0000-0000-0000905B0000}"/>
    <cellStyle name="Percent 4 4 4 2 2" xfId="36587" xr:uid="{39C6E7AF-950E-4306-BE23-7EA7EE303336}"/>
    <cellStyle name="Percent 4 4 4 3" xfId="30642" xr:uid="{285BFDDB-5226-4F13-8E5C-AE80BDCE3F38}"/>
    <cellStyle name="Percent 4 4 5" xfId="24596" xr:uid="{00000000-0005-0000-0000-0000915B0000}"/>
    <cellStyle name="Percent 4 4 5 2" xfId="36580" xr:uid="{5E1BD5DD-2EB2-4D76-A8BA-845F700BE3CA}"/>
    <cellStyle name="Percent 4 4 6" xfId="30635" xr:uid="{BBFAF853-C7C0-42DE-886B-AB96203F6BCF}"/>
    <cellStyle name="Percent 4 5" xfId="18469" xr:uid="{00000000-0005-0000-0000-0000925B0000}"/>
    <cellStyle name="Percent 4 5 2" xfId="24604" xr:uid="{00000000-0005-0000-0000-0000935B0000}"/>
    <cellStyle name="Percent 4 5 2 2" xfId="36588" xr:uid="{C9D3CCA4-27BD-49A5-A440-93999B3CB49E}"/>
    <cellStyle name="Percent 4 5 3" xfId="30643" xr:uid="{C066793F-7AE7-4748-8B0D-996D1C86DFF7}"/>
    <cellStyle name="Percent 4 6" xfId="18470" xr:uid="{00000000-0005-0000-0000-0000945B0000}"/>
    <cellStyle name="Percent 4 6 2" xfId="24605" xr:uid="{00000000-0005-0000-0000-0000955B0000}"/>
    <cellStyle name="Percent 4 6 2 2" xfId="36589" xr:uid="{F4F71F09-49EB-4BF2-87A6-EFAA1407090B}"/>
    <cellStyle name="Percent 4 6 3" xfId="30644" xr:uid="{9960DC4A-B946-47DE-8646-03483BB81904}"/>
    <cellStyle name="Percent 4 7" xfId="18471" xr:uid="{00000000-0005-0000-0000-0000965B0000}"/>
    <cellStyle name="Percent 4 7 2" xfId="24606" xr:uid="{00000000-0005-0000-0000-0000975B0000}"/>
    <cellStyle name="Percent 4 7 2 2" xfId="36590" xr:uid="{2221B66D-A4CE-4716-AF60-819F3A5046B5}"/>
    <cellStyle name="Percent 4 7 3" xfId="30645" xr:uid="{4CDE6173-8956-47D6-AD40-68F466DD9783}"/>
    <cellStyle name="Percent 4 8" xfId="18472" xr:uid="{00000000-0005-0000-0000-0000985B0000}"/>
    <cellStyle name="Percent 4 8 2" xfId="24607" xr:uid="{00000000-0005-0000-0000-0000995B0000}"/>
    <cellStyle name="Percent 4 8 2 2" xfId="36591" xr:uid="{79CB0E51-33D8-466A-A9A3-FB483944E547}"/>
    <cellStyle name="Percent 4 8 3" xfId="30646" xr:uid="{0E04F879-85D5-47E4-9A93-D5891C42983B}"/>
    <cellStyle name="Percent 40" xfId="18473" xr:uid="{00000000-0005-0000-0000-00009A5B0000}"/>
    <cellStyle name="Percent 40 10" xfId="18474" xr:uid="{00000000-0005-0000-0000-00009B5B0000}"/>
    <cellStyle name="Percent 40 11" xfId="18475" xr:uid="{00000000-0005-0000-0000-00009C5B0000}"/>
    <cellStyle name="Percent 40 12" xfId="18476" xr:uid="{00000000-0005-0000-0000-00009D5B0000}"/>
    <cellStyle name="Percent 40 13" xfId="18477" xr:uid="{00000000-0005-0000-0000-00009E5B0000}"/>
    <cellStyle name="Percent 40 14" xfId="18478" xr:uid="{00000000-0005-0000-0000-00009F5B0000}"/>
    <cellStyle name="Percent 40 15" xfId="18479" xr:uid="{00000000-0005-0000-0000-0000A05B0000}"/>
    <cellStyle name="Percent 40 16" xfId="18480" xr:uid="{00000000-0005-0000-0000-0000A15B0000}"/>
    <cellStyle name="Percent 40 16 2" xfId="24608" xr:uid="{00000000-0005-0000-0000-0000A25B0000}"/>
    <cellStyle name="Percent 40 16 2 2" xfId="36592" xr:uid="{6FFA3E3C-1F38-4C46-A1CD-5A085070FFF9}"/>
    <cellStyle name="Percent 40 16 3" xfId="30647" xr:uid="{18C5E081-F5A3-45BE-82A3-62EFBF4C73B5}"/>
    <cellStyle name="Percent 40 17" xfId="18481" xr:uid="{00000000-0005-0000-0000-0000A35B0000}"/>
    <cellStyle name="Percent 40 17 2" xfId="24609" xr:uid="{00000000-0005-0000-0000-0000A45B0000}"/>
    <cellStyle name="Percent 40 17 2 2" xfId="36593" xr:uid="{7E3D6D52-38B0-49FD-A040-E3810FC75DCA}"/>
    <cellStyle name="Percent 40 17 3" xfId="30648" xr:uid="{B492402A-D4C0-4D8C-9744-9F9E44C475F4}"/>
    <cellStyle name="Percent 40 18" xfId="18482" xr:uid="{00000000-0005-0000-0000-0000A55B0000}"/>
    <cellStyle name="Percent 40 2" xfId="18483" xr:uid="{00000000-0005-0000-0000-0000A65B0000}"/>
    <cellStyle name="Percent 40 2 2" xfId="18484" xr:uid="{00000000-0005-0000-0000-0000A75B0000}"/>
    <cellStyle name="Percent 40 2 2 2" xfId="24610" xr:uid="{00000000-0005-0000-0000-0000A85B0000}"/>
    <cellStyle name="Percent 40 2 2 2 2" xfId="36594" xr:uid="{4938FA0F-1695-4349-BAD6-A6E63374195F}"/>
    <cellStyle name="Percent 40 2 2 3" xfId="30649" xr:uid="{07888660-053C-48F6-9DB5-44B8708F4F8C}"/>
    <cellStyle name="Percent 40 2 3" xfId="18485" xr:uid="{00000000-0005-0000-0000-0000A95B0000}"/>
    <cellStyle name="Percent 40 2 3 2" xfId="24611" xr:uid="{00000000-0005-0000-0000-0000AA5B0000}"/>
    <cellStyle name="Percent 40 2 3 2 2" xfId="36595" xr:uid="{4E82F20D-53EC-46E7-9986-02DE55209FB0}"/>
    <cellStyle name="Percent 40 2 3 3" xfId="30650" xr:uid="{44DFB38B-5CB7-4C3F-B2A2-52963017AE78}"/>
    <cellStyle name="Percent 40 2 4" xfId="18486" xr:uid="{00000000-0005-0000-0000-0000AB5B0000}"/>
    <cellStyle name="Percent 40 3" xfId="18487" xr:uid="{00000000-0005-0000-0000-0000AC5B0000}"/>
    <cellStyle name="Percent 40 3 2" xfId="18488" xr:uid="{00000000-0005-0000-0000-0000AD5B0000}"/>
    <cellStyle name="Percent 40 3 2 2" xfId="24612" xr:uid="{00000000-0005-0000-0000-0000AE5B0000}"/>
    <cellStyle name="Percent 40 3 2 2 2" xfId="36596" xr:uid="{0A1A1D0E-7B6D-4789-B06C-314672174BD8}"/>
    <cellStyle name="Percent 40 3 2 3" xfId="30651" xr:uid="{174F1B12-ED2C-49C7-9848-FFDDC69070ED}"/>
    <cellStyle name="Percent 40 3 3" xfId="18489" xr:uid="{00000000-0005-0000-0000-0000AF5B0000}"/>
    <cellStyle name="Percent 40 3 3 2" xfId="24613" xr:uid="{00000000-0005-0000-0000-0000B05B0000}"/>
    <cellStyle name="Percent 40 3 3 2 2" xfId="36597" xr:uid="{EF9001D7-5BF3-4F48-A292-00A707A0DC0F}"/>
    <cellStyle name="Percent 40 3 3 3" xfId="30652" xr:uid="{B5A33092-5BCE-4931-BAEC-97BECAF55A3C}"/>
    <cellStyle name="Percent 40 3 4" xfId="18490" xr:uid="{00000000-0005-0000-0000-0000B15B0000}"/>
    <cellStyle name="Percent 40 4" xfId="18491" xr:uid="{00000000-0005-0000-0000-0000B25B0000}"/>
    <cellStyle name="Percent 40 4 2" xfId="18492" xr:uid="{00000000-0005-0000-0000-0000B35B0000}"/>
    <cellStyle name="Percent 40 4 2 2" xfId="24614" xr:uid="{00000000-0005-0000-0000-0000B45B0000}"/>
    <cellStyle name="Percent 40 4 2 2 2" xfId="36598" xr:uid="{DAFDA350-B341-4262-B4D0-898E64C6C191}"/>
    <cellStyle name="Percent 40 4 2 3" xfId="30653" xr:uid="{B137DD5D-046B-4D55-AB99-6EB43ACBBF24}"/>
    <cellStyle name="Percent 40 4 3" xfId="18493" xr:uid="{00000000-0005-0000-0000-0000B55B0000}"/>
    <cellStyle name="Percent 40 4 3 2" xfId="24615" xr:uid="{00000000-0005-0000-0000-0000B65B0000}"/>
    <cellStyle name="Percent 40 4 3 2 2" xfId="36599" xr:uid="{FCCB5F65-3C0E-409D-8497-FCA84635D16A}"/>
    <cellStyle name="Percent 40 4 3 3" xfId="30654" xr:uid="{BF56A4B2-0184-471E-AA71-8AA2FFB981C9}"/>
    <cellStyle name="Percent 40 4 4" xfId="18494" xr:uid="{00000000-0005-0000-0000-0000B75B0000}"/>
    <cellStyle name="Percent 40 5" xfId="18495" xr:uid="{00000000-0005-0000-0000-0000B85B0000}"/>
    <cellStyle name="Percent 40 6" xfId="18496" xr:uid="{00000000-0005-0000-0000-0000B95B0000}"/>
    <cellStyle name="Percent 40 7" xfId="18497" xr:uid="{00000000-0005-0000-0000-0000BA5B0000}"/>
    <cellStyle name="Percent 40 8" xfId="18498" xr:uid="{00000000-0005-0000-0000-0000BB5B0000}"/>
    <cellStyle name="Percent 40 9" xfId="18499" xr:uid="{00000000-0005-0000-0000-0000BC5B0000}"/>
    <cellStyle name="Percent 41" xfId="18500" xr:uid="{00000000-0005-0000-0000-0000BD5B0000}"/>
    <cellStyle name="Percent 41 10" xfId="18501" xr:uid="{00000000-0005-0000-0000-0000BE5B0000}"/>
    <cellStyle name="Percent 41 11" xfId="18502" xr:uid="{00000000-0005-0000-0000-0000BF5B0000}"/>
    <cellStyle name="Percent 41 12" xfId="18503" xr:uid="{00000000-0005-0000-0000-0000C05B0000}"/>
    <cellStyle name="Percent 41 13" xfId="18504" xr:uid="{00000000-0005-0000-0000-0000C15B0000}"/>
    <cellStyle name="Percent 41 14" xfId="18505" xr:uid="{00000000-0005-0000-0000-0000C25B0000}"/>
    <cellStyle name="Percent 41 15" xfId="18506" xr:uid="{00000000-0005-0000-0000-0000C35B0000}"/>
    <cellStyle name="Percent 41 16" xfId="18507" xr:uid="{00000000-0005-0000-0000-0000C45B0000}"/>
    <cellStyle name="Percent 41 16 2" xfId="24616" xr:uid="{00000000-0005-0000-0000-0000C55B0000}"/>
    <cellStyle name="Percent 41 16 2 2" xfId="36600" xr:uid="{6F489028-B190-4815-BCEB-7B5374B17F74}"/>
    <cellStyle name="Percent 41 16 3" xfId="30655" xr:uid="{62E448E8-8435-47B7-AB62-21FBBC56445E}"/>
    <cellStyle name="Percent 41 17" xfId="18508" xr:uid="{00000000-0005-0000-0000-0000C65B0000}"/>
    <cellStyle name="Percent 41 17 2" xfId="24617" xr:uid="{00000000-0005-0000-0000-0000C75B0000}"/>
    <cellStyle name="Percent 41 17 2 2" xfId="36601" xr:uid="{06032E62-4BAC-44A5-BDB3-DF2C4C18D317}"/>
    <cellStyle name="Percent 41 17 3" xfId="30656" xr:uid="{A3E2C427-588F-445D-BB07-1BE3BE29EFEC}"/>
    <cellStyle name="Percent 41 18" xfId="18509" xr:uid="{00000000-0005-0000-0000-0000C85B0000}"/>
    <cellStyle name="Percent 41 2" xfId="18510" xr:uid="{00000000-0005-0000-0000-0000C95B0000}"/>
    <cellStyle name="Percent 41 2 2" xfId="18511" xr:uid="{00000000-0005-0000-0000-0000CA5B0000}"/>
    <cellStyle name="Percent 41 2 2 2" xfId="24618" xr:uid="{00000000-0005-0000-0000-0000CB5B0000}"/>
    <cellStyle name="Percent 41 2 2 2 2" xfId="36602" xr:uid="{7CE98DF8-1676-4D7A-9D8A-1E067A265227}"/>
    <cellStyle name="Percent 41 2 2 3" xfId="30657" xr:uid="{A9D702ED-7188-4C70-AC03-0F198B00F5FD}"/>
    <cellStyle name="Percent 41 2 3" xfId="18512" xr:uid="{00000000-0005-0000-0000-0000CC5B0000}"/>
    <cellStyle name="Percent 41 2 3 2" xfId="24619" xr:uid="{00000000-0005-0000-0000-0000CD5B0000}"/>
    <cellStyle name="Percent 41 2 3 2 2" xfId="36603" xr:uid="{E68F8444-191A-4365-9D3B-FF76F0DD1D42}"/>
    <cellStyle name="Percent 41 2 3 3" xfId="30658" xr:uid="{FC6BB0B0-44D7-4E90-A810-B165D44396D6}"/>
    <cellStyle name="Percent 41 3" xfId="18513" xr:uid="{00000000-0005-0000-0000-0000CE5B0000}"/>
    <cellStyle name="Percent 41 3 2" xfId="18514" xr:uid="{00000000-0005-0000-0000-0000CF5B0000}"/>
    <cellStyle name="Percent 41 3 2 2" xfId="24620" xr:uid="{00000000-0005-0000-0000-0000D05B0000}"/>
    <cellStyle name="Percent 41 3 2 2 2" xfId="36604" xr:uid="{0868AF87-2529-40F9-9121-81CF0565869D}"/>
    <cellStyle name="Percent 41 3 2 3" xfId="30659" xr:uid="{99CD6288-7D49-4485-9602-5D63C355385F}"/>
    <cellStyle name="Percent 41 3 3" xfId="18515" xr:uid="{00000000-0005-0000-0000-0000D15B0000}"/>
    <cellStyle name="Percent 41 3 3 2" xfId="24621" xr:uid="{00000000-0005-0000-0000-0000D25B0000}"/>
    <cellStyle name="Percent 41 3 3 2 2" xfId="36605" xr:uid="{2AD83003-23AE-4C79-8D57-2B5C6CE77C55}"/>
    <cellStyle name="Percent 41 3 3 3" xfId="30660" xr:uid="{1CD28402-BF33-4A97-A120-20B474588612}"/>
    <cellStyle name="Percent 41 4" xfId="18516" xr:uid="{00000000-0005-0000-0000-0000D35B0000}"/>
    <cellStyle name="Percent 41 4 2" xfId="18517" xr:uid="{00000000-0005-0000-0000-0000D45B0000}"/>
    <cellStyle name="Percent 41 4 2 2" xfId="24622" xr:uid="{00000000-0005-0000-0000-0000D55B0000}"/>
    <cellStyle name="Percent 41 4 2 2 2" xfId="36606" xr:uid="{09896B62-9441-46F9-8FC6-83D23CC64C8F}"/>
    <cellStyle name="Percent 41 4 2 3" xfId="30661" xr:uid="{702DF882-F7B6-4DC1-97E7-F0417652ABC5}"/>
    <cellStyle name="Percent 41 4 3" xfId="18518" xr:uid="{00000000-0005-0000-0000-0000D65B0000}"/>
    <cellStyle name="Percent 41 4 3 2" xfId="24623" xr:uid="{00000000-0005-0000-0000-0000D75B0000}"/>
    <cellStyle name="Percent 41 4 3 2 2" xfId="36607" xr:uid="{8A9546DB-0FE4-4B44-997C-B9DE48FBDBE4}"/>
    <cellStyle name="Percent 41 4 3 3" xfId="30662" xr:uid="{05280392-244A-4FC0-81DA-CA84AF114138}"/>
    <cellStyle name="Percent 41 5" xfId="18519" xr:uid="{00000000-0005-0000-0000-0000D85B0000}"/>
    <cellStyle name="Percent 41 6" xfId="18520" xr:uid="{00000000-0005-0000-0000-0000D95B0000}"/>
    <cellStyle name="Percent 41 7" xfId="18521" xr:uid="{00000000-0005-0000-0000-0000DA5B0000}"/>
    <cellStyle name="Percent 41 8" xfId="18522" xr:uid="{00000000-0005-0000-0000-0000DB5B0000}"/>
    <cellStyle name="Percent 41 9" xfId="18523" xr:uid="{00000000-0005-0000-0000-0000DC5B0000}"/>
    <cellStyle name="Percent 42" xfId="18524" xr:uid="{00000000-0005-0000-0000-0000DD5B0000}"/>
    <cellStyle name="Percent 42 10" xfId="18525" xr:uid="{00000000-0005-0000-0000-0000DE5B0000}"/>
    <cellStyle name="Percent 42 11" xfId="18526" xr:uid="{00000000-0005-0000-0000-0000DF5B0000}"/>
    <cellStyle name="Percent 42 12" xfId="18527" xr:uid="{00000000-0005-0000-0000-0000E05B0000}"/>
    <cellStyle name="Percent 42 13" xfId="18528" xr:uid="{00000000-0005-0000-0000-0000E15B0000}"/>
    <cellStyle name="Percent 42 14" xfId="18529" xr:uid="{00000000-0005-0000-0000-0000E25B0000}"/>
    <cellStyle name="Percent 42 15" xfId="18530" xr:uid="{00000000-0005-0000-0000-0000E35B0000}"/>
    <cellStyle name="Percent 42 16" xfId="18531" xr:uid="{00000000-0005-0000-0000-0000E45B0000}"/>
    <cellStyle name="Percent 42 16 2" xfId="24624" xr:uid="{00000000-0005-0000-0000-0000E55B0000}"/>
    <cellStyle name="Percent 42 16 2 2" xfId="36608" xr:uid="{30876B72-787D-405A-9793-A643B4AD6E3F}"/>
    <cellStyle name="Percent 42 16 3" xfId="30663" xr:uid="{786BF408-38A9-44A5-A12E-CD9D47137325}"/>
    <cellStyle name="Percent 42 17" xfId="18532" xr:uid="{00000000-0005-0000-0000-0000E65B0000}"/>
    <cellStyle name="Percent 42 17 2" xfId="24625" xr:uid="{00000000-0005-0000-0000-0000E75B0000}"/>
    <cellStyle name="Percent 42 17 2 2" xfId="36609" xr:uid="{7AE75B45-D1BD-4771-A2B7-D1EC5241712D}"/>
    <cellStyle name="Percent 42 17 3" xfId="30664" xr:uid="{65EDE180-F1DE-4896-B6D5-168F66B05509}"/>
    <cellStyle name="Percent 42 18" xfId="18533" xr:uid="{00000000-0005-0000-0000-0000E85B0000}"/>
    <cellStyle name="Percent 42 2" xfId="18534" xr:uid="{00000000-0005-0000-0000-0000E95B0000}"/>
    <cellStyle name="Percent 42 2 2" xfId="18535" xr:uid="{00000000-0005-0000-0000-0000EA5B0000}"/>
    <cellStyle name="Percent 42 2 2 2" xfId="24626" xr:uid="{00000000-0005-0000-0000-0000EB5B0000}"/>
    <cellStyle name="Percent 42 2 2 2 2" xfId="36610" xr:uid="{E6205BF4-E54C-4495-BACE-4F9CA601A3E1}"/>
    <cellStyle name="Percent 42 2 2 3" xfId="30665" xr:uid="{85FD9084-4F97-49B7-973F-1581B216FFA5}"/>
    <cellStyle name="Percent 42 2 3" xfId="18536" xr:uid="{00000000-0005-0000-0000-0000EC5B0000}"/>
    <cellStyle name="Percent 42 2 3 2" xfId="24627" xr:uid="{00000000-0005-0000-0000-0000ED5B0000}"/>
    <cellStyle name="Percent 42 2 3 2 2" xfId="36611" xr:uid="{689B59CC-AB19-423A-A451-825456DCB20C}"/>
    <cellStyle name="Percent 42 2 3 3" xfId="30666" xr:uid="{D53BC439-1D7C-4D55-B593-541F4B2FB2D6}"/>
    <cellStyle name="Percent 42 3" xfId="18537" xr:uid="{00000000-0005-0000-0000-0000EE5B0000}"/>
    <cellStyle name="Percent 42 3 2" xfId="18538" xr:uid="{00000000-0005-0000-0000-0000EF5B0000}"/>
    <cellStyle name="Percent 42 3 2 2" xfId="24628" xr:uid="{00000000-0005-0000-0000-0000F05B0000}"/>
    <cellStyle name="Percent 42 3 2 2 2" xfId="36612" xr:uid="{027A9752-2E2D-4266-B366-E270665BD032}"/>
    <cellStyle name="Percent 42 3 2 3" xfId="30667" xr:uid="{B7EAAD55-D865-4725-9874-4FA56760A6E1}"/>
    <cellStyle name="Percent 42 3 3" xfId="18539" xr:uid="{00000000-0005-0000-0000-0000F15B0000}"/>
    <cellStyle name="Percent 42 3 3 2" xfId="24629" xr:uid="{00000000-0005-0000-0000-0000F25B0000}"/>
    <cellStyle name="Percent 42 3 3 2 2" xfId="36613" xr:uid="{339174E1-AB2D-428A-8DF7-FBCB112D44F1}"/>
    <cellStyle name="Percent 42 3 3 3" xfId="30668" xr:uid="{2DC84C30-1FDE-4914-A49D-D10A7FC14955}"/>
    <cellStyle name="Percent 42 4" xfId="18540" xr:uid="{00000000-0005-0000-0000-0000F35B0000}"/>
    <cellStyle name="Percent 42 4 2" xfId="18541" xr:uid="{00000000-0005-0000-0000-0000F45B0000}"/>
    <cellStyle name="Percent 42 4 2 2" xfId="24630" xr:uid="{00000000-0005-0000-0000-0000F55B0000}"/>
    <cellStyle name="Percent 42 4 2 2 2" xfId="36614" xr:uid="{4BBD1FF6-3D43-4DE1-B48D-6EB899E49CFD}"/>
    <cellStyle name="Percent 42 4 2 3" xfId="30669" xr:uid="{8BD84E2A-5BF6-4E5F-88C3-53B07CA5761C}"/>
    <cellStyle name="Percent 42 4 3" xfId="18542" xr:uid="{00000000-0005-0000-0000-0000F65B0000}"/>
    <cellStyle name="Percent 42 4 3 2" xfId="24631" xr:uid="{00000000-0005-0000-0000-0000F75B0000}"/>
    <cellStyle name="Percent 42 4 3 2 2" xfId="36615" xr:uid="{52AA26F2-4460-4762-A202-0F2FF09C7A58}"/>
    <cellStyle name="Percent 42 4 3 3" xfId="30670" xr:uid="{49A44677-AD8C-44B7-A7FF-E0B050CF12A9}"/>
    <cellStyle name="Percent 42 5" xfId="18543" xr:uid="{00000000-0005-0000-0000-0000F85B0000}"/>
    <cellStyle name="Percent 42 6" xfId="18544" xr:uid="{00000000-0005-0000-0000-0000F95B0000}"/>
    <cellStyle name="Percent 42 7" xfId="18545" xr:uid="{00000000-0005-0000-0000-0000FA5B0000}"/>
    <cellStyle name="Percent 42 8" xfId="18546" xr:uid="{00000000-0005-0000-0000-0000FB5B0000}"/>
    <cellStyle name="Percent 42 9" xfId="18547" xr:uid="{00000000-0005-0000-0000-0000FC5B0000}"/>
    <cellStyle name="Percent 43" xfId="18548" xr:uid="{00000000-0005-0000-0000-0000FD5B0000}"/>
    <cellStyle name="Percent 43 2" xfId="18549" xr:uid="{00000000-0005-0000-0000-0000FE5B0000}"/>
    <cellStyle name="Percent 43 2 2" xfId="24633" xr:uid="{00000000-0005-0000-0000-0000FF5B0000}"/>
    <cellStyle name="Percent 43 2 2 2" xfId="36617" xr:uid="{0F8CE151-0807-4D2A-A073-39CEB000EEAE}"/>
    <cellStyle name="Percent 43 2 3" xfId="30671" xr:uid="{C2BB0E63-FB33-4132-9750-0B0BDBD00047}"/>
    <cellStyle name="Percent 43 3" xfId="18550" xr:uid="{00000000-0005-0000-0000-0000005C0000}"/>
    <cellStyle name="Percent 43 3 2" xfId="24634" xr:uid="{00000000-0005-0000-0000-0000015C0000}"/>
    <cellStyle name="Percent 43 3 2 2" xfId="36618" xr:uid="{3B126155-C183-4773-8213-5CE226D37408}"/>
    <cellStyle name="Percent 43 3 3" xfId="30672" xr:uid="{5F931871-F5FE-48D6-9F49-90D314466AF9}"/>
    <cellStyle name="Percent 43 4" xfId="18551" xr:uid="{00000000-0005-0000-0000-0000025C0000}"/>
    <cellStyle name="Percent 43 4 2" xfId="24635" xr:uid="{00000000-0005-0000-0000-0000035C0000}"/>
    <cellStyle name="Percent 43 4 2 2" xfId="36619" xr:uid="{EFDE0F5C-EF80-4838-9AA5-AB8518DD638F}"/>
    <cellStyle name="Percent 43 4 3" xfId="30673" xr:uid="{68784B8B-ABF5-4E26-BBB5-C3B4ED38329F}"/>
    <cellStyle name="Percent 43 5" xfId="18552" xr:uid="{00000000-0005-0000-0000-0000045C0000}"/>
    <cellStyle name="Percent 43 5 2" xfId="24636" xr:uid="{00000000-0005-0000-0000-0000055C0000}"/>
    <cellStyle name="Percent 43 5 2 2" xfId="36620" xr:uid="{F618DED4-60CA-45D7-915F-8DE9F51B3E50}"/>
    <cellStyle name="Percent 43 5 3" xfId="30674" xr:uid="{DEC4A4B7-994F-48FE-A7A9-CA112966448B}"/>
    <cellStyle name="Percent 43 6" xfId="18553" xr:uid="{00000000-0005-0000-0000-0000065C0000}"/>
    <cellStyle name="Percent 43 6 2" xfId="24637" xr:uid="{00000000-0005-0000-0000-0000075C0000}"/>
    <cellStyle name="Percent 43 6 2 2" xfId="36621" xr:uid="{D66C0A81-03D8-4D30-A0B2-97921F031D01}"/>
    <cellStyle name="Percent 43 6 3" xfId="30675" xr:uid="{515035E1-2B88-4787-AD0A-8282489657CF}"/>
    <cellStyle name="Percent 44" xfId="18554" xr:uid="{00000000-0005-0000-0000-0000085C0000}"/>
    <cellStyle name="Percent 44 2" xfId="18555" xr:uid="{00000000-0005-0000-0000-0000095C0000}"/>
    <cellStyle name="Percent 44 2 2" xfId="24638" xr:uid="{00000000-0005-0000-0000-00000A5C0000}"/>
    <cellStyle name="Percent 44 2 2 2" xfId="36622" xr:uid="{0F4E48C0-8F40-4E5E-9910-8A471FE83E0E}"/>
    <cellStyle name="Percent 44 2 3" xfId="30676" xr:uid="{A164EE15-22CB-4ACF-8EA3-287A77C66C17}"/>
    <cellStyle name="Percent 44 3" xfId="18556" xr:uid="{00000000-0005-0000-0000-00000B5C0000}"/>
    <cellStyle name="Percent 44 3 2" xfId="24639" xr:uid="{00000000-0005-0000-0000-00000C5C0000}"/>
    <cellStyle name="Percent 44 3 2 2" xfId="36623" xr:uid="{BEC784D2-2E47-491B-8948-BFB1F905F5B6}"/>
    <cellStyle name="Percent 44 3 3" xfId="30677" xr:uid="{6A9081F2-F720-4BD4-A6B6-33C3E4713F10}"/>
    <cellStyle name="Percent 44 4" xfId="18557" xr:uid="{00000000-0005-0000-0000-00000D5C0000}"/>
    <cellStyle name="Percent 44 4 2" xfId="24640" xr:uid="{00000000-0005-0000-0000-00000E5C0000}"/>
    <cellStyle name="Percent 44 4 2 2" xfId="36624" xr:uid="{4FB5473C-FFF1-4A01-AE8E-5111189512CF}"/>
    <cellStyle name="Percent 44 4 3" xfId="30678" xr:uid="{35E5AA3A-F765-4886-A6A2-F3F802DAE1E3}"/>
    <cellStyle name="Percent 44 5" xfId="18558" xr:uid="{00000000-0005-0000-0000-00000F5C0000}"/>
    <cellStyle name="Percent 44 5 2" xfId="24641" xr:uid="{00000000-0005-0000-0000-0000105C0000}"/>
    <cellStyle name="Percent 44 5 2 2" xfId="36625" xr:uid="{308E8257-662D-4AE7-A816-1DB3D1F3DD0C}"/>
    <cellStyle name="Percent 44 5 3" xfId="30679" xr:uid="{F14810F0-4838-45CD-989A-7F494AC5AB48}"/>
    <cellStyle name="Percent 44 6" xfId="18559" xr:uid="{00000000-0005-0000-0000-0000115C0000}"/>
    <cellStyle name="Percent 44 6 2" xfId="24642" xr:uid="{00000000-0005-0000-0000-0000125C0000}"/>
    <cellStyle name="Percent 44 6 2 2" xfId="36626" xr:uid="{01D4C344-D510-450B-BE3A-F86AE466834E}"/>
    <cellStyle name="Percent 44 6 3" xfId="30680" xr:uid="{FDA9BB2F-718D-4BE9-88EB-D701E228C8C6}"/>
    <cellStyle name="Percent 45" xfId="18560" xr:uid="{00000000-0005-0000-0000-0000135C0000}"/>
    <cellStyle name="Percent 45 2" xfId="18561" xr:uid="{00000000-0005-0000-0000-0000145C0000}"/>
    <cellStyle name="Percent 45 2 2" xfId="24643" xr:uid="{00000000-0005-0000-0000-0000155C0000}"/>
    <cellStyle name="Percent 45 2 2 2" xfId="36627" xr:uid="{546F1165-801B-4768-AEA0-E28CA2A5D98D}"/>
    <cellStyle name="Percent 45 2 3" xfId="30681" xr:uid="{7B3062AF-0B38-45FE-9E0F-2812169FC28A}"/>
    <cellStyle name="Percent 45 3" xfId="18562" xr:uid="{00000000-0005-0000-0000-0000165C0000}"/>
    <cellStyle name="Percent 45 3 2" xfId="24644" xr:uid="{00000000-0005-0000-0000-0000175C0000}"/>
    <cellStyle name="Percent 45 3 2 2" xfId="36628" xr:uid="{C81052D0-BB4A-4F29-98E9-5CA5058D8E8D}"/>
    <cellStyle name="Percent 45 3 3" xfId="30682" xr:uid="{3C07F267-73DB-48F3-A3DC-689D1A8F7939}"/>
    <cellStyle name="Percent 45 4" xfId="18563" xr:uid="{00000000-0005-0000-0000-0000185C0000}"/>
    <cellStyle name="Percent 45 4 2" xfId="24645" xr:uid="{00000000-0005-0000-0000-0000195C0000}"/>
    <cellStyle name="Percent 45 4 2 2" xfId="36629" xr:uid="{873FD37C-5A3F-4F6F-8579-21E166738A23}"/>
    <cellStyle name="Percent 45 4 3" xfId="30683" xr:uid="{7D6CFDA8-C1A6-4866-A918-0660022F0F0D}"/>
    <cellStyle name="Percent 45 5" xfId="18564" xr:uid="{00000000-0005-0000-0000-00001A5C0000}"/>
    <cellStyle name="Percent 45 5 2" xfId="24646" xr:uid="{00000000-0005-0000-0000-00001B5C0000}"/>
    <cellStyle name="Percent 45 5 2 2" xfId="36630" xr:uid="{603A7AA6-28D4-4D24-ABFF-D12CF86A3510}"/>
    <cellStyle name="Percent 45 5 3" xfId="30684" xr:uid="{18186CD7-89B2-4FF0-9B81-F792FA978298}"/>
    <cellStyle name="Percent 45 6" xfId="18565" xr:uid="{00000000-0005-0000-0000-00001C5C0000}"/>
    <cellStyle name="Percent 45 6 2" xfId="24647" xr:uid="{00000000-0005-0000-0000-00001D5C0000}"/>
    <cellStyle name="Percent 45 6 2 2" xfId="36631" xr:uid="{E04BC9E6-66B7-4DB4-8742-E64BC68D9B4B}"/>
    <cellStyle name="Percent 45 6 3" xfId="30685" xr:uid="{F9619F0B-E955-4969-ACBA-F21CFDCAEFAB}"/>
    <cellStyle name="Percent 46" xfId="18566" xr:uid="{00000000-0005-0000-0000-00001E5C0000}"/>
    <cellStyle name="Percent 46 2" xfId="18567" xr:uid="{00000000-0005-0000-0000-00001F5C0000}"/>
    <cellStyle name="Percent 46 2 2" xfId="24648" xr:uid="{00000000-0005-0000-0000-0000205C0000}"/>
    <cellStyle name="Percent 46 2 2 2" xfId="36632" xr:uid="{4DABF479-6A7B-496C-8413-BACDBEA6A5B3}"/>
    <cellStyle name="Percent 46 2 3" xfId="30686" xr:uid="{659AB21E-1909-40EE-ABC6-F192633740C8}"/>
    <cellStyle name="Percent 46 3" xfId="18568" xr:uid="{00000000-0005-0000-0000-0000215C0000}"/>
    <cellStyle name="Percent 46 3 2" xfId="24649" xr:uid="{00000000-0005-0000-0000-0000225C0000}"/>
    <cellStyle name="Percent 46 3 2 2" xfId="36633" xr:uid="{791D45DD-5FDD-4BEE-95B1-F0732AA117D1}"/>
    <cellStyle name="Percent 46 3 3" xfId="30687" xr:uid="{DA89E48E-2B5E-47F6-9C03-2F7141C3DCE4}"/>
    <cellStyle name="Percent 46 4" xfId="18569" xr:uid="{00000000-0005-0000-0000-0000235C0000}"/>
    <cellStyle name="Percent 46 4 2" xfId="24650" xr:uid="{00000000-0005-0000-0000-0000245C0000}"/>
    <cellStyle name="Percent 46 4 2 2" xfId="36634" xr:uid="{C509151F-DDC2-40F4-BBBB-6271037309CC}"/>
    <cellStyle name="Percent 46 4 3" xfId="30688" xr:uid="{499F0C86-DCB0-4663-B51E-C5D9DC2A14E8}"/>
    <cellStyle name="Percent 46 5" xfId="18570" xr:uid="{00000000-0005-0000-0000-0000255C0000}"/>
    <cellStyle name="Percent 46 5 2" xfId="24651" xr:uid="{00000000-0005-0000-0000-0000265C0000}"/>
    <cellStyle name="Percent 46 5 2 2" xfId="36635" xr:uid="{7B1967E6-689A-42BA-BEB4-BF48B2BBCB45}"/>
    <cellStyle name="Percent 46 5 3" xfId="30689" xr:uid="{FA05A3A3-DBCC-4666-AA66-C50E2464B192}"/>
    <cellStyle name="Percent 46 6" xfId="18571" xr:uid="{00000000-0005-0000-0000-0000275C0000}"/>
    <cellStyle name="Percent 46 6 2" xfId="24652" xr:uid="{00000000-0005-0000-0000-0000285C0000}"/>
    <cellStyle name="Percent 46 6 2 2" xfId="36636" xr:uid="{868FDF9D-9DD6-4EA9-95F1-4FC1651B1D4F}"/>
    <cellStyle name="Percent 46 6 3" xfId="30690" xr:uid="{A06EE50A-E6A6-488B-BBBE-7E5FE88318D8}"/>
    <cellStyle name="Percent 47" xfId="18572" xr:uid="{00000000-0005-0000-0000-0000295C0000}"/>
    <cellStyle name="Percent 47 2" xfId="18573" xr:uid="{00000000-0005-0000-0000-00002A5C0000}"/>
    <cellStyle name="Percent 47 2 2" xfId="18574" xr:uid="{00000000-0005-0000-0000-00002B5C0000}"/>
    <cellStyle name="Percent 47 2 2 2" xfId="24653" xr:uid="{00000000-0005-0000-0000-00002C5C0000}"/>
    <cellStyle name="Percent 47 2 2 2 2" xfId="36637" xr:uid="{5E96C46E-6E92-4901-AECF-0AB0F5B6514E}"/>
    <cellStyle name="Percent 47 2 2 3" xfId="30691" xr:uid="{3D2117E6-73A1-4C38-9AF5-C8A21ECD8CED}"/>
    <cellStyle name="Percent 47 2 3" xfId="18575" xr:uid="{00000000-0005-0000-0000-00002D5C0000}"/>
    <cellStyle name="Percent 47 2 3 2" xfId="24654" xr:uid="{00000000-0005-0000-0000-00002E5C0000}"/>
    <cellStyle name="Percent 47 2 3 2 2" xfId="36638" xr:uid="{1EE0D0B2-DD60-46B7-9096-3A768310C5B5}"/>
    <cellStyle name="Percent 47 2 3 3" xfId="30692" xr:uid="{430B304B-DD59-4187-80E0-1FBE896939DD}"/>
    <cellStyle name="Percent 47 3" xfId="18576" xr:uid="{00000000-0005-0000-0000-00002F5C0000}"/>
    <cellStyle name="Percent 47 3 2" xfId="24655" xr:uid="{00000000-0005-0000-0000-0000305C0000}"/>
    <cellStyle name="Percent 47 3 2 2" xfId="36639" xr:uid="{C5B9088E-8AE0-4180-ABF7-A7F98FDCD5C6}"/>
    <cellStyle name="Percent 47 3 3" xfId="30693" xr:uid="{848061E5-ED97-404C-AB37-2B3D3A3D78B3}"/>
    <cellStyle name="Percent 47 4" xfId="18577" xr:uid="{00000000-0005-0000-0000-0000315C0000}"/>
    <cellStyle name="Percent 47 4 2" xfId="24656" xr:uid="{00000000-0005-0000-0000-0000325C0000}"/>
    <cellStyle name="Percent 47 4 2 2" xfId="36640" xr:uid="{4EF96EC3-7D28-4927-B944-E99F252C1945}"/>
    <cellStyle name="Percent 47 4 3" xfId="30694" xr:uid="{567228A0-553C-4020-845E-88BF2695239E}"/>
    <cellStyle name="Percent 47 5" xfId="18578" xr:uid="{00000000-0005-0000-0000-0000335C0000}"/>
    <cellStyle name="Percent 47 5 2" xfId="24657" xr:uid="{00000000-0005-0000-0000-0000345C0000}"/>
    <cellStyle name="Percent 47 5 2 2" xfId="36641" xr:uid="{84FE8E65-35C0-4AB9-8E18-6E38223E69B9}"/>
    <cellStyle name="Percent 47 5 3" xfId="30695" xr:uid="{CD4D56B5-D79B-47AF-8F43-B9078A0FBE25}"/>
    <cellStyle name="Percent 47 6" xfId="18579" xr:uid="{00000000-0005-0000-0000-0000355C0000}"/>
    <cellStyle name="Percent 47 6 2" xfId="24658" xr:uid="{00000000-0005-0000-0000-0000365C0000}"/>
    <cellStyle name="Percent 47 6 2 2" xfId="36642" xr:uid="{C1D13976-C047-4F24-8782-F1691F6FAEA8}"/>
    <cellStyle name="Percent 47 6 3" xfId="30696" xr:uid="{C1DDDFCD-0BE6-4597-9A43-6C062F965C5F}"/>
    <cellStyle name="Percent 48" xfId="18580" xr:uid="{00000000-0005-0000-0000-0000375C0000}"/>
    <cellStyle name="Percent 48 2" xfId="18581" xr:uid="{00000000-0005-0000-0000-0000385C0000}"/>
    <cellStyle name="Percent 48 2 2" xfId="18582" xr:uid="{00000000-0005-0000-0000-0000395C0000}"/>
    <cellStyle name="Percent 48 2 2 2" xfId="24659" xr:uid="{00000000-0005-0000-0000-00003A5C0000}"/>
    <cellStyle name="Percent 48 2 2 2 2" xfId="36643" xr:uid="{418CF410-CAD6-46D7-8EE2-2EBEAF6CB30C}"/>
    <cellStyle name="Percent 48 2 2 3" xfId="30697" xr:uid="{973DDA7B-AEA4-423A-A5A7-6AC716F406A9}"/>
    <cellStyle name="Percent 48 2 3" xfId="18583" xr:uid="{00000000-0005-0000-0000-00003B5C0000}"/>
    <cellStyle name="Percent 48 2 3 2" xfId="24660" xr:uid="{00000000-0005-0000-0000-00003C5C0000}"/>
    <cellStyle name="Percent 48 2 3 2 2" xfId="36644" xr:uid="{A0716847-CA33-44E6-83EF-25BA3D71CEA3}"/>
    <cellStyle name="Percent 48 2 3 3" xfId="30698" xr:uid="{D2908942-5D0B-442C-8F56-CCB6D88C361D}"/>
    <cellStyle name="Percent 48 3" xfId="18584" xr:uid="{00000000-0005-0000-0000-00003D5C0000}"/>
    <cellStyle name="Percent 48 3 2" xfId="24661" xr:uid="{00000000-0005-0000-0000-00003E5C0000}"/>
    <cellStyle name="Percent 48 3 2 2" xfId="36645" xr:uid="{BB0F280B-12B4-4D87-AA6E-124AE593D14C}"/>
    <cellStyle name="Percent 48 3 3" xfId="30699" xr:uid="{4ED966FD-B4D4-4D67-9DAB-96101F300EC3}"/>
    <cellStyle name="Percent 48 4" xfId="18585" xr:uid="{00000000-0005-0000-0000-00003F5C0000}"/>
    <cellStyle name="Percent 48 4 2" xfId="24662" xr:uid="{00000000-0005-0000-0000-0000405C0000}"/>
    <cellStyle name="Percent 48 4 2 2" xfId="36646" xr:uid="{12BE6DDC-F2C6-469C-BA59-3D272A951121}"/>
    <cellStyle name="Percent 48 4 3" xfId="30700" xr:uid="{BDEDF8EB-3A24-4861-BD5D-177AF843BEEE}"/>
    <cellStyle name="Percent 48 5" xfId="18586" xr:uid="{00000000-0005-0000-0000-0000415C0000}"/>
    <cellStyle name="Percent 48 5 2" xfId="24663" xr:uid="{00000000-0005-0000-0000-0000425C0000}"/>
    <cellStyle name="Percent 48 5 2 2" xfId="36647" xr:uid="{AEA595D7-EBD3-41FA-BABC-283D48A61865}"/>
    <cellStyle name="Percent 48 5 3" xfId="30701" xr:uid="{03BBF74D-DC47-43EB-B15E-E36592A16F8E}"/>
    <cellStyle name="Percent 48 6" xfId="18587" xr:uid="{00000000-0005-0000-0000-0000435C0000}"/>
    <cellStyle name="Percent 48 6 2" xfId="24664" xr:uid="{00000000-0005-0000-0000-0000445C0000}"/>
    <cellStyle name="Percent 48 6 2 2" xfId="36648" xr:uid="{85BE2502-3150-4119-99F5-79A0388303C2}"/>
    <cellStyle name="Percent 48 6 3" xfId="30702" xr:uid="{5F673ACE-E27E-441B-B298-6F3166B7EAA5}"/>
    <cellStyle name="Percent 49" xfId="18588" xr:uid="{00000000-0005-0000-0000-0000455C0000}"/>
    <cellStyle name="Percent 49 2" xfId="18589" xr:uid="{00000000-0005-0000-0000-0000465C0000}"/>
    <cellStyle name="Percent 49 2 2" xfId="24665" xr:uid="{00000000-0005-0000-0000-0000475C0000}"/>
    <cellStyle name="Percent 49 2 2 2" xfId="36649" xr:uid="{A8264037-B64F-4733-9C35-CB5DA54CC5D6}"/>
    <cellStyle name="Percent 49 2 3" xfId="30703" xr:uid="{2CB6E138-4934-4A80-A776-39909AC367D6}"/>
    <cellStyle name="Percent 49 3" xfId="18590" xr:uid="{00000000-0005-0000-0000-0000485C0000}"/>
    <cellStyle name="Percent 49 3 2" xfId="24666" xr:uid="{00000000-0005-0000-0000-0000495C0000}"/>
    <cellStyle name="Percent 49 3 2 2" xfId="36650" xr:uid="{DC0E8282-0C41-446F-9AC0-5A2BAF4A8D3C}"/>
    <cellStyle name="Percent 49 3 3" xfId="30704" xr:uid="{1D5AA4F0-9FA8-4357-9309-2D1680EFEC90}"/>
    <cellStyle name="Percent 49 4" xfId="18591" xr:uid="{00000000-0005-0000-0000-00004A5C0000}"/>
    <cellStyle name="Percent 49 4 2" xfId="24667" xr:uid="{00000000-0005-0000-0000-00004B5C0000}"/>
    <cellStyle name="Percent 49 4 2 2" xfId="36651" xr:uid="{683AE77A-F0EB-46FD-833D-DA7A88E11455}"/>
    <cellStyle name="Percent 49 4 3" xfId="30705" xr:uid="{23DCAF31-906B-4910-B175-B3D4A5F1DADC}"/>
    <cellStyle name="Percent 49 5" xfId="18592" xr:uid="{00000000-0005-0000-0000-00004C5C0000}"/>
    <cellStyle name="Percent 49 5 2" xfId="24668" xr:uid="{00000000-0005-0000-0000-00004D5C0000}"/>
    <cellStyle name="Percent 49 5 2 2" xfId="36652" xr:uid="{D988633B-ECE1-4943-8E19-5428CEE9CC04}"/>
    <cellStyle name="Percent 49 5 3" xfId="30706" xr:uid="{66B7EEF6-490F-4BCE-A680-4F627A8C085C}"/>
    <cellStyle name="Percent 49 6" xfId="18593" xr:uid="{00000000-0005-0000-0000-00004E5C0000}"/>
    <cellStyle name="Percent 49 6 2" xfId="24669" xr:uid="{00000000-0005-0000-0000-00004F5C0000}"/>
    <cellStyle name="Percent 49 6 2 2" xfId="36653" xr:uid="{C2FA4D57-737A-42AF-BAAA-792D67E8C98E}"/>
    <cellStyle name="Percent 49 6 3" xfId="30707" xr:uid="{519F0008-2A56-4F0C-BE14-078CCBC38128}"/>
    <cellStyle name="Percent 5" xfId="18594" xr:uid="{00000000-0005-0000-0000-0000505C0000}"/>
    <cellStyle name="Percent 5 10" xfId="18595" xr:uid="{00000000-0005-0000-0000-0000515C0000}"/>
    <cellStyle name="Percent 5 10 2" xfId="24670" xr:uid="{00000000-0005-0000-0000-0000525C0000}"/>
    <cellStyle name="Percent 5 10 2 2" xfId="36654" xr:uid="{609CDE59-6986-4246-9554-579D1515BBBD}"/>
    <cellStyle name="Percent 5 10 3" xfId="30708" xr:uid="{24B3224D-94D1-4D52-B2CD-CFCEAB55C1F1}"/>
    <cellStyle name="Percent 5 11" xfId="18596" xr:uid="{00000000-0005-0000-0000-0000535C0000}"/>
    <cellStyle name="Percent 5 11 2" xfId="24671" xr:uid="{00000000-0005-0000-0000-0000545C0000}"/>
    <cellStyle name="Percent 5 11 2 2" xfId="36655" xr:uid="{3379BA26-25F7-4C4F-9686-4F7386781A71}"/>
    <cellStyle name="Percent 5 11 3" xfId="30709" xr:uid="{82C35E54-6EE3-4009-8A94-7A15D65315D2}"/>
    <cellStyle name="Percent 5 2" xfId="18597" xr:uid="{00000000-0005-0000-0000-0000555C0000}"/>
    <cellStyle name="Percent 5 2 2" xfId="18598" xr:uid="{00000000-0005-0000-0000-0000565C0000}"/>
    <cellStyle name="Percent 5 2 2 2" xfId="24673" xr:uid="{00000000-0005-0000-0000-0000575C0000}"/>
    <cellStyle name="Percent 5 2 2 2 2" xfId="36657" xr:uid="{B6622BB0-514A-4721-B8AC-BE57F7A9B021}"/>
    <cellStyle name="Percent 5 2 2 3" xfId="30711" xr:uid="{7E79267C-A729-4159-AD81-9BCFD51F6D2C}"/>
    <cellStyle name="Percent 5 2 3" xfId="18599" xr:uid="{00000000-0005-0000-0000-0000585C0000}"/>
    <cellStyle name="Percent 5 2 3 2" xfId="24674" xr:uid="{00000000-0005-0000-0000-0000595C0000}"/>
    <cellStyle name="Percent 5 2 3 2 2" xfId="36658" xr:uid="{D344D646-37C1-40A2-AF99-93E0A223A1F0}"/>
    <cellStyle name="Percent 5 2 3 3" xfId="30712" xr:uid="{4C7ACD42-2676-43AB-B11D-DCEE8250BFBD}"/>
    <cellStyle name="Percent 5 2 4" xfId="24672" xr:uid="{00000000-0005-0000-0000-00005A5C0000}"/>
    <cellStyle name="Percent 5 2 4 2" xfId="36656" xr:uid="{BC38633B-FF54-44DD-9685-09F7D5DFE71C}"/>
    <cellStyle name="Percent 5 2 5" xfId="30710" xr:uid="{80B35183-50DB-441F-84B9-1A658C1DD9CA}"/>
    <cellStyle name="Percent 5 3" xfId="18600" xr:uid="{00000000-0005-0000-0000-00005B5C0000}"/>
    <cellStyle name="Percent 5 3 2" xfId="18601" xr:uid="{00000000-0005-0000-0000-00005C5C0000}"/>
    <cellStyle name="Percent 5 3 2 2" xfId="24676" xr:uid="{00000000-0005-0000-0000-00005D5C0000}"/>
    <cellStyle name="Percent 5 3 2 2 2" xfId="36660" xr:uid="{1DCD5FD7-0D41-4BF4-BC6B-3DDA39638F40}"/>
    <cellStyle name="Percent 5 3 2 3" xfId="30714" xr:uid="{F5C2D426-0B18-436E-92AF-7D67F109EF83}"/>
    <cellStyle name="Percent 5 3 3" xfId="24675" xr:uid="{00000000-0005-0000-0000-00005E5C0000}"/>
    <cellStyle name="Percent 5 3 3 2" xfId="36659" xr:uid="{DB58B015-2670-4305-8048-C896044A937B}"/>
    <cellStyle name="Percent 5 3 4" xfId="30713" xr:uid="{27811E0F-5E6A-4731-8CED-68A5326B4724}"/>
    <cellStyle name="Percent 5 4" xfId="18602" xr:uid="{00000000-0005-0000-0000-00005F5C0000}"/>
    <cellStyle name="Percent 5 4 2" xfId="18603" xr:uid="{00000000-0005-0000-0000-0000605C0000}"/>
    <cellStyle name="Percent 5 4 2 2" xfId="24678" xr:uid="{00000000-0005-0000-0000-0000615C0000}"/>
    <cellStyle name="Percent 5 4 2 2 2" xfId="36662" xr:uid="{4925BC91-57A8-4EC6-9028-D3BC782E69CE}"/>
    <cellStyle name="Percent 5 4 2 3" xfId="30716" xr:uid="{97D83EE4-31AE-4907-ABB8-90BC441FA4CF}"/>
    <cellStyle name="Percent 5 4 3" xfId="24677" xr:uid="{00000000-0005-0000-0000-0000625C0000}"/>
    <cellStyle name="Percent 5 4 3 2" xfId="36661" xr:uid="{55D50072-9399-42CA-A330-49DB4D3C18D3}"/>
    <cellStyle name="Percent 5 4 4" xfId="30715" xr:uid="{617A2773-B3E5-4754-A731-2CA4A05DAB2B}"/>
    <cellStyle name="Percent 5 5" xfId="18604" xr:uid="{00000000-0005-0000-0000-0000635C0000}"/>
    <cellStyle name="Percent 5 5 2" xfId="24679" xr:uid="{00000000-0005-0000-0000-0000645C0000}"/>
    <cellStyle name="Percent 5 5 2 2" xfId="36663" xr:uid="{0815070C-DBCD-4796-A6AA-0C26BB8B9F94}"/>
    <cellStyle name="Percent 5 5 3" xfId="30717" xr:uid="{77DFF377-581D-4FCE-911F-A68682DD6180}"/>
    <cellStyle name="Percent 5 6" xfId="18605" xr:uid="{00000000-0005-0000-0000-0000655C0000}"/>
    <cellStyle name="Percent 5 6 2" xfId="24680" xr:uid="{00000000-0005-0000-0000-0000665C0000}"/>
    <cellStyle name="Percent 5 6 2 2" xfId="36664" xr:uid="{BBF727E1-D349-4F0B-AB8F-CC05C6F6BB7D}"/>
    <cellStyle name="Percent 5 6 3" xfId="30718" xr:uid="{09F60A22-6BA7-4E16-9635-CFB4501E7F08}"/>
    <cellStyle name="Percent 5 7" xfId="18606" xr:uid="{00000000-0005-0000-0000-0000675C0000}"/>
    <cellStyle name="Percent 5 7 2" xfId="24681" xr:uid="{00000000-0005-0000-0000-0000685C0000}"/>
    <cellStyle name="Percent 5 7 2 2" xfId="36665" xr:uid="{55F23AC5-E077-4F2D-BEA0-BDD796CD78E5}"/>
    <cellStyle name="Percent 5 7 3" xfId="30719" xr:uid="{F87C5535-02A4-47DA-B415-7463A4A559B7}"/>
    <cellStyle name="Percent 5 8" xfId="18607" xr:uid="{00000000-0005-0000-0000-0000695C0000}"/>
    <cellStyle name="Percent 5 8 2" xfId="24682" xr:uid="{00000000-0005-0000-0000-00006A5C0000}"/>
    <cellStyle name="Percent 5 8 2 2" xfId="36666" xr:uid="{4223E67D-0B7D-4C63-B61B-227956DA759B}"/>
    <cellStyle name="Percent 5 8 3" xfId="30720" xr:uid="{4F18290C-2D1C-44ED-8DB4-9D294219FA72}"/>
    <cellStyle name="Percent 5 9" xfId="18608" xr:uid="{00000000-0005-0000-0000-00006B5C0000}"/>
    <cellStyle name="Percent 5 9 2" xfId="24683" xr:uid="{00000000-0005-0000-0000-00006C5C0000}"/>
    <cellStyle name="Percent 5 9 2 2" xfId="36667" xr:uid="{8B8AC703-649A-45F8-AACA-72F0D93AE95D}"/>
    <cellStyle name="Percent 5 9 3" xfId="30721" xr:uid="{4635244C-D5AB-486D-B029-DE39BF9ECDB1}"/>
    <cellStyle name="Percent 50" xfId="18609" xr:uid="{00000000-0005-0000-0000-00006D5C0000}"/>
    <cellStyle name="Percent 50 2" xfId="18610" xr:uid="{00000000-0005-0000-0000-00006E5C0000}"/>
    <cellStyle name="Percent 50 2 2" xfId="24684" xr:uid="{00000000-0005-0000-0000-00006F5C0000}"/>
    <cellStyle name="Percent 50 2 2 2" xfId="36668" xr:uid="{54C07E8E-AA21-460F-AD8D-EB8E2D41F409}"/>
    <cellStyle name="Percent 50 2 3" xfId="30722" xr:uid="{AE4C2EBF-15AF-4F44-87ED-6C4166CD1018}"/>
    <cellStyle name="Percent 50 3" xfId="18611" xr:uid="{00000000-0005-0000-0000-0000705C0000}"/>
    <cellStyle name="Percent 50 3 2" xfId="24685" xr:uid="{00000000-0005-0000-0000-0000715C0000}"/>
    <cellStyle name="Percent 50 3 2 2" xfId="36669" xr:uid="{E6295C41-12C8-4CD6-9F5D-4C4EE443D09F}"/>
    <cellStyle name="Percent 50 3 3" xfId="30723" xr:uid="{1C73D00D-78B5-412D-9E85-180274A88337}"/>
    <cellStyle name="Percent 50 4" xfId="18612" xr:uid="{00000000-0005-0000-0000-0000725C0000}"/>
    <cellStyle name="Percent 50 4 2" xfId="24686" xr:uid="{00000000-0005-0000-0000-0000735C0000}"/>
    <cellStyle name="Percent 50 4 2 2" xfId="36670" xr:uid="{A8FDA897-5A81-4E77-A887-7439F89C3100}"/>
    <cellStyle name="Percent 50 4 3" xfId="30724" xr:uid="{72FA3EB3-229E-4746-9AF7-743B23DF95E4}"/>
    <cellStyle name="Percent 50 5" xfId="18613" xr:uid="{00000000-0005-0000-0000-0000745C0000}"/>
    <cellStyle name="Percent 50 5 2" xfId="24687" xr:uid="{00000000-0005-0000-0000-0000755C0000}"/>
    <cellStyle name="Percent 50 5 2 2" xfId="36671" xr:uid="{99C3E992-27AA-4ABE-9043-4E61ADD27895}"/>
    <cellStyle name="Percent 50 5 3" xfId="30725" xr:uid="{D02A2B2A-7736-4D1A-9DEB-AFE164D87E50}"/>
    <cellStyle name="Percent 50 6" xfId="18614" xr:uid="{00000000-0005-0000-0000-0000765C0000}"/>
    <cellStyle name="Percent 50 6 2" xfId="24688" xr:uid="{00000000-0005-0000-0000-0000775C0000}"/>
    <cellStyle name="Percent 50 6 2 2" xfId="36672" xr:uid="{259E1F36-8B09-4A27-9514-6159BA71AC53}"/>
    <cellStyle name="Percent 50 6 3" xfId="30726" xr:uid="{4D90B52C-BED8-4FA7-899F-DBF8E3DA5424}"/>
    <cellStyle name="Percent 51" xfId="18615" xr:uid="{00000000-0005-0000-0000-0000785C0000}"/>
    <cellStyle name="Percent 51 2" xfId="18616" xr:uid="{00000000-0005-0000-0000-0000795C0000}"/>
    <cellStyle name="Percent 51 2 2" xfId="24689" xr:uid="{00000000-0005-0000-0000-00007A5C0000}"/>
    <cellStyle name="Percent 51 2 2 2" xfId="36673" xr:uid="{5F8C83EA-92C9-402B-B254-2E6CB1571FC1}"/>
    <cellStyle name="Percent 51 2 3" xfId="30727" xr:uid="{6E18DF14-123A-4F84-A809-C4BD2CF839D0}"/>
    <cellStyle name="Percent 51 3" xfId="18617" xr:uid="{00000000-0005-0000-0000-00007B5C0000}"/>
    <cellStyle name="Percent 51 3 2" xfId="24690" xr:uid="{00000000-0005-0000-0000-00007C5C0000}"/>
    <cellStyle name="Percent 51 3 2 2" xfId="36674" xr:uid="{65E027DA-6A0B-4ED3-9B11-317CA3A93FEE}"/>
    <cellStyle name="Percent 51 3 3" xfId="30728" xr:uid="{6437D5E2-4146-4035-AF78-F77FBDB2A555}"/>
    <cellStyle name="Percent 51 4" xfId="18618" xr:uid="{00000000-0005-0000-0000-00007D5C0000}"/>
    <cellStyle name="Percent 51 4 2" xfId="24691" xr:uid="{00000000-0005-0000-0000-00007E5C0000}"/>
    <cellStyle name="Percent 51 4 2 2" xfId="36675" xr:uid="{D8AD74F7-3277-4720-9D78-973D57D4E845}"/>
    <cellStyle name="Percent 51 4 3" xfId="30729" xr:uid="{95BB9592-B9AF-43A1-8581-EABEAAC5A2F6}"/>
    <cellStyle name="Percent 51 5" xfId="18619" xr:uid="{00000000-0005-0000-0000-00007F5C0000}"/>
    <cellStyle name="Percent 51 5 2" xfId="24692" xr:uid="{00000000-0005-0000-0000-0000805C0000}"/>
    <cellStyle name="Percent 51 5 2 2" xfId="36676" xr:uid="{AA209C0F-A841-4121-AD11-92874DD48A81}"/>
    <cellStyle name="Percent 51 5 3" xfId="30730" xr:uid="{E7BF7497-E601-4D0C-8E6A-CC0CFE0DB2E4}"/>
    <cellStyle name="Percent 51 6" xfId="18620" xr:uid="{00000000-0005-0000-0000-0000815C0000}"/>
    <cellStyle name="Percent 51 6 2" xfId="24693" xr:uid="{00000000-0005-0000-0000-0000825C0000}"/>
    <cellStyle name="Percent 51 6 2 2" xfId="36677" xr:uid="{038D62E9-CA4C-4FFB-A381-8F299B6C39A1}"/>
    <cellStyle name="Percent 51 6 3" xfId="30731" xr:uid="{A950C945-CE20-41C3-93ED-BF11AACC7461}"/>
    <cellStyle name="Percent 52" xfId="18621" xr:uid="{00000000-0005-0000-0000-0000835C0000}"/>
    <cellStyle name="Percent 52 2" xfId="18622" xr:uid="{00000000-0005-0000-0000-0000845C0000}"/>
    <cellStyle name="Percent 52 2 2" xfId="24694" xr:uid="{00000000-0005-0000-0000-0000855C0000}"/>
    <cellStyle name="Percent 52 2 2 2" xfId="36678" xr:uid="{F5DA64CE-1252-4AB6-AFE6-08320134C58C}"/>
    <cellStyle name="Percent 52 2 3" xfId="30732" xr:uid="{5153B536-EECA-4285-862C-DB64E9F047D8}"/>
    <cellStyle name="Percent 52 3" xfId="18623" xr:uid="{00000000-0005-0000-0000-0000865C0000}"/>
    <cellStyle name="Percent 52 3 2" xfId="24695" xr:uid="{00000000-0005-0000-0000-0000875C0000}"/>
    <cellStyle name="Percent 52 3 2 2" xfId="36679" xr:uid="{C9228B51-6566-4B19-9846-857E6C30CC53}"/>
    <cellStyle name="Percent 52 3 3" xfId="30733" xr:uid="{0B2D89F7-71A4-4CA2-B581-7D5A2CBFDACE}"/>
    <cellStyle name="Percent 52 4" xfId="18624" xr:uid="{00000000-0005-0000-0000-0000885C0000}"/>
    <cellStyle name="Percent 52 4 2" xfId="24696" xr:uid="{00000000-0005-0000-0000-0000895C0000}"/>
    <cellStyle name="Percent 52 4 2 2" xfId="36680" xr:uid="{AB198662-219A-4A3C-9CAA-49BCD65D28B7}"/>
    <cellStyle name="Percent 52 4 3" xfId="30734" xr:uid="{871FC7DD-0EB4-4CCB-8AC7-36A568DE6D45}"/>
    <cellStyle name="Percent 52 5" xfId="18625" xr:uid="{00000000-0005-0000-0000-00008A5C0000}"/>
    <cellStyle name="Percent 52 5 2" xfId="24697" xr:uid="{00000000-0005-0000-0000-00008B5C0000}"/>
    <cellStyle name="Percent 52 5 2 2" xfId="36681" xr:uid="{D493A32E-BAB9-4395-A742-22129A0D1231}"/>
    <cellStyle name="Percent 52 5 3" xfId="30735" xr:uid="{F1052AC6-C441-4FFB-8F04-9D275DB463E4}"/>
    <cellStyle name="Percent 52 6" xfId="18626" xr:uid="{00000000-0005-0000-0000-00008C5C0000}"/>
    <cellStyle name="Percent 52 6 2" xfId="24698" xr:uid="{00000000-0005-0000-0000-00008D5C0000}"/>
    <cellStyle name="Percent 52 6 2 2" xfId="36682" xr:uid="{BF840A55-F502-49EE-AC68-E052AEB51E9E}"/>
    <cellStyle name="Percent 52 6 3" xfId="30736" xr:uid="{C4856BB1-E4C6-4391-A49B-3A50ABCBB6D9}"/>
    <cellStyle name="Percent 53" xfId="18627" xr:uid="{00000000-0005-0000-0000-00008E5C0000}"/>
    <cellStyle name="Percent 53 2" xfId="18628" xr:uid="{00000000-0005-0000-0000-00008F5C0000}"/>
    <cellStyle name="Percent 53 2 2" xfId="24699" xr:uid="{00000000-0005-0000-0000-0000905C0000}"/>
    <cellStyle name="Percent 53 2 2 2" xfId="36683" xr:uid="{ED42FB00-C107-43A0-B3DD-D9FCA9E057F5}"/>
    <cellStyle name="Percent 53 2 3" xfId="30737" xr:uid="{F85F41D2-F561-4F31-A6BC-0E1C0EFE43AA}"/>
    <cellStyle name="Percent 53 3" xfId="18629" xr:uid="{00000000-0005-0000-0000-0000915C0000}"/>
    <cellStyle name="Percent 53 3 2" xfId="24700" xr:uid="{00000000-0005-0000-0000-0000925C0000}"/>
    <cellStyle name="Percent 53 3 2 2" xfId="36684" xr:uid="{ECE796AC-523B-4DFD-B6B2-0B4F8D8BFE44}"/>
    <cellStyle name="Percent 53 3 3" xfId="30738" xr:uid="{8FC8F094-D775-44A8-AA6C-595F92A79227}"/>
    <cellStyle name="Percent 53 4" xfId="18630" xr:uid="{00000000-0005-0000-0000-0000935C0000}"/>
    <cellStyle name="Percent 53 4 2" xfId="24701" xr:uid="{00000000-0005-0000-0000-0000945C0000}"/>
    <cellStyle name="Percent 53 4 2 2" xfId="36685" xr:uid="{894A3F9C-D3C8-4E3A-9A1B-B9E086610940}"/>
    <cellStyle name="Percent 53 4 3" xfId="30739" xr:uid="{6362F491-3556-44A5-9835-551D3E04F903}"/>
    <cellStyle name="Percent 53 5" xfId="18631" xr:uid="{00000000-0005-0000-0000-0000955C0000}"/>
    <cellStyle name="Percent 53 5 2" xfId="24702" xr:uid="{00000000-0005-0000-0000-0000965C0000}"/>
    <cellStyle name="Percent 53 5 2 2" xfId="36686" xr:uid="{F59A72BD-F2D6-471F-BE3F-4575FCE989E1}"/>
    <cellStyle name="Percent 53 5 3" xfId="30740" xr:uid="{91C6AAC6-9FA7-483F-83EA-F648504F248C}"/>
    <cellStyle name="Percent 53 6" xfId="18632" xr:uid="{00000000-0005-0000-0000-0000975C0000}"/>
    <cellStyle name="Percent 53 6 2" xfId="24703" xr:uid="{00000000-0005-0000-0000-0000985C0000}"/>
    <cellStyle name="Percent 53 6 2 2" xfId="36687" xr:uid="{C1B28C37-D06A-43FE-88A2-CAF3BB468E9F}"/>
    <cellStyle name="Percent 53 6 3" xfId="30741" xr:uid="{F7863B42-FDD0-49F8-90B2-534932DC4974}"/>
    <cellStyle name="Percent 54" xfId="18633" xr:uid="{00000000-0005-0000-0000-0000995C0000}"/>
    <cellStyle name="Percent 54 2" xfId="18634" xr:uid="{00000000-0005-0000-0000-00009A5C0000}"/>
    <cellStyle name="Percent 54 2 2" xfId="24704" xr:uid="{00000000-0005-0000-0000-00009B5C0000}"/>
    <cellStyle name="Percent 54 2 2 2" xfId="36688" xr:uid="{0A494CD3-BE82-419C-B9EC-BE202A473FF3}"/>
    <cellStyle name="Percent 54 2 3" xfId="30742" xr:uid="{A27511DA-595C-4DD0-8C28-771DCB6F3248}"/>
    <cellStyle name="Percent 54 3" xfId="18635" xr:uid="{00000000-0005-0000-0000-00009C5C0000}"/>
    <cellStyle name="Percent 54 3 2" xfId="24705" xr:uid="{00000000-0005-0000-0000-00009D5C0000}"/>
    <cellStyle name="Percent 54 3 2 2" xfId="36689" xr:uid="{FCB64E49-D470-4123-ACE0-0B826E054E08}"/>
    <cellStyle name="Percent 54 3 3" xfId="30743" xr:uid="{49ACFFBC-3EA8-4708-9094-6CA5F0FA27AA}"/>
    <cellStyle name="Percent 54 4" xfId="18636" xr:uid="{00000000-0005-0000-0000-00009E5C0000}"/>
    <cellStyle name="Percent 54 4 2" xfId="24706" xr:uid="{00000000-0005-0000-0000-00009F5C0000}"/>
    <cellStyle name="Percent 54 4 2 2" xfId="36690" xr:uid="{08CCCF0E-53DA-4B73-A7AC-76DCE937B960}"/>
    <cellStyle name="Percent 54 4 3" xfId="30744" xr:uid="{4174F4D7-643B-46A0-8ECE-2570644C5639}"/>
    <cellStyle name="Percent 54 5" xfId="18637" xr:uid="{00000000-0005-0000-0000-0000A05C0000}"/>
    <cellStyle name="Percent 54 5 2" xfId="24707" xr:uid="{00000000-0005-0000-0000-0000A15C0000}"/>
    <cellStyle name="Percent 54 5 2 2" xfId="36691" xr:uid="{740990B7-F460-4EE6-8A76-CBF75C77D981}"/>
    <cellStyle name="Percent 54 5 3" xfId="30745" xr:uid="{8AB054C6-E81E-49E7-9D06-25C182A5173F}"/>
    <cellStyle name="Percent 54 6" xfId="18638" xr:uid="{00000000-0005-0000-0000-0000A25C0000}"/>
    <cellStyle name="Percent 54 6 2" xfId="24708" xr:uid="{00000000-0005-0000-0000-0000A35C0000}"/>
    <cellStyle name="Percent 54 6 2 2" xfId="36692" xr:uid="{C8803268-1616-4B27-B95E-52A104891BCF}"/>
    <cellStyle name="Percent 54 6 3" xfId="30746" xr:uid="{0EE6713E-29B4-4016-A33B-81ED4769FD3A}"/>
    <cellStyle name="Percent 55" xfId="18639" xr:uid="{00000000-0005-0000-0000-0000A45C0000}"/>
    <cellStyle name="Percent 55 2" xfId="18640" xr:uid="{00000000-0005-0000-0000-0000A55C0000}"/>
    <cellStyle name="Percent 55 2 2" xfId="24709" xr:uid="{00000000-0005-0000-0000-0000A65C0000}"/>
    <cellStyle name="Percent 55 2 2 2" xfId="36693" xr:uid="{3A0B0CE0-9E68-4AB8-AD6A-8AC5186D68D0}"/>
    <cellStyle name="Percent 55 2 3" xfId="30747" xr:uid="{7E0FD1A8-86FC-402E-835C-0856CE856CEB}"/>
    <cellStyle name="Percent 55 3" xfId="18641" xr:uid="{00000000-0005-0000-0000-0000A75C0000}"/>
    <cellStyle name="Percent 55 3 2" xfId="24710" xr:uid="{00000000-0005-0000-0000-0000A85C0000}"/>
    <cellStyle name="Percent 55 3 2 2" xfId="36694" xr:uid="{5FDE8415-463F-41F0-B3A0-F5686D9E2FF7}"/>
    <cellStyle name="Percent 55 3 3" xfId="30748" xr:uid="{D7C21325-F536-4DC7-9FB4-E431A0D76457}"/>
    <cellStyle name="Percent 55 4" xfId="18642" xr:uid="{00000000-0005-0000-0000-0000A95C0000}"/>
    <cellStyle name="Percent 55 4 2" xfId="24711" xr:uid="{00000000-0005-0000-0000-0000AA5C0000}"/>
    <cellStyle name="Percent 55 4 2 2" xfId="36695" xr:uid="{96D24D27-35AF-4655-A300-AB14DC07566E}"/>
    <cellStyle name="Percent 55 4 3" xfId="30749" xr:uid="{AB064BF4-2329-464B-B0C3-83274B8C6C6B}"/>
    <cellStyle name="Percent 55 5" xfId="18643" xr:uid="{00000000-0005-0000-0000-0000AB5C0000}"/>
    <cellStyle name="Percent 55 5 2" xfId="24712" xr:uid="{00000000-0005-0000-0000-0000AC5C0000}"/>
    <cellStyle name="Percent 55 5 2 2" xfId="36696" xr:uid="{F92847EC-6929-401A-97EC-B89A2D879764}"/>
    <cellStyle name="Percent 55 5 3" xfId="30750" xr:uid="{A43F38C9-F5D3-497F-B8DC-E2512707F1B1}"/>
    <cellStyle name="Percent 55 6" xfId="18644" xr:uid="{00000000-0005-0000-0000-0000AD5C0000}"/>
    <cellStyle name="Percent 55 6 2" xfId="24713" xr:uid="{00000000-0005-0000-0000-0000AE5C0000}"/>
    <cellStyle name="Percent 55 6 2 2" xfId="36697" xr:uid="{D248B06B-92A0-41CC-84C9-36B3C0109F39}"/>
    <cellStyle name="Percent 55 6 3" xfId="30751" xr:uid="{41823128-D41B-4AFB-A802-8D825156F81C}"/>
    <cellStyle name="Percent 56" xfId="18645" xr:uid="{00000000-0005-0000-0000-0000AF5C0000}"/>
    <cellStyle name="Percent 56 2" xfId="18646" xr:uid="{00000000-0005-0000-0000-0000B05C0000}"/>
    <cellStyle name="Percent 56 2 2" xfId="24714" xr:uid="{00000000-0005-0000-0000-0000B15C0000}"/>
    <cellStyle name="Percent 56 2 2 2" xfId="36698" xr:uid="{A50D06AA-87E9-4E93-9A90-D3032184F400}"/>
    <cellStyle name="Percent 56 2 3" xfId="30752" xr:uid="{E5164F32-68FA-415F-9486-AD5093A453DA}"/>
    <cellStyle name="Percent 56 3" xfId="18647" xr:uid="{00000000-0005-0000-0000-0000B25C0000}"/>
    <cellStyle name="Percent 56 3 2" xfId="24715" xr:uid="{00000000-0005-0000-0000-0000B35C0000}"/>
    <cellStyle name="Percent 56 3 2 2" xfId="36699" xr:uid="{AD78C981-E63B-482D-82ED-27F7DB941838}"/>
    <cellStyle name="Percent 56 3 3" xfId="30753" xr:uid="{2A6C50E6-C3D7-4C75-A97B-66B2BAE75C16}"/>
    <cellStyle name="Percent 56 4" xfId="18648" xr:uid="{00000000-0005-0000-0000-0000B45C0000}"/>
    <cellStyle name="Percent 56 4 2" xfId="24716" xr:uid="{00000000-0005-0000-0000-0000B55C0000}"/>
    <cellStyle name="Percent 56 4 2 2" xfId="36700" xr:uid="{1EE598F8-BB3E-4F0B-905F-D2360B0DDE54}"/>
    <cellStyle name="Percent 56 4 3" xfId="30754" xr:uid="{33F6BCD9-CCA1-4389-9467-08768C602B8F}"/>
    <cellStyle name="Percent 56 5" xfId="18649" xr:uid="{00000000-0005-0000-0000-0000B65C0000}"/>
    <cellStyle name="Percent 56 5 2" xfId="24717" xr:uid="{00000000-0005-0000-0000-0000B75C0000}"/>
    <cellStyle name="Percent 56 5 2 2" xfId="36701" xr:uid="{23DCBF0C-2F25-41C3-B43F-B4D2BCE4C2FC}"/>
    <cellStyle name="Percent 56 5 3" xfId="30755" xr:uid="{2ECF418A-1F5A-4B99-9984-4087D9788D2C}"/>
    <cellStyle name="Percent 56 6" xfId="18650" xr:uid="{00000000-0005-0000-0000-0000B85C0000}"/>
    <cellStyle name="Percent 56 6 2" xfId="24718" xr:uid="{00000000-0005-0000-0000-0000B95C0000}"/>
    <cellStyle name="Percent 56 6 2 2" xfId="36702" xr:uid="{D0115D52-8BEE-41DD-86FB-8B0E3A28998F}"/>
    <cellStyle name="Percent 56 6 3" xfId="30756" xr:uid="{CF1AA9CB-6007-4D49-89B8-10B670DC81D7}"/>
    <cellStyle name="Percent 57" xfId="18651" xr:uid="{00000000-0005-0000-0000-0000BA5C0000}"/>
    <cellStyle name="Percent 57 2" xfId="18652" xr:uid="{00000000-0005-0000-0000-0000BB5C0000}"/>
    <cellStyle name="Percent 57 2 2" xfId="24719" xr:uid="{00000000-0005-0000-0000-0000BC5C0000}"/>
    <cellStyle name="Percent 57 2 2 2" xfId="36703" xr:uid="{5A025A7C-C529-4C9E-8560-32357BBCB7B8}"/>
    <cellStyle name="Percent 57 2 3" xfId="30757" xr:uid="{E9249B37-96F3-4C66-81C9-9F6D25D40D14}"/>
    <cellStyle name="Percent 57 3" xfId="18653" xr:uid="{00000000-0005-0000-0000-0000BD5C0000}"/>
    <cellStyle name="Percent 57 3 2" xfId="24720" xr:uid="{00000000-0005-0000-0000-0000BE5C0000}"/>
    <cellStyle name="Percent 57 3 2 2" xfId="36704" xr:uid="{4286F431-3F41-4703-8313-9FB0774CEF62}"/>
    <cellStyle name="Percent 57 3 3" xfId="30758" xr:uid="{42C72AF1-62D1-4191-B46A-F5A73FDA5115}"/>
    <cellStyle name="Percent 57 4" xfId="18654" xr:uid="{00000000-0005-0000-0000-0000BF5C0000}"/>
    <cellStyle name="Percent 57 4 2" xfId="24721" xr:uid="{00000000-0005-0000-0000-0000C05C0000}"/>
    <cellStyle name="Percent 57 4 2 2" xfId="36705" xr:uid="{8AF7F81B-6D1B-4313-AB05-1742E7C46F02}"/>
    <cellStyle name="Percent 57 4 3" xfId="30759" xr:uid="{2426B6EB-2887-4A08-A203-9F2E3805B91E}"/>
    <cellStyle name="Percent 57 5" xfId="18655" xr:uid="{00000000-0005-0000-0000-0000C15C0000}"/>
    <cellStyle name="Percent 57 5 2" xfId="24722" xr:uid="{00000000-0005-0000-0000-0000C25C0000}"/>
    <cellStyle name="Percent 57 5 2 2" xfId="36706" xr:uid="{3E08D368-E93E-4902-89C8-809502F3B053}"/>
    <cellStyle name="Percent 57 5 3" xfId="30760" xr:uid="{12EDCC8E-B8D7-4F49-95C4-9A93022F0F12}"/>
    <cellStyle name="Percent 57 6" xfId="18656" xr:uid="{00000000-0005-0000-0000-0000C35C0000}"/>
    <cellStyle name="Percent 57 6 2" xfId="24723" xr:uid="{00000000-0005-0000-0000-0000C45C0000}"/>
    <cellStyle name="Percent 57 6 2 2" xfId="36707" xr:uid="{C460B821-28AC-4DCD-96FA-BF3C79DD3D33}"/>
    <cellStyle name="Percent 57 6 3" xfId="30761" xr:uid="{89BF3944-6AEE-4BB8-A518-68A17E1F37AC}"/>
    <cellStyle name="Percent 58" xfId="18657" xr:uid="{00000000-0005-0000-0000-0000C55C0000}"/>
    <cellStyle name="Percent 58 2" xfId="18658" xr:uid="{00000000-0005-0000-0000-0000C65C0000}"/>
    <cellStyle name="Percent 58 2 2" xfId="18659" xr:uid="{00000000-0005-0000-0000-0000C75C0000}"/>
    <cellStyle name="Percent 58 2 2 2" xfId="24724" xr:uid="{00000000-0005-0000-0000-0000C85C0000}"/>
    <cellStyle name="Percent 58 2 2 2 2" xfId="36708" xr:uid="{A08EAD2B-6D9D-4438-BFB2-004962D1ED56}"/>
    <cellStyle name="Percent 58 2 2 3" xfId="30762" xr:uid="{361FD42C-EA58-4FCB-A52B-FAE638015F8A}"/>
    <cellStyle name="Percent 58 2 3" xfId="18660" xr:uid="{00000000-0005-0000-0000-0000C95C0000}"/>
    <cellStyle name="Percent 58 2 3 2" xfId="24725" xr:uid="{00000000-0005-0000-0000-0000CA5C0000}"/>
    <cellStyle name="Percent 58 2 3 2 2" xfId="36709" xr:uid="{A56FB9CB-A0EE-45C2-AFDE-0D1853F64869}"/>
    <cellStyle name="Percent 58 2 3 3" xfId="30763" xr:uid="{552C5056-68AE-4091-8FAB-9B7722FD0D0C}"/>
    <cellStyle name="Percent 58 3" xfId="18661" xr:uid="{00000000-0005-0000-0000-0000CB5C0000}"/>
    <cellStyle name="Percent 58 3 2" xfId="24726" xr:uid="{00000000-0005-0000-0000-0000CC5C0000}"/>
    <cellStyle name="Percent 58 3 2 2" xfId="36710" xr:uid="{58D28EC7-AF7B-4525-B936-5058828A9717}"/>
    <cellStyle name="Percent 58 3 3" xfId="30764" xr:uid="{4C0EF230-C749-4DE7-8813-E8F1F07E6592}"/>
    <cellStyle name="Percent 58 4" xfId="18662" xr:uid="{00000000-0005-0000-0000-0000CD5C0000}"/>
    <cellStyle name="Percent 58 4 2" xfId="24727" xr:uid="{00000000-0005-0000-0000-0000CE5C0000}"/>
    <cellStyle name="Percent 58 4 2 2" xfId="36711" xr:uid="{EC9EA917-F5E9-4010-A929-56161AE6F340}"/>
    <cellStyle name="Percent 58 4 3" xfId="30765" xr:uid="{1A5BFA8B-CDD8-4F72-9064-CABA3219BC48}"/>
    <cellStyle name="Percent 58 5" xfId="18663" xr:uid="{00000000-0005-0000-0000-0000CF5C0000}"/>
    <cellStyle name="Percent 58 5 2" xfId="24728" xr:uid="{00000000-0005-0000-0000-0000D05C0000}"/>
    <cellStyle name="Percent 58 5 2 2" xfId="36712" xr:uid="{6A2A239A-3F5F-4178-AA4A-037DCA3330CD}"/>
    <cellStyle name="Percent 58 5 3" xfId="30766" xr:uid="{D5036578-EF4D-4EA4-9F63-1DE20E36B700}"/>
    <cellStyle name="Percent 58 6" xfId="18664" xr:uid="{00000000-0005-0000-0000-0000D15C0000}"/>
    <cellStyle name="Percent 58 6 2" xfId="24729" xr:uid="{00000000-0005-0000-0000-0000D25C0000}"/>
    <cellStyle name="Percent 58 6 2 2" xfId="36713" xr:uid="{332A7C01-1B8F-4CE1-A541-BB00178FF2DA}"/>
    <cellStyle name="Percent 58 6 3" xfId="30767" xr:uid="{3CDD16C2-F312-42C7-8F90-4916858E993A}"/>
    <cellStyle name="Percent 59" xfId="18665" xr:uid="{00000000-0005-0000-0000-0000D35C0000}"/>
    <cellStyle name="Percent 59 2" xfId="18666" xr:uid="{00000000-0005-0000-0000-0000D45C0000}"/>
    <cellStyle name="Percent 59 2 2" xfId="18667" xr:uid="{00000000-0005-0000-0000-0000D55C0000}"/>
    <cellStyle name="Percent 59 2 2 2" xfId="24730" xr:uid="{00000000-0005-0000-0000-0000D65C0000}"/>
    <cellStyle name="Percent 59 2 2 2 2" xfId="36714" xr:uid="{CBDEDA78-8C33-4095-9733-EEE08B303BA9}"/>
    <cellStyle name="Percent 59 2 2 3" xfId="30768" xr:uid="{F037FF57-9C41-413A-8FB9-90AEF7B81F27}"/>
    <cellStyle name="Percent 59 2 3" xfId="18668" xr:uid="{00000000-0005-0000-0000-0000D75C0000}"/>
    <cellStyle name="Percent 59 2 3 2" xfId="24731" xr:uid="{00000000-0005-0000-0000-0000D85C0000}"/>
    <cellStyle name="Percent 59 2 3 2 2" xfId="36715" xr:uid="{BB194371-569E-46FC-8728-37C588E134A7}"/>
    <cellStyle name="Percent 59 2 3 3" xfId="30769" xr:uid="{6E33F166-2504-43F4-A45D-E1981BF9A150}"/>
    <cellStyle name="Percent 59 3" xfId="18669" xr:uid="{00000000-0005-0000-0000-0000D95C0000}"/>
    <cellStyle name="Percent 59 3 2" xfId="24732" xr:uid="{00000000-0005-0000-0000-0000DA5C0000}"/>
    <cellStyle name="Percent 59 3 2 2" xfId="36716" xr:uid="{1692AB39-DB85-4B15-AF53-472DF19A33EB}"/>
    <cellStyle name="Percent 59 3 3" xfId="30770" xr:uid="{4C068A60-283F-45FF-ACE2-E48FD0F4DA8D}"/>
    <cellStyle name="Percent 59 4" xfId="18670" xr:uid="{00000000-0005-0000-0000-0000DB5C0000}"/>
    <cellStyle name="Percent 59 4 2" xfId="24733" xr:uid="{00000000-0005-0000-0000-0000DC5C0000}"/>
    <cellStyle name="Percent 59 4 2 2" xfId="36717" xr:uid="{6BBAC48C-B0DE-4BCF-8E7E-565F450DD20C}"/>
    <cellStyle name="Percent 59 4 3" xfId="30771" xr:uid="{ED11343E-9EC5-4154-A094-42B4482AB092}"/>
    <cellStyle name="Percent 59 5" xfId="18671" xr:uid="{00000000-0005-0000-0000-0000DD5C0000}"/>
    <cellStyle name="Percent 59 5 2" xfId="24734" xr:uid="{00000000-0005-0000-0000-0000DE5C0000}"/>
    <cellStyle name="Percent 59 5 2 2" xfId="36718" xr:uid="{8B49424E-6D11-4A7E-8F96-A64AF22D3541}"/>
    <cellStyle name="Percent 59 5 3" xfId="30772" xr:uid="{EB3950C2-44AF-458C-85D3-4BF6826E6516}"/>
    <cellStyle name="Percent 59 6" xfId="18672" xr:uid="{00000000-0005-0000-0000-0000DF5C0000}"/>
    <cellStyle name="Percent 59 6 2" xfId="24735" xr:uid="{00000000-0005-0000-0000-0000E05C0000}"/>
    <cellStyle name="Percent 59 6 2 2" xfId="36719" xr:uid="{06E27C0E-15B8-439D-9063-586246DC6EB0}"/>
    <cellStyle name="Percent 59 6 3" xfId="30773" xr:uid="{C3AE3C3B-F25D-4A09-99A4-357F3AAAF7BF}"/>
    <cellStyle name="Percent 6" xfId="18673" xr:uid="{00000000-0005-0000-0000-0000E15C0000}"/>
    <cellStyle name="Percent 6 2" xfId="18674" xr:uid="{00000000-0005-0000-0000-0000E25C0000}"/>
    <cellStyle name="Percent 6 2 2" xfId="18675" xr:uid="{00000000-0005-0000-0000-0000E35C0000}"/>
    <cellStyle name="Percent 6 2 2 2" xfId="24737" xr:uid="{00000000-0005-0000-0000-0000E45C0000}"/>
    <cellStyle name="Percent 6 2 2 2 2" xfId="36721" xr:uid="{7B66FD34-77F7-41A6-8359-818BC6BCA3CE}"/>
    <cellStyle name="Percent 6 2 2 3" xfId="30775" xr:uid="{C14DC56B-DB3C-4384-BD5A-62A42EF37BB9}"/>
    <cellStyle name="Percent 6 2 3" xfId="18676" xr:uid="{00000000-0005-0000-0000-0000E55C0000}"/>
    <cellStyle name="Percent 6 2 3 2" xfId="24738" xr:uid="{00000000-0005-0000-0000-0000E65C0000}"/>
    <cellStyle name="Percent 6 2 3 2 2" xfId="36722" xr:uid="{2BECDB11-3620-4555-B41A-E7615004FAAC}"/>
    <cellStyle name="Percent 6 2 3 3" xfId="30776" xr:uid="{A2E889AB-E2EF-4356-BA06-22884608872E}"/>
    <cellStyle name="Percent 6 2 4" xfId="18677" xr:uid="{00000000-0005-0000-0000-0000E75C0000}"/>
    <cellStyle name="Percent 6 2 4 2" xfId="24739" xr:uid="{00000000-0005-0000-0000-0000E85C0000}"/>
    <cellStyle name="Percent 6 2 4 2 2" xfId="36723" xr:uid="{9D92C426-8370-422F-891F-E204F8ACC7B9}"/>
    <cellStyle name="Percent 6 2 4 3" xfId="30777" xr:uid="{FF09475D-9F88-4B86-A1AA-41F6ADEB523B}"/>
    <cellStyle name="Percent 6 2 5" xfId="18678" xr:uid="{00000000-0005-0000-0000-0000E95C0000}"/>
    <cellStyle name="Percent 6 2 5 2" xfId="24740" xr:uid="{00000000-0005-0000-0000-0000EA5C0000}"/>
    <cellStyle name="Percent 6 2 5 2 2" xfId="36724" xr:uid="{76D00FCA-6977-42E2-B38C-6E5186089369}"/>
    <cellStyle name="Percent 6 2 5 3" xfId="30778" xr:uid="{81811D23-77BF-41DA-B9C1-22B45684ED1F}"/>
    <cellStyle name="Percent 6 2 6" xfId="18679" xr:uid="{00000000-0005-0000-0000-0000EB5C0000}"/>
    <cellStyle name="Percent 6 2 6 2" xfId="24741" xr:uid="{00000000-0005-0000-0000-0000EC5C0000}"/>
    <cellStyle name="Percent 6 2 6 2 2" xfId="36725" xr:uid="{13546708-03BF-4478-AF7A-7DB8D7630DB8}"/>
    <cellStyle name="Percent 6 2 6 3" xfId="30779" xr:uid="{A630D54C-CCE0-4C4E-B35B-94EBEB268820}"/>
    <cellStyle name="Percent 6 2 7" xfId="24736" xr:uid="{00000000-0005-0000-0000-0000ED5C0000}"/>
    <cellStyle name="Percent 6 2 7 2" xfId="36720" xr:uid="{D83CA3E4-3A50-4712-A147-FB43F6D4F90A}"/>
    <cellStyle name="Percent 6 2 8" xfId="30774" xr:uid="{E2BF3B9D-2DDA-4317-98C2-55D607487506}"/>
    <cellStyle name="Percent 6 3" xfId="18680" xr:uid="{00000000-0005-0000-0000-0000EE5C0000}"/>
    <cellStyle name="Percent 6 3 2" xfId="24742" xr:uid="{00000000-0005-0000-0000-0000EF5C0000}"/>
    <cellStyle name="Percent 6 3 2 2" xfId="36726" xr:uid="{E3EE665E-9045-4826-AA85-FD67B06B0671}"/>
    <cellStyle name="Percent 6 3 3" xfId="30780" xr:uid="{E1F705B0-3CB9-4ABF-83BE-168C16034DE6}"/>
    <cellStyle name="Percent 6 4" xfId="18681" xr:uid="{00000000-0005-0000-0000-0000F05C0000}"/>
    <cellStyle name="Percent 6 4 2" xfId="24743" xr:uid="{00000000-0005-0000-0000-0000F15C0000}"/>
    <cellStyle name="Percent 6 4 2 2" xfId="36727" xr:uid="{82C4A645-D67C-4DF8-9473-3B5A0FC5B013}"/>
    <cellStyle name="Percent 6 4 3" xfId="30781" xr:uid="{B87C9874-7CD5-4725-9F14-5F096A09EAEE}"/>
    <cellStyle name="Percent 6 5" xfId="18682" xr:uid="{00000000-0005-0000-0000-0000F25C0000}"/>
    <cellStyle name="Percent 6 5 2" xfId="24744" xr:uid="{00000000-0005-0000-0000-0000F35C0000}"/>
    <cellStyle name="Percent 6 5 2 2" xfId="36728" xr:uid="{53C69DC9-7B37-47AB-AF47-E8FCE2A72A8C}"/>
    <cellStyle name="Percent 6 5 3" xfId="30782" xr:uid="{00954ABA-126C-49CB-975F-2911D78714F8}"/>
    <cellStyle name="Percent 6 6" xfId="18683" xr:uid="{00000000-0005-0000-0000-0000F45C0000}"/>
    <cellStyle name="Percent 6 6 2" xfId="24745" xr:uid="{00000000-0005-0000-0000-0000F55C0000}"/>
    <cellStyle name="Percent 6 6 2 2" xfId="36729" xr:uid="{7F5E79DB-2C90-433F-80B9-C5F220876E27}"/>
    <cellStyle name="Percent 6 6 3" xfId="30783" xr:uid="{57365E90-8B60-493B-8884-C0C8EA0BC92E}"/>
    <cellStyle name="Percent 6 7" xfId="18684" xr:uid="{00000000-0005-0000-0000-0000F65C0000}"/>
    <cellStyle name="Percent 6 7 2" xfId="24746" xr:uid="{00000000-0005-0000-0000-0000F75C0000}"/>
    <cellStyle name="Percent 6 7 2 2" xfId="36730" xr:uid="{2C925558-AD10-472E-BE9A-E4B29758BA42}"/>
    <cellStyle name="Percent 6 7 3" xfId="30784" xr:uid="{D1B074E5-F749-498D-BBE5-3BC60EE8FFF3}"/>
    <cellStyle name="Percent 6 8" xfId="18685" xr:uid="{00000000-0005-0000-0000-0000F85C0000}"/>
    <cellStyle name="Percent 6 8 2" xfId="24747" xr:uid="{00000000-0005-0000-0000-0000F95C0000}"/>
    <cellStyle name="Percent 6 8 2 2" xfId="36731" xr:uid="{5E257FFF-F4E1-457B-A156-427922ED838A}"/>
    <cellStyle name="Percent 6 8 3" xfId="30785" xr:uid="{EB175C03-4FDA-4CC2-89FA-9A4FF0C188F4}"/>
    <cellStyle name="Percent 6 9" xfId="18686" xr:uid="{00000000-0005-0000-0000-0000FA5C0000}"/>
    <cellStyle name="Percent 6 9 2" xfId="24748" xr:uid="{00000000-0005-0000-0000-0000FB5C0000}"/>
    <cellStyle name="Percent 6 9 2 2" xfId="36732" xr:uid="{5DA81A85-4819-4C9D-8BFA-A120379196C2}"/>
    <cellStyle name="Percent 6 9 3" xfId="30786" xr:uid="{1D0384BB-C3EC-41E3-82A1-F11DA07DAA45}"/>
    <cellStyle name="Percent 60" xfId="18687" xr:uid="{00000000-0005-0000-0000-0000FC5C0000}"/>
    <cellStyle name="Percent 60 2" xfId="18688" xr:uid="{00000000-0005-0000-0000-0000FD5C0000}"/>
    <cellStyle name="Percent 60 2 2" xfId="18689" xr:uid="{00000000-0005-0000-0000-0000FE5C0000}"/>
    <cellStyle name="Percent 60 2 2 2" xfId="24749" xr:uid="{00000000-0005-0000-0000-0000FF5C0000}"/>
    <cellStyle name="Percent 60 2 2 2 2" xfId="36733" xr:uid="{226506D4-BB09-450F-AEAA-FEC99A906064}"/>
    <cellStyle name="Percent 60 2 2 3" xfId="30787" xr:uid="{89926305-B7F4-45D6-AD2E-F7EBB9AB36B5}"/>
    <cellStyle name="Percent 60 2 3" xfId="18690" xr:uid="{00000000-0005-0000-0000-0000005D0000}"/>
    <cellStyle name="Percent 60 2 3 2" xfId="24750" xr:uid="{00000000-0005-0000-0000-0000015D0000}"/>
    <cellStyle name="Percent 60 2 3 2 2" xfId="36734" xr:uid="{7ED1FB51-B312-4045-AC18-2606C6960375}"/>
    <cellStyle name="Percent 60 2 3 3" xfId="30788" xr:uid="{368BAE35-46B1-4B87-B22A-5DDB9CA182E9}"/>
    <cellStyle name="Percent 60 3" xfId="18691" xr:uid="{00000000-0005-0000-0000-0000025D0000}"/>
    <cellStyle name="Percent 60 3 2" xfId="24751" xr:uid="{00000000-0005-0000-0000-0000035D0000}"/>
    <cellStyle name="Percent 60 3 2 2" xfId="36735" xr:uid="{9F0B3566-95AE-488B-9EFD-A06E85F35D29}"/>
    <cellStyle name="Percent 60 3 3" xfId="30789" xr:uid="{5E7A8820-8132-4089-87AE-7F73C4FB2BFF}"/>
    <cellStyle name="Percent 60 4" xfId="18692" xr:uid="{00000000-0005-0000-0000-0000045D0000}"/>
    <cellStyle name="Percent 60 4 2" xfId="24752" xr:uid="{00000000-0005-0000-0000-0000055D0000}"/>
    <cellStyle name="Percent 60 4 2 2" xfId="36736" xr:uid="{4019BD71-C750-49B4-B337-5AA8774172A8}"/>
    <cellStyle name="Percent 60 4 3" xfId="30790" xr:uid="{5F34B2BD-498E-4D94-9FA7-858C713292BF}"/>
    <cellStyle name="Percent 60 5" xfId="18693" xr:uid="{00000000-0005-0000-0000-0000065D0000}"/>
    <cellStyle name="Percent 60 5 2" xfId="24753" xr:uid="{00000000-0005-0000-0000-0000075D0000}"/>
    <cellStyle name="Percent 60 5 2 2" xfId="36737" xr:uid="{E150AB62-6B92-400D-BE3C-2CCBF374978F}"/>
    <cellStyle name="Percent 60 5 3" xfId="30791" xr:uid="{EED37B28-0AA7-4D1F-9072-663F203A99BF}"/>
    <cellStyle name="Percent 60 6" xfId="18694" xr:uid="{00000000-0005-0000-0000-0000085D0000}"/>
    <cellStyle name="Percent 60 6 2" xfId="24754" xr:uid="{00000000-0005-0000-0000-0000095D0000}"/>
    <cellStyle name="Percent 60 6 2 2" xfId="36738" xr:uid="{447EDC68-8CAC-4964-A927-BE949A7448B0}"/>
    <cellStyle name="Percent 60 6 3" xfId="30792" xr:uid="{606A4913-2168-42C2-B3EA-B839D639D4DF}"/>
    <cellStyle name="Percent 61" xfId="18695" xr:uid="{00000000-0005-0000-0000-00000A5D0000}"/>
    <cellStyle name="Percent 61 2" xfId="18696" xr:uid="{00000000-0005-0000-0000-00000B5D0000}"/>
    <cellStyle name="Percent 61 2 2" xfId="18697" xr:uid="{00000000-0005-0000-0000-00000C5D0000}"/>
    <cellStyle name="Percent 61 2 2 2" xfId="24755" xr:uid="{00000000-0005-0000-0000-00000D5D0000}"/>
    <cellStyle name="Percent 61 2 2 2 2" xfId="36739" xr:uid="{CF405F1E-316D-487C-A057-F4196587E422}"/>
    <cellStyle name="Percent 61 2 2 3" xfId="30793" xr:uid="{DB8936A9-956D-426A-8F99-5D7AD601C122}"/>
    <cellStyle name="Percent 61 2 3" xfId="18698" xr:uid="{00000000-0005-0000-0000-00000E5D0000}"/>
    <cellStyle name="Percent 61 2 3 2" xfId="24756" xr:uid="{00000000-0005-0000-0000-00000F5D0000}"/>
    <cellStyle name="Percent 61 2 3 2 2" xfId="36740" xr:uid="{697E7DDE-31E3-4B55-9497-85C70F95922F}"/>
    <cellStyle name="Percent 61 2 3 3" xfId="30794" xr:uid="{4116E584-EA8C-40CD-8C99-89CA137599C4}"/>
    <cellStyle name="Percent 61 3" xfId="18699" xr:uid="{00000000-0005-0000-0000-0000105D0000}"/>
    <cellStyle name="Percent 61 3 2" xfId="24757" xr:uid="{00000000-0005-0000-0000-0000115D0000}"/>
    <cellStyle name="Percent 61 3 2 2" xfId="36741" xr:uid="{18ED4A71-D3C3-4FF8-AA40-A53223090367}"/>
    <cellStyle name="Percent 61 3 3" xfId="30795" xr:uid="{ACAAEC23-2711-4A48-912C-CC7AF4A58E22}"/>
    <cellStyle name="Percent 61 4" xfId="18700" xr:uid="{00000000-0005-0000-0000-0000125D0000}"/>
    <cellStyle name="Percent 61 4 2" xfId="24758" xr:uid="{00000000-0005-0000-0000-0000135D0000}"/>
    <cellStyle name="Percent 61 4 2 2" xfId="36742" xr:uid="{0655594D-6289-46BD-B166-46F11ED64CBC}"/>
    <cellStyle name="Percent 61 4 3" xfId="30796" xr:uid="{BCDB2E05-2B89-4C93-B7B3-00847A3B5615}"/>
    <cellStyle name="Percent 61 5" xfId="18701" xr:uid="{00000000-0005-0000-0000-0000145D0000}"/>
    <cellStyle name="Percent 61 5 2" xfId="24759" xr:uid="{00000000-0005-0000-0000-0000155D0000}"/>
    <cellStyle name="Percent 61 5 2 2" xfId="36743" xr:uid="{23208DB7-59A5-4A70-A533-2C2F9DE6BC3B}"/>
    <cellStyle name="Percent 61 5 3" xfId="30797" xr:uid="{218D03BB-3D19-48B0-9460-DA1B5B2A7CA2}"/>
    <cellStyle name="Percent 61 6" xfId="18702" xr:uid="{00000000-0005-0000-0000-0000165D0000}"/>
    <cellStyle name="Percent 61 6 2" xfId="24760" xr:uid="{00000000-0005-0000-0000-0000175D0000}"/>
    <cellStyle name="Percent 61 6 2 2" xfId="36744" xr:uid="{63716754-C279-4F16-A3E2-6ECE08AD62C6}"/>
    <cellStyle name="Percent 61 6 3" xfId="30798" xr:uid="{9B9B48EF-4FA8-44E2-B33F-04D031FAC1A1}"/>
    <cellStyle name="Percent 62" xfId="18703" xr:uid="{00000000-0005-0000-0000-0000185D0000}"/>
    <cellStyle name="Percent 62 2" xfId="18704" xr:uid="{00000000-0005-0000-0000-0000195D0000}"/>
    <cellStyle name="Percent 62 2 2" xfId="18705" xr:uid="{00000000-0005-0000-0000-00001A5D0000}"/>
    <cellStyle name="Percent 62 2 2 2" xfId="24761" xr:uid="{00000000-0005-0000-0000-00001B5D0000}"/>
    <cellStyle name="Percent 62 2 2 2 2" xfId="36745" xr:uid="{DF10D0B6-ADD0-4921-BCEA-B1B54E109EB8}"/>
    <cellStyle name="Percent 62 2 2 3" xfId="30799" xr:uid="{F933E29C-2390-42DD-BF48-741D3904D6A2}"/>
    <cellStyle name="Percent 62 2 3" xfId="18706" xr:uid="{00000000-0005-0000-0000-00001C5D0000}"/>
    <cellStyle name="Percent 62 2 3 2" xfId="24762" xr:uid="{00000000-0005-0000-0000-00001D5D0000}"/>
    <cellStyle name="Percent 62 2 3 2 2" xfId="36746" xr:uid="{4A724997-40EB-453A-B340-9710DCB01C1D}"/>
    <cellStyle name="Percent 62 2 3 3" xfId="30800" xr:uid="{5E933F5A-EBFD-4AE4-B373-89A66F8B37F9}"/>
    <cellStyle name="Percent 62 3" xfId="18707" xr:uid="{00000000-0005-0000-0000-00001E5D0000}"/>
    <cellStyle name="Percent 62 3 2" xfId="24763" xr:uid="{00000000-0005-0000-0000-00001F5D0000}"/>
    <cellStyle name="Percent 62 3 2 2" xfId="36747" xr:uid="{3C7AA9B7-4214-4293-BBA9-B59375320693}"/>
    <cellStyle name="Percent 62 3 3" xfId="30801" xr:uid="{5C683573-01C7-4A83-A44F-6DE0AC8EDBD4}"/>
    <cellStyle name="Percent 62 4" xfId="18708" xr:uid="{00000000-0005-0000-0000-0000205D0000}"/>
    <cellStyle name="Percent 62 4 2" xfId="24764" xr:uid="{00000000-0005-0000-0000-0000215D0000}"/>
    <cellStyle name="Percent 62 4 2 2" xfId="36748" xr:uid="{F1431340-EC0D-4DE6-BFA5-0C7B228BE3F4}"/>
    <cellStyle name="Percent 62 4 3" xfId="30802" xr:uid="{166E76F8-E96E-4A41-997B-6B18C3FE925C}"/>
    <cellStyle name="Percent 62 5" xfId="18709" xr:uid="{00000000-0005-0000-0000-0000225D0000}"/>
    <cellStyle name="Percent 62 5 2" xfId="24765" xr:uid="{00000000-0005-0000-0000-0000235D0000}"/>
    <cellStyle name="Percent 62 5 2 2" xfId="36749" xr:uid="{C5656A8A-5CC6-49B0-B72C-F98D011536BD}"/>
    <cellStyle name="Percent 62 5 3" xfId="30803" xr:uid="{7F16D9D3-DBDC-48F3-8FC3-5A832A28D207}"/>
    <cellStyle name="Percent 62 6" xfId="18710" xr:uid="{00000000-0005-0000-0000-0000245D0000}"/>
    <cellStyle name="Percent 62 6 2" xfId="24766" xr:uid="{00000000-0005-0000-0000-0000255D0000}"/>
    <cellStyle name="Percent 62 6 2 2" xfId="36750" xr:uid="{42CADE17-C56E-440A-A5F5-A19FC2FB9EB1}"/>
    <cellStyle name="Percent 62 6 3" xfId="30804" xr:uid="{2F0FB6F1-27A3-4929-8F93-753179B043D2}"/>
    <cellStyle name="Percent 63" xfId="18711" xr:uid="{00000000-0005-0000-0000-0000265D0000}"/>
    <cellStyle name="Percent 63 2" xfId="18712" xr:uid="{00000000-0005-0000-0000-0000275D0000}"/>
    <cellStyle name="Percent 63 2 2" xfId="18713" xr:uid="{00000000-0005-0000-0000-0000285D0000}"/>
    <cellStyle name="Percent 63 2 2 2" xfId="24767" xr:uid="{00000000-0005-0000-0000-0000295D0000}"/>
    <cellStyle name="Percent 63 2 2 2 2" xfId="36751" xr:uid="{12C53749-ADFB-4BEA-BAB1-3D052C9EC9C4}"/>
    <cellStyle name="Percent 63 2 2 3" xfId="30805" xr:uid="{641E0D05-F1EE-48E5-B123-4E58E6BB7CB3}"/>
    <cellStyle name="Percent 63 2 3" xfId="18714" xr:uid="{00000000-0005-0000-0000-00002A5D0000}"/>
    <cellStyle name="Percent 63 2 3 2" xfId="24768" xr:uid="{00000000-0005-0000-0000-00002B5D0000}"/>
    <cellStyle name="Percent 63 2 3 2 2" xfId="36752" xr:uid="{D110E2B4-E737-4302-AE6D-F301D2E7F82B}"/>
    <cellStyle name="Percent 63 2 3 3" xfId="30806" xr:uid="{415764FA-31D6-4423-81E6-112795E5A3D1}"/>
    <cellStyle name="Percent 63 3" xfId="18715" xr:uid="{00000000-0005-0000-0000-00002C5D0000}"/>
    <cellStyle name="Percent 63 3 2" xfId="24769" xr:uid="{00000000-0005-0000-0000-00002D5D0000}"/>
    <cellStyle name="Percent 63 3 2 2" xfId="36753" xr:uid="{03B1C996-4AE5-4BB2-8857-2BA3E4256C42}"/>
    <cellStyle name="Percent 63 3 3" xfId="30807" xr:uid="{7625E943-4D02-4E0D-A4B6-0D855C6C0982}"/>
    <cellStyle name="Percent 63 4" xfId="18716" xr:uid="{00000000-0005-0000-0000-00002E5D0000}"/>
    <cellStyle name="Percent 63 4 2" xfId="24770" xr:uid="{00000000-0005-0000-0000-00002F5D0000}"/>
    <cellStyle name="Percent 63 4 2 2" xfId="36754" xr:uid="{09C3FC7E-3331-49FF-AC44-54679F437FCF}"/>
    <cellStyle name="Percent 63 4 3" xfId="30808" xr:uid="{676E4BB9-CBE1-4778-B71C-2C09E97CB27E}"/>
    <cellStyle name="Percent 63 5" xfId="18717" xr:uid="{00000000-0005-0000-0000-0000305D0000}"/>
    <cellStyle name="Percent 63 5 2" xfId="24771" xr:uid="{00000000-0005-0000-0000-0000315D0000}"/>
    <cellStyle name="Percent 63 5 2 2" xfId="36755" xr:uid="{66EC1B00-817F-4C33-8E5A-C7AB520E56C8}"/>
    <cellStyle name="Percent 63 5 3" xfId="30809" xr:uid="{8FDDF4C6-47A4-4CD9-835A-64AD195C3A69}"/>
    <cellStyle name="Percent 63 6" xfId="18718" xr:uid="{00000000-0005-0000-0000-0000325D0000}"/>
    <cellStyle name="Percent 63 6 2" xfId="24772" xr:uid="{00000000-0005-0000-0000-0000335D0000}"/>
    <cellStyle name="Percent 63 6 2 2" xfId="36756" xr:uid="{1E81BE5C-2949-4494-AC58-9E4794A49B51}"/>
    <cellStyle name="Percent 63 6 3" xfId="30810" xr:uid="{F6C3EC7B-C3BF-47A0-8A59-D97C8742BB8A}"/>
    <cellStyle name="Percent 64" xfId="18719" xr:uid="{00000000-0005-0000-0000-0000345D0000}"/>
    <cellStyle name="Percent 64 2" xfId="18720" xr:uid="{00000000-0005-0000-0000-0000355D0000}"/>
    <cellStyle name="Percent 64 2 2" xfId="18721" xr:uid="{00000000-0005-0000-0000-0000365D0000}"/>
    <cellStyle name="Percent 64 2 2 2" xfId="24773" xr:uid="{00000000-0005-0000-0000-0000375D0000}"/>
    <cellStyle name="Percent 64 2 2 2 2" xfId="36757" xr:uid="{18A8445E-B855-4F30-988B-EE268AEBBBD6}"/>
    <cellStyle name="Percent 64 2 2 3" xfId="30811" xr:uid="{AD9D55D4-0252-4076-B455-F22D3731B5EB}"/>
    <cellStyle name="Percent 64 2 3" xfId="18722" xr:uid="{00000000-0005-0000-0000-0000385D0000}"/>
    <cellStyle name="Percent 64 2 3 2" xfId="24774" xr:uid="{00000000-0005-0000-0000-0000395D0000}"/>
    <cellStyle name="Percent 64 2 3 2 2" xfId="36758" xr:uid="{621025D2-A103-4025-80BD-FA88048A3418}"/>
    <cellStyle name="Percent 64 2 3 3" xfId="30812" xr:uid="{A80A747F-6704-414D-87DD-128611680B57}"/>
    <cellStyle name="Percent 64 3" xfId="18723" xr:uid="{00000000-0005-0000-0000-00003A5D0000}"/>
    <cellStyle name="Percent 64 3 2" xfId="24775" xr:uid="{00000000-0005-0000-0000-00003B5D0000}"/>
    <cellStyle name="Percent 64 3 2 2" xfId="36759" xr:uid="{FD04784C-9B1E-45C3-A071-260575546959}"/>
    <cellStyle name="Percent 64 3 3" xfId="30813" xr:uid="{7870CDA6-5DE3-49E6-957D-3ACBBB1F2571}"/>
    <cellStyle name="Percent 64 4" xfId="18724" xr:uid="{00000000-0005-0000-0000-00003C5D0000}"/>
    <cellStyle name="Percent 64 4 2" xfId="24776" xr:uid="{00000000-0005-0000-0000-00003D5D0000}"/>
    <cellStyle name="Percent 64 4 2 2" xfId="36760" xr:uid="{B729891C-778D-4CC1-842E-BB31F2BF5170}"/>
    <cellStyle name="Percent 64 4 3" xfId="30814" xr:uid="{E54EE95D-01A3-42C6-A8D8-DCB5E61B9487}"/>
    <cellStyle name="Percent 64 5" xfId="18725" xr:uid="{00000000-0005-0000-0000-00003E5D0000}"/>
    <cellStyle name="Percent 64 5 2" xfId="24777" xr:uid="{00000000-0005-0000-0000-00003F5D0000}"/>
    <cellStyle name="Percent 64 5 2 2" xfId="36761" xr:uid="{7EF925F3-48A2-4B25-A547-7CCC16C4F096}"/>
    <cellStyle name="Percent 64 5 3" xfId="30815" xr:uid="{732DCDE3-EF95-4FF3-A288-ADF2AEC7A21C}"/>
    <cellStyle name="Percent 64 6" xfId="18726" xr:uid="{00000000-0005-0000-0000-0000405D0000}"/>
    <cellStyle name="Percent 64 6 2" xfId="24778" xr:uid="{00000000-0005-0000-0000-0000415D0000}"/>
    <cellStyle name="Percent 64 6 2 2" xfId="36762" xr:uid="{EC337AAD-7C07-4D65-B221-4F0CF0DB6D3D}"/>
    <cellStyle name="Percent 64 6 3" xfId="30816" xr:uid="{3C7B6B1C-7291-4726-A605-C179E393A1C2}"/>
    <cellStyle name="Percent 65" xfId="18727" xr:uid="{00000000-0005-0000-0000-0000425D0000}"/>
    <cellStyle name="Percent 65 2" xfId="18728" xr:uid="{00000000-0005-0000-0000-0000435D0000}"/>
    <cellStyle name="Percent 65 2 2" xfId="18729" xr:uid="{00000000-0005-0000-0000-0000445D0000}"/>
    <cellStyle name="Percent 65 2 2 2" xfId="24779" xr:uid="{00000000-0005-0000-0000-0000455D0000}"/>
    <cellStyle name="Percent 65 2 2 2 2" xfId="36763" xr:uid="{1BEDC250-9B16-49F4-9926-B6B0B03F2AB5}"/>
    <cellStyle name="Percent 65 2 2 3" xfId="30817" xr:uid="{DB14BAAE-87B8-4766-9F38-2BB98EC10118}"/>
    <cellStyle name="Percent 65 2 3" xfId="18730" xr:uid="{00000000-0005-0000-0000-0000465D0000}"/>
    <cellStyle name="Percent 65 2 3 2" xfId="24780" xr:uid="{00000000-0005-0000-0000-0000475D0000}"/>
    <cellStyle name="Percent 65 2 3 2 2" xfId="36764" xr:uid="{EF82C337-35BE-4F84-A0D8-C522F3DA4431}"/>
    <cellStyle name="Percent 65 2 3 3" xfId="30818" xr:uid="{173E1C11-8677-4D9F-9325-6B1B4C4DEF9C}"/>
    <cellStyle name="Percent 65 3" xfId="18731" xr:uid="{00000000-0005-0000-0000-0000485D0000}"/>
    <cellStyle name="Percent 65 3 2" xfId="24781" xr:uid="{00000000-0005-0000-0000-0000495D0000}"/>
    <cellStyle name="Percent 65 3 2 2" xfId="36765" xr:uid="{6DA7336F-720D-4E43-8CC0-3303529D76F6}"/>
    <cellStyle name="Percent 65 3 3" xfId="30819" xr:uid="{370D8FB4-03BA-4D33-BDB7-A956532355E2}"/>
    <cellStyle name="Percent 65 4" xfId="18732" xr:uid="{00000000-0005-0000-0000-00004A5D0000}"/>
    <cellStyle name="Percent 65 4 2" xfId="24782" xr:uid="{00000000-0005-0000-0000-00004B5D0000}"/>
    <cellStyle name="Percent 65 4 2 2" xfId="36766" xr:uid="{332120BC-D225-4DE4-B06D-6D76EADF149A}"/>
    <cellStyle name="Percent 65 4 3" xfId="30820" xr:uid="{4D481D36-E48C-466E-A5B6-AC565838CF36}"/>
    <cellStyle name="Percent 65 5" xfId="18733" xr:uid="{00000000-0005-0000-0000-00004C5D0000}"/>
    <cellStyle name="Percent 65 5 2" xfId="24783" xr:uid="{00000000-0005-0000-0000-00004D5D0000}"/>
    <cellStyle name="Percent 65 5 2 2" xfId="36767" xr:uid="{6D5B700A-E0DE-4C0D-8C89-0649208B718D}"/>
    <cellStyle name="Percent 65 5 3" xfId="30821" xr:uid="{1535A0BD-0304-453F-B825-F5752ED3FC38}"/>
    <cellStyle name="Percent 65 6" xfId="18734" xr:uid="{00000000-0005-0000-0000-00004E5D0000}"/>
    <cellStyle name="Percent 65 6 2" xfId="24784" xr:uid="{00000000-0005-0000-0000-00004F5D0000}"/>
    <cellStyle name="Percent 65 6 2 2" xfId="36768" xr:uid="{6230BABB-01A4-4EBC-9C00-172B9E6EDD3E}"/>
    <cellStyle name="Percent 65 6 3" xfId="30822" xr:uid="{6375E00C-A18A-4B19-AB68-7EAB1332E7F0}"/>
    <cellStyle name="Percent 66" xfId="18735" xr:uid="{00000000-0005-0000-0000-0000505D0000}"/>
    <cellStyle name="Percent 66 2" xfId="18736" xr:uid="{00000000-0005-0000-0000-0000515D0000}"/>
    <cellStyle name="Percent 66 2 2" xfId="18737" xr:uid="{00000000-0005-0000-0000-0000525D0000}"/>
    <cellStyle name="Percent 66 2 2 2" xfId="24785" xr:uid="{00000000-0005-0000-0000-0000535D0000}"/>
    <cellStyle name="Percent 66 2 2 2 2" xfId="36769" xr:uid="{4E9C7411-0540-4E3E-A26E-2F830F88394D}"/>
    <cellStyle name="Percent 66 2 2 3" xfId="30823" xr:uid="{F999B13A-FEBF-45BC-B10D-C2EBE2236DC1}"/>
    <cellStyle name="Percent 66 2 3" xfId="18738" xr:uid="{00000000-0005-0000-0000-0000545D0000}"/>
    <cellStyle name="Percent 66 2 3 2" xfId="24786" xr:uid="{00000000-0005-0000-0000-0000555D0000}"/>
    <cellStyle name="Percent 66 2 3 2 2" xfId="36770" xr:uid="{0FEC489C-C455-4872-8541-144B478B84B6}"/>
    <cellStyle name="Percent 66 2 3 3" xfId="30824" xr:uid="{3AAD0EDB-C970-4E01-AA84-12D0BC471F89}"/>
    <cellStyle name="Percent 66 3" xfId="18739" xr:uid="{00000000-0005-0000-0000-0000565D0000}"/>
    <cellStyle name="Percent 66 3 2" xfId="24787" xr:uid="{00000000-0005-0000-0000-0000575D0000}"/>
    <cellStyle name="Percent 66 3 2 2" xfId="36771" xr:uid="{3A9580AF-F514-41AE-AA47-692796861CEB}"/>
    <cellStyle name="Percent 66 3 3" xfId="30825" xr:uid="{C1594624-E276-46D5-AAB6-35DB9B37386D}"/>
    <cellStyle name="Percent 66 4" xfId="18740" xr:uid="{00000000-0005-0000-0000-0000585D0000}"/>
    <cellStyle name="Percent 66 4 2" xfId="24788" xr:uid="{00000000-0005-0000-0000-0000595D0000}"/>
    <cellStyle name="Percent 66 4 2 2" xfId="36772" xr:uid="{654A09C7-C986-4B50-A71D-50EF6C2BC1BD}"/>
    <cellStyle name="Percent 66 4 3" xfId="30826" xr:uid="{49187C4C-18F9-4E5D-A959-CB5685199A82}"/>
    <cellStyle name="Percent 66 5" xfId="18741" xr:uid="{00000000-0005-0000-0000-00005A5D0000}"/>
    <cellStyle name="Percent 66 5 2" xfId="24789" xr:uid="{00000000-0005-0000-0000-00005B5D0000}"/>
    <cellStyle name="Percent 66 5 2 2" xfId="36773" xr:uid="{7D770726-EA59-44A1-8089-9B9436EB951C}"/>
    <cellStyle name="Percent 66 5 3" xfId="30827" xr:uid="{440D2C9A-060B-4446-9A2B-15CE586D9C42}"/>
    <cellStyle name="Percent 66 6" xfId="18742" xr:uid="{00000000-0005-0000-0000-00005C5D0000}"/>
    <cellStyle name="Percent 66 6 2" xfId="24790" xr:uid="{00000000-0005-0000-0000-00005D5D0000}"/>
    <cellStyle name="Percent 66 6 2 2" xfId="36774" xr:uid="{A850EAA9-EA6C-4100-976A-174D544FD6EF}"/>
    <cellStyle name="Percent 66 6 3" xfId="30828" xr:uid="{DF3A1481-CBB3-4468-938C-C4E0B369F998}"/>
    <cellStyle name="Percent 67" xfId="18743" xr:uid="{00000000-0005-0000-0000-00005E5D0000}"/>
    <cellStyle name="Percent 67 2" xfId="18744" xr:uid="{00000000-0005-0000-0000-00005F5D0000}"/>
    <cellStyle name="Percent 67 2 2" xfId="18745" xr:uid="{00000000-0005-0000-0000-0000605D0000}"/>
    <cellStyle name="Percent 67 2 2 2" xfId="24791" xr:uid="{00000000-0005-0000-0000-0000615D0000}"/>
    <cellStyle name="Percent 67 2 2 2 2" xfId="36775" xr:uid="{926856B8-4563-46FB-AE12-A7A5F4D20C33}"/>
    <cellStyle name="Percent 67 2 2 3" xfId="30829" xr:uid="{E099B891-5FE9-4637-B9E1-2678C773FC00}"/>
    <cellStyle name="Percent 67 2 3" xfId="18746" xr:uid="{00000000-0005-0000-0000-0000625D0000}"/>
    <cellStyle name="Percent 67 2 3 2" xfId="24792" xr:uid="{00000000-0005-0000-0000-0000635D0000}"/>
    <cellStyle name="Percent 67 2 3 2 2" xfId="36776" xr:uid="{C46807A5-4DA8-40DF-BB4F-5FF40D3AB04F}"/>
    <cellStyle name="Percent 67 2 3 3" xfId="30830" xr:uid="{8BB8E644-6253-4B0F-AC05-27A30A70EDF0}"/>
    <cellStyle name="Percent 67 3" xfId="18747" xr:uid="{00000000-0005-0000-0000-0000645D0000}"/>
    <cellStyle name="Percent 67 3 2" xfId="24793" xr:uid="{00000000-0005-0000-0000-0000655D0000}"/>
    <cellStyle name="Percent 67 3 2 2" xfId="36777" xr:uid="{00BF9643-1E21-4283-974B-0EAEE7ADAA04}"/>
    <cellStyle name="Percent 67 3 3" xfId="30831" xr:uid="{DE9D5767-EE67-4B2B-8B6F-5C4E929F07D2}"/>
    <cellStyle name="Percent 67 4" xfId="18748" xr:uid="{00000000-0005-0000-0000-0000665D0000}"/>
    <cellStyle name="Percent 67 4 2" xfId="24794" xr:uid="{00000000-0005-0000-0000-0000675D0000}"/>
    <cellStyle name="Percent 67 4 2 2" xfId="36778" xr:uid="{F8CB47AA-A1AD-4E1A-9724-4AC3518BBC6D}"/>
    <cellStyle name="Percent 67 4 3" xfId="30832" xr:uid="{1319C2C9-1183-43A6-A444-4326F489B143}"/>
    <cellStyle name="Percent 67 5" xfId="18749" xr:uid="{00000000-0005-0000-0000-0000685D0000}"/>
    <cellStyle name="Percent 67 5 2" xfId="24795" xr:uid="{00000000-0005-0000-0000-0000695D0000}"/>
    <cellStyle name="Percent 67 5 2 2" xfId="36779" xr:uid="{C9640A34-55B4-4B92-8AE5-484907D020C3}"/>
    <cellStyle name="Percent 67 5 3" xfId="30833" xr:uid="{3117C33D-BFC1-4688-9B97-AB2BD88802B2}"/>
    <cellStyle name="Percent 67 6" xfId="18750" xr:uid="{00000000-0005-0000-0000-00006A5D0000}"/>
    <cellStyle name="Percent 67 6 2" xfId="24796" xr:uid="{00000000-0005-0000-0000-00006B5D0000}"/>
    <cellStyle name="Percent 67 6 2 2" xfId="36780" xr:uid="{F5D01F9C-7BAF-4898-A9FE-DD70244E1AC4}"/>
    <cellStyle name="Percent 67 6 3" xfId="30834" xr:uid="{D761DC83-1985-4FB2-BB0A-8479EF76DBBC}"/>
    <cellStyle name="Percent 68" xfId="18751" xr:uid="{00000000-0005-0000-0000-00006C5D0000}"/>
    <cellStyle name="Percent 68 2" xfId="18752" xr:uid="{00000000-0005-0000-0000-00006D5D0000}"/>
    <cellStyle name="Percent 68 2 2" xfId="18753" xr:uid="{00000000-0005-0000-0000-00006E5D0000}"/>
    <cellStyle name="Percent 68 2 2 2" xfId="24797" xr:uid="{00000000-0005-0000-0000-00006F5D0000}"/>
    <cellStyle name="Percent 68 2 2 2 2" xfId="36781" xr:uid="{FFC49B21-B3D4-47EE-A426-F2B85D69999B}"/>
    <cellStyle name="Percent 68 2 2 3" xfId="30835" xr:uid="{5F67DCC3-A9AF-439E-827B-9C78B726F728}"/>
    <cellStyle name="Percent 68 2 3" xfId="18754" xr:uid="{00000000-0005-0000-0000-0000705D0000}"/>
    <cellStyle name="Percent 68 2 3 2" xfId="24798" xr:uid="{00000000-0005-0000-0000-0000715D0000}"/>
    <cellStyle name="Percent 68 2 3 2 2" xfId="36782" xr:uid="{F7C08AD2-C20A-49FD-897B-77F0A2BE2662}"/>
    <cellStyle name="Percent 68 2 3 3" xfId="30836" xr:uid="{F88434BD-1D2F-4AB0-A386-2978EAE28AB4}"/>
    <cellStyle name="Percent 68 3" xfId="18755" xr:uid="{00000000-0005-0000-0000-0000725D0000}"/>
    <cellStyle name="Percent 68 3 2" xfId="24799" xr:uid="{00000000-0005-0000-0000-0000735D0000}"/>
    <cellStyle name="Percent 68 3 2 2" xfId="36783" xr:uid="{C61E2730-7BC6-4CF3-A8F6-76F93DCAE40B}"/>
    <cellStyle name="Percent 68 3 3" xfId="30837" xr:uid="{4E674F0A-08F8-411F-8E90-5A5AB9201D64}"/>
    <cellStyle name="Percent 68 4" xfId="18756" xr:uid="{00000000-0005-0000-0000-0000745D0000}"/>
    <cellStyle name="Percent 68 4 2" xfId="24800" xr:uid="{00000000-0005-0000-0000-0000755D0000}"/>
    <cellStyle name="Percent 68 4 2 2" xfId="36784" xr:uid="{1BD8A17F-B34E-469E-BF3B-22C680C347E5}"/>
    <cellStyle name="Percent 68 4 3" xfId="30838" xr:uid="{61CC5CAA-C42B-42A0-AA08-99F21A709616}"/>
    <cellStyle name="Percent 68 5" xfId="18757" xr:uid="{00000000-0005-0000-0000-0000765D0000}"/>
    <cellStyle name="Percent 68 5 2" xfId="24801" xr:uid="{00000000-0005-0000-0000-0000775D0000}"/>
    <cellStyle name="Percent 68 5 2 2" xfId="36785" xr:uid="{44AD1B95-4F0D-4BA8-AF18-36D5627FCA36}"/>
    <cellStyle name="Percent 68 5 3" xfId="30839" xr:uid="{2481DA0C-8DE9-44F0-AF29-2A1122023B83}"/>
    <cellStyle name="Percent 68 6" xfId="18758" xr:uid="{00000000-0005-0000-0000-0000785D0000}"/>
    <cellStyle name="Percent 68 6 2" xfId="24802" xr:uid="{00000000-0005-0000-0000-0000795D0000}"/>
    <cellStyle name="Percent 68 6 2 2" xfId="36786" xr:uid="{065739F8-1A3C-4206-8D7F-71DE57CFF0F9}"/>
    <cellStyle name="Percent 68 6 3" xfId="30840" xr:uid="{5661C481-5B0A-47C1-ACE6-6F6AA9730EAA}"/>
    <cellStyle name="Percent 69" xfId="18759" xr:uid="{00000000-0005-0000-0000-00007A5D0000}"/>
    <cellStyle name="Percent 69 2" xfId="18760" xr:uid="{00000000-0005-0000-0000-00007B5D0000}"/>
    <cellStyle name="Percent 69 2 2" xfId="18761" xr:uid="{00000000-0005-0000-0000-00007C5D0000}"/>
    <cellStyle name="Percent 69 2 2 2" xfId="24803" xr:uid="{00000000-0005-0000-0000-00007D5D0000}"/>
    <cellStyle name="Percent 69 2 2 2 2" xfId="36787" xr:uid="{7554D097-C2C3-490B-8B54-F418C8902EED}"/>
    <cellStyle name="Percent 69 2 2 3" xfId="30841" xr:uid="{930BE950-20D6-4292-B1E9-61FB54FD4E19}"/>
    <cellStyle name="Percent 69 2 3" xfId="18762" xr:uid="{00000000-0005-0000-0000-00007E5D0000}"/>
    <cellStyle name="Percent 69 2 3 2" xfId="24804" xr:uid="{00000000-0005-0000-0000-00007F5D0000}"/>
    <cellStyle name="Percent 69 2 3 2 2" xfId="36788" xr:uid="{E9F7958B-37ED-4D18-9AD5-734A5C907FD2}"/>
    <cellStyle name="Percent 69 2 3 3" xfId="30842" xr:uid="{8A896AF1-AD61-4FA7-989C-A7AFC06E7071}"/>
    <cellStyle name="Percent 69 3" xfId="18763" xr:uid="{00000000-0005-0000-0000-0000805D0000}"/>
    <cellStyle name="Percent 69 3 2" xfId="24805" xr:uid="{00000000-0005-0000-0000-0000815D0000}"/>
    <cellStyle name="Percent 69 3 2 2" xfId="36789" xr:uid="{A8225672-7DE1-487F-A396-9C6B238A8CE8}"/>
    <cellStyle name="Percent 69 3 3" xfId="30843" xr:uid="{AEB7301B-DB96-4F28-8402-2F4FA4EB1A73}"/>
    <cellStyle name="Percent 69 4" xfId="18764" xr:uid="{00000000-0005-0000-0000-0000825D0000}"/>
    <cellStyle name="Percent 69 4 2" xfId="24806" xr:uid="{00000000-0005-0000-0000-0000835D0000}"/>
    <cellStyle name="Percent 69 4 2 2" xfId="36790" xr:uid="{AFB96FD7-01D2-4A33-BEFD-05730A976C6F}"/>
    <cellStyle name="Percent 69 4 3" xfId="30844" xr:uid="{53042E0E-B008-4D93-ABD4-73E373A0B203}"/>
    <cellStyle name="Percent 69 5" xfId="18765" xr:uid="{00000000-0005-0000-0000-0000845D0000}"/>
    <cellStyle name="Percent 69 5 2" xfId="24807" xr:uid="{00000000-0005-0000-0000-0000855D0000}"/>
    <cellStyle name="Percent 69 5 2 2" xfId="36791" xr:uid="{9474C2AD-F4B6-4A50-9F37-E2258581F9CE}"/>
    <cellStyle name="Percent 69 5 3" xfId="30845" xr:uid="{F3E7A324-9506-45E5-A8D8-92311FC74304}"/>
    <cellStyle name="Percent 69 6" xfId="18766" xr:uid="{00000000-0005-0000-0000-0000865D0000}"/>
    <cellStyle name="Percent 69 6 2" xfId="24808" xr:uid="{00000000-0005-0000-0000-0000875D0000}"/>
    <cellStyle name="Percent 69 6 2 2" xfId="36792" xr:uid="{17C96868-623E-4CDF-959C-18BD3585A004}"/>
    <cellStyle name="Percent 69 6 3" xfId="30846" xr:uid="{DA00F60E-B95D-4B09-8B74-2B83ECBA317D}"/>
    <cellStyle name="Percent 7" xfId="18767" xr:uid="{00000000-0005-0000-0000-0000885D0000}"/>
    <cellStyle name="Percent 7 10" xfId="18768" xr:uid="{00000000-0005-0000-0000-0000895D0000}"/>
    <cellStyle name="Percent 7 10 2" xfId="24809" xr:uid="{00000000-0005-0000-0000-00008A5D0000}"/>
    <cellStyle name="Percent 7 10 2 2" xfId="36793" xr:uid="{490D52DA-8462-4E0B-93B2-0DCF3AA30B12}"/>
    <cellStyle name="Percent 7 10 3" xfId="30847" xr:uid="{A0B3FC7D-42DC-4262-888A-A10815D63EB3}"/>
    <cellStyle name="Percent 7 11" xfId="18769" xr:uid="{00000000-0005-0000-0000-00008B5D0000}"/>
    <cellStyle name="Percent 7 11 2" xfId="24810" xr:uid="{00000000-0005-0000-0000-00008C5D0000}"/>
    <cellStyle name="Percent 7 11 2 2" xfId="36794" xr:uid="{96E56ADA-ECFF-4469-868F-A37185F8A96F}"/>
    <cellStyle name="Percent 7 11 3" xfId="30848" xr:uid="{ECB51B59-A2AE-4713-A2E0-DE1B0A96A0AE}"/>
    <cellStyle name="Percent 7 2" xfId="18770" xr:uid="{00000000-0005-0000-0000-00008D5D0000}"/>
    <cellStyle name="Percent 7 2 2" xfId="18771" xr:uid="{00000000-0005-0000-0000-00008E5D0000}"/>
    <cellStyle name="Percent 7 2 2 2" xfId="18772" xr:uid="{00000000-0005-0000-0000-00008F5D0000}"/>
    <cellStyle name="Percent 7 2 2 2 2" xfId="24813" xr:uid="{00000000-0005-0000-0000-0000905D0000}"/>
    <cellStyle name="Percent 7 2 2 2 2 2" xfId="36797" xr:uid="{9D26C899-BC2E-4238-85E0-EA2995AB9116}"/>
    <cellStyle name="Percent 7 2 2 2 3" xfId="30851" xr:uid="{A2E25A9F-604E-48CD-B0E3-123A4D504433}"/>
    <cellStyle name="Percent 7 2 2 3" xfId="18773" xr:uid="{00000000-0005-0000-0000-0000915D0000}"/>
    <cellStyle name="Percent 7 2 2 3 2" xfId="24814" xr:uid="{00000000-0005-0000-0000-0000925D0000}"/>
    <cellStyle name="Percent 7 2 2 3 2 2" xfId="36798" xr:uid="{19BB7054-A5A0-4AC8-8D41-F5C319AEC502}"/>
    <cellStyle name="Percent 7 2 2 3 3" xfId="30852" xr:uid="{496193F4-2FAB-4345-808F-69671BB7DA92}"/>
    <cellStyle name="Percent 7 2 2 4" xfId="24812" xr:uid="{00000000-0005-0000-0000-0000935D0000}"/>
    <cellStyle name="Percent 7 2 2 4 2" xfId="36796" xr:uid="{8E0B53B5-6A19-4450-86D5-7F32C7D6B633}"/>
    <cellStyle name="Percent 7 2 2 5" xfId="30850" xr:uid="{658EADD2-B29F-4BF6-AB4B-1F65D69FEE65}"/>
    <cellStyle name="Percent 7 2 3" xfId="18774" xr:uid="{00000000-0005-0000-0000-0000945D0000}"/>
    <cellStyle name="Percent 7 2 3 2" xfId="24815" xr:uid="{00000000-0005-0000-0000-0000955D0000}"/>
    <cellStyle name="Percent 7 2 3 2 2" xfId="36799" xr:uid="{35CED351-CF3D-4C16-9960-98EBF02D3E09}"/>
    <cellStyle name="Percent 7 2 3 3" xfId="30853" xr:uid="{D0906B61-74B0-42AC-B1F8-DC482EB72E25}"/>
    <cellStyle name="Percent 7 2 4" xfId="18775" xr:uid="{00000000-0005-0000-0000-0000965D0000}"/>
    <cellStyle name="Percent 7 2 4 2" xfId="24816" xr:uid="{00000000-0005-0000-0000-0000975D0000}"/>
    <cellStyle name="Percent 7 2 4 2 2" xfId="36800" xr:uid="{82CCD770-42B5-40D1-881E-1C3F4C9A6705}"/>
    <cellStyle name="Percent 7 2 4 3" xfId="30854" xr:uid="{BFD8C954-F1BE-4676-AAFE-3BAEF26E2703}"/>
    <cellStyle name="Percent 7 2 5" xfId="24811" xr:uid="{00000000-0005-0000-0000-0000985D0000}"/>
    <cellStyle name="Percent 7 2 5 2" xfId="36795" xr:uid="{5B424264-E4B7-4057-B438-27F07FF8F9E5}"/>
    <cellStyle name="Percent 7 2 6" xfId="30849" xr:uid="{20136104-9735-4E88-9CF1-1FAA94D23FA4}"/>
    <cellStyle name="Percent 7 3" xfId="18776" xr:uid="{00000000-0005-0000-0000-0000995D0000}"/>
    <cellStyle name="Percent 7 3 2" xfId="18777" xr:uid="{00000000-0005-0000-0000-00009A5D0000}"/>
    <cellStyle name="Percent 7 3 2 2" xfId="18778" xr:uid="{00000000-0005-0000-0000-00009B5D0000}"/>
    <cellStyle name="Percent 7 3 2 2 2" xfId="24819" xr:uid="{00000000-0005-0000-0000-00009C5D0000}"/>
    <cellStyle name="Percent 7 3 2 2 2 2" xfId="36803" xr:uid="{73C492CD-E3AB-4D18-8333-C62E72FE5FEA}"/>
    <cellStyle name="Percent 7 3 2 2 3" xfId="30857" xr:uid="{72EB836A-3DA5-484F-8A77-2CA3518AA9EA}"/>
    <cellStyle name="Percent 7 3 2 3" xfId="24818" xr:uid="{00000000-0005-0000-0000-00009D5D0000}"/>
    <cellStyle name="Percent 7 3 2 3 2" xfId="36802" xr:uid="{7CEE7645-8349-41F5-B907-01645EB2684C}"/>
    <cellStyle name="Percent 7 3 2 4" xfId="30856" xr:uid="{08D5C261-39C1-4A55-AF05-67AE1FDDFC8F}"/>
    <cellStyle name="Percent 7 3 3" xfId="18779" xr:uid="{00000000-0005-0000-0000-00009E5D0000}"/>
    <cellStyle name="Percent 7 3 3 2" xfId="24820" xr:uid="{00000000-0005-0000-0000-00009F5D0000}"/>
    <cellStyle name="Percent 7 3 3 2 2" xfId="36804" xr:uid="{7C57A22F-1B1B-4230-8EE2-EAF7B3CF5DFB}"/>
    <cellStyle name="Percent 7 3 3 3" xfId="30858" xr:uid="{7CA72991-22F1-45EF-B387-799A5821755F}"/>
    <cellStyle name="Percent 7 3 4" xfId="24817" xr:uid="{00000000-0005-0000-0000-0000A05D0000}"/>
    <cellStyle name="Percent 7 3 4 2" xfId="36801" xr:uid="{F88A4BA8-E520-4DC1-B5EC-FC117091576F}"/>
    <cellStyle name="Percent 7 3 5" xfId="30855" xr:uid="{446212E2-204C-4CE8-B477-0106C67DCE30}"/>
    <cellStyle name="Percent 7 4" xfId="18780" xr:uid="{00000000-0005-0000-0000-0000A15D0000}"/>
    <cellStyle name="Percent 7 4 2" xfId="18781" xr:uid="{00000000-0005-0000-0000-0000A25D0000}"/>
    <cellStyle name="Percent 7 4 2 2" xfId="24822" xr:uid="{00000000-0005-0000-0000-0000A35D0000}"/>
    <cellStyle name="Percent 7 4 2 2 2" xfId="36806" xr:uid="{5C4CF1C4-42DA-4D23-B3DC-97B1CE697BE5}"/>
    <cellStyle name="Percent 7 4 2 3" xfId="30860" xr:uid="{90906720-13A6-42FA-BF59-3D019647C102}"/>
    <cellStyle name="Percent 7 4 3" xfId="24821" xr:uid="{00000000-0005-0000-0000-0000A45D0000}"/>
    <cellStyle name="Percent 7 4 3 2" xfId="36805" xr:uid="{6F8FF789-4F4D-42A4-A50F-3ADD8663C3D5}"/>
    <cellStyle name="Percent 7 4 4" xfId="30859" xr:uid="{2B5D7060-AA22-4957-B29A-2054615A498A}"/>
    <cellStyle name="Percent 7 5" xfId="18782" xr:uid="{00000000-0005-0000-0000-0000A55D0000}"/>
    <cellStyle name="Percent 7 5 2" xfId="18783" xr:uid="{00000000-0005-0000-0000-0000A65D0000}"/>
    <cellStyle name="Percent 7 5 2 2" xfId="24824" xr:uid="{00000000-0005-0000-0000-0000A75D0000}"/>
    <cellStyle name="Percent 7 5 2 2 2" xfId="36808" xr:uid="{FC00C904-5776-486C-B51A-C1D4429C4D25}"/>
    <cellStyle name="Percent 7 5 2 3" xfId="30862" xr:uid="{D04039DE-4928-4215-ADA4-0E4FAB2993F7}"/>
    <cellStyle name="Percent 7 5 3" xfId="24823" xr:uid="{00000000-0005-0000-0000-0000A85D0000}"/>
    <cellStyle name="Percent 7 5 3 2" xfId="36807" xr:uid="{A5CC5164-C0D4-4A5E-B72B-B01A26B58905}"/>
    <cellStyle name="Percent 7 5 4" xfId="30861" xr:uid="{4976C79B-6A96-4D03-B7A7-84752B770375}"/>
    <cellStyle name="Percent 7 6" xfId="18784" xr:uid="{00000000-0005-0000-0000-0000A95D0000}"/>
    <cellStyle name="Percent 7 6 2" xfId="24825" xr:uid="{00000000-0005-0000-0000-0000AA5D0000}"/>
    <cellStyle name="Percent 7 6 2 2" xfId="36809" xr:uid="{AFBD66E0-9A92-4478-9313-FEC694A62E94}"/>
    <cellStyle name="Percent 7 6 3" xfId="30863" xr:uid="{2FCE882C-130C-4872-8774-19CA01691419}"/>
    <cellStyle name="Percent 7 7" xfId="18785" xr:uid="{00000000-0005-0000-0000-0000AB5D0000}"/>
    <cellStyle name="Percent 7 7 2" xfId="24826" xr:uid="{00000000-0005-0000-0000-0000AC5D0000}"/>
    <cellStyle name="Percent 7 7 2 2" xfId="36810" xr:uid="{7B2A853A-0205-44E9-B100-C94DCCD73C1D}"/>
    <cellStyle name="Percent 7 7 3" xfId="30864" xr:uid="{1AE6AFBA-981C-45F5-8531-2D0749A82460}"/>
    <cellStyle name="Percent 7 8" xfId="18786" xr:uid="{00000000-0005-0000-0000-0000AD5D0000}"/>
    <cellStyle name="Percent 7 8 2" xfId="24827" xr:uid="{00000000-0005-0000-0000-0000AE5D0000}"/>
    <cellStyle name="Percent 7 8 2 2" xfId="36811" xr:uid="{04520186-982E-452A-AE65-B42A1719F8D3}"/>
    <cellStyle name="Percent 7 8 3" xfId="30865" xr:uid="{AA2071B6-04A2-4B78-9AD5-5A865CE06F10}"/>
    <cellStyle name="Percent 7 9" xfId="18787" xr:uid="{00000000-0005-0000-0000-0000AF5D0000}"/>
    <cellStyle name="Percent 7 9 2" xfId="24828" xr:uid="{00000000-0005-0000-0000-0000B05D0000}"/>
    <cellStyle name="Percent 7 9 2 2" xfId="36812" xr:uid="{2EDE9818-372E-4BB5-92A5-1B47B4147721}"/>
    <cellStyle name="Percent 7 9 3" xfId="30866" xr:uid="{29C85B14-D0AD-4DDF-B3D6-EE24AFEECACD}"/>
    <cellStyle name="Percent 70" xfId="18788" xr:uid="{00000000-0005-0000-0000-0000B15D0000}"/>
    <cellStyle name="Percent 70 2" xfId="18789" xr:uid="{00000000-0005-0000-0000-0000B25D0000}"/>
    <cellStyle name="Percent 70 2 2" xfId="18790" xr:uid="{00000000-0005-0000-0000-0000B35D0000}"/>
    <cellStyle name="Percent 70 2 2 2" xfId="24829" xr:uid="{00000000-0005-0000-0000-0000B45D0000}"/>
    <cellStyle name="Percent 70 2 2 2 2" xfId="36813" xr:uid="{762E550A-ADFD-440E-8CF3-AF4A35B5C2EE}"/>
    <cellStyle name="Percent 70 2 2 3" xfId="30867" xr:uid="{E6311B8D-C50A-43BE-9099-B8662076DE86}"/>
    <cellStyle name="Percent 70 2 3" xfId="18791" xr:uid="{00000000-0005-0000-0000-0000B55D0000}"/>
    <cellStyle name="Percent 70 2 3 2" xfId="24830" xr:uid="{00000000-0005-0000-0000-0000B65D0000}"/>
    <cellStyle name="Percent 70 2 3 2 2" xfId="36814" xr:uid="{743313EC-D8F3-4D9D-9013-F8ED9CF7AC54}"/>
    <cellStyle name="Percent 70 2 3 3" xfId="30868" xr:uid="{06C79C50-7C32-44FB-9BB1-9B28D5D3B8B3}"/>
    <cellStyle name="Percent 70 3" xfId="18792" xr:uid="{00000000-0005-0000-0000-0000B75D0000}"/>
    <cellStyle name="Percent 70 3 2" xfId="24831" xr:uid="{00000000-0005-0000-0000-0000B85D0000}"/>
    <cellStyle name="Percent 70 3 2 2" xfId="36815" xr:uid="{204F8968-DF93-44CD-A097-7C252FFFAF93}"/>
    <cellStyle name="Percent 70 3 3" xfId="30869" xr:uid="{72F12CD5-5CA7-4649-9FBA-F8B64AE3EB62}"/>
    <cellStyle name="Percent 70 4" xfId="18793" xr:uid="{00000000-0005-0000-0000-0000B95D0000}"/>
    <cellStyle name="Percent 70 4 2" xfId="24832" xr:uid="{00000000-0005-0000-0000-0000BA5D0000}"/>
    <cellStyle name="Percent 70 4 2 2" xfId="36816" xr:uid="{D4C2916E-60D5-476A-BF89-A69DAEAEC2B1}"/>
    <cellStyle name="Percent 70 4 3" xfId="30870" xr:uid="{3A2CA01F-4E0E-4F69-8CA8-DF12D2304288}"/>
    <cellStyle name="Percent 70 5" xfId="18794" xr:uid="{00000000-0005-0000-0000-0000BB5D0000}"/>
    <cellStyle name="Percent 70 5 2" xfId="24833" xr:uid="{00000000-0005-0000-0000-0000BC5D0000}"/>
    <cellStyle name="Percent 70 5 2 2" xfId="36817" xr:uid="{28EFA011-D204-4F63-B6F6-48D6B9415518}"/>
    <cellStyle name="Percent 70 5 3" xfId="30871" xr:uid="{A9EDDAEF-4B6F-424C-8F03-ACC3970651AB}"/>
    <cellStyle name="Percent 70 6" xfId="18795" xr:uid="{00000000-0005-0000-0000-0000BD5D0000}"/>
    <cellStyle name="Percent 70 6 2" xfId="24834" xr:uid="{00000000-0005-0000-0000-0000BE5D0000}"/>
    <cellStyle name="Percent 70 6 2 2" xfId="36818" xr:uid="{83C6F7EC-DEE7-4E45-8D20-C9DE0CC6C752}"/>
    <cellStyle name="Percent 70 6 3" xfId="30872" xr:uid="{DD46229A-35FE-48E2-BD94-08C3265DCDAE}"/>
    <cellStyle name="Percent 71" xfId="18796" xr:uid="{00000000-0005-0000-0000-0000BF5D0000}"/>
    <cellStyle name="Percent 71 2" xfId="18797" xr:uid="{00000000-0005-0000-0000-0000C05D0000}"/>
    <cellStyle name="Percent 71 3" xfId="18798" xr:uid="{00000000-0005-0000-0000-0000C15D0000}"/>
    <cellStyle name="Percent 71 3 2" xfId="24835" xr:uid="{00000000-0005-0000-0000-0000C25D0000}"/>
    <cellStyle name="Percent 71 3 2 2" xfId="36819" xr:uid="{4AA0A062-CF21-47E2-B096-48D9135E3CC4}"/>
    <cellStyle name="Percent 71 3 3" xfId="30873" xr:uid="{FB178FEA-BF60-4ADC-A894-C682AA692054}"/>
    <cellStyle name="Percent 71 4" xfId="18799" xr:uid="{00000000-0005-0000-0000-0000C35D0000}"/>
    <cellStyle name="Percent 71 4 2" xfId="24836" xr:uid="{00000000-0005-0000-0000-0000C45D0000}"/>
    <cellStyle name="Percent 71 4 2 2" xfId="36820" xr:uid="{E78697FC-202B-401C-B22F-409D12791F67}"/>
    <cellStyle name="Percent 71 4 3" xfId="30874" xr:uid="{084C664F-7631-49DD-89F0-5E5AFEC35D52}"/>
    <cellStyle name="Percent 72" xfId="18800" xr:uid="{00000000-0005-0000-0000-0000C55D0000}"/>
    <cellStyle name="Percent 72 2" xfId="18801" xr:uid="{00000000-0005-0000-0000-0000C65D0000}"/>
    <cellStyle name="Percent 72 3" xfId="18802" xr:uid="{00000000-0005-0000-0000-0000C75D0000}"/>
    <cellStyle name="Percent 72 3 2" xfId="24837" xr:uid="{00000000-0005-0000-0000-0000C85D0000}"/>
    <cellStyle name="Percent 72 3 2 2" xfId="36821" xr:uid="{475AB3B0-E91F-42F4-BEC9-840EDD3655B5}"/>
    <cellStyle name="Percent 72 3 3" xfId="30875" xr:uid="{9C90FA22-3717-439D-B510-A4C7ADA06852}"/>
    <cellStyle name="Percent 72 4" xfId="18803" xr:uid="{00000000-0005-0000-0000-0000C95D0000}"/>
    <cellStyle name="Percent 72 4 2" xfId="24838" xr:uid="{00000000-0005-0000-0000-0000CA5D0000}"/>
    <cellStyle name="Percent 72 4 2 2" xfId="36822" xr:uid="{761B494F-66C4-412C-958B-1FBCAC694EAF}"/>
    <cellStyle name="Percent 72 4 3" xfId="30876" xr:uid="{52306DA0-D1ED-4C9D-981C-E12ABC74FC15}"/>
    <cellStyle name="Percent 73" xfId="18804" xr:uid="{00000000-0005-0000-0000-0000CB5D0000}"/>
    <cellStyle name="Percent 73 2" xfId="18805" xr:uid="{00000000-0005-0000-0000-0000CC5D0000}"/>
    <cellStyle name="Percent 73 3" xfId="18806" xr:uid="{00000000-0005-0000-0000-0000CD5D0000}"/>
    <cellStyle name="Percent 73 3 2" xfId="24839" xr:uid="{00000000-0005-0000-0000-0000CE5D0000}"/>
    <cellStyle name="Percent 73 3 2 2" xfId="36823" xr:uid="{D8222B77-C2A9-4FEB-B767-791E972165D5}"/>
    <cellStyle name="Percent 73 3 3" xfId="30877" xr:uid="{D015BB02-B64C-4363-9FA4-C1E115AD7F4B}"/>
    <cellStyle name="Percent 73 4" xfId="18807" xr:uid="{00000000-0005-0000-0000-0000CF5D0000}"/>
    <cellStyle name="Percent 73 4 2" xfId="24840" xr:uid="{00000000-0005-0000-0000-0000D05D0000}"/>
    <cellStyle name="Percent 73 4 2 2" xfId="36824" xr:uid="{D1A432BF-EC5A-4CD8-B262-FEF3FCF475CB}"/>
    <cellStyle name="Percent 73 4 3" xfId="30878" xr:uid="{12144C4F-8DAD-4C69-920C-DE62520141C1}"/>
    <cellStyle name="Percent 74" xfId="18808" xr:uid="{00000000-0005-0000-0000-0000D15D0000}"/>
    <cellStyle name="Percent 74 2" xfId="18809" xr:uid="{00000000-0005-0000-0000-0000D25D0000}"/>
    <cellStyle name="Percent 74 2 2" xfId="24841" xr:uid="{00000000-0005-0000-0000-0000D35D0000}"/>
    <cellStyle name="Percent 74 2 2 2" xfId="36825" xr:uid="{D99616CB-B641-4BC1-AC67-C9FDAD5F6461}"/>
    <cellStyle name="Percent 74 2 3" xfId="30879" xr:uid="{873175A0-7F0D-4852-B3A1-02EFD11C7FD2}"/>
    <cellStyle name="Percent 74 3" xfId="18810" xr:uid="{00000000-0005-0000-0000-0000D45D0000}"/>
    <cellStyle name="Percent 74 3 2" xfId="24842" xr:uid="{00000000-0005-0000-0000-0000D55D0000}"/>
    <cellStyle name="Percent 74 3 2 2" xfId="36826" xr:uid="{0291B4FB-5EEB-4E52-8DB3-926DC1684CD0}"/>
    <cellStyle name="Percent 74 3 3" xfId="30880" xr:uid="{CC7496D3-E204-4DD5-92DC-29D699871A44}"/>
    <cellStyle name="Percent 75" xfId="18811" xr:uid="{00000000-0005-0000-0000-0000D65D0000}"/>
    <cellStyle name="Percent 75 2" xfId="18812" xr:uid="{00000000-0005-0000-0000-0000D75D0000}"/>
    <cellStyle name="Percent 75 2 2" xfId="24843" xr:uid="{00000000-0005-0000-0000-0000D85D0000}"/>
    <cellStyle name="Percent 75 2 2 2" xfId="36827" xr:uid="{1C1332A9-F908-4C06-9247-BC26B52F2204}"/>
    <cellStyle name="Percent 75 2 3" xfId="30881" xr:uid="{27803119-0E58-4BEC-82AA-5ED7AE9CA970}"/>
    <cellStyle name="Percent 75 3" xfId="18813" xr:uid="{00000000-0005-0000-0000-0000D95D0000}"/>
    <cellStyle name="Percent 75 3 2" xfId="24844" xr:uid="{00000000-0005-0000-0000-0000DA5D0000}"/>
    <cellStyle name="Percent 75 3 2 2" xfId="36828" xr:uid="{1ECC4966-A0D8-4B4F-8AA4-EB5FEBC11EA0}"/>
    <cellStyle name="Percent 75 3 3" xfId="30882" xr:uid="{5112A104-A576-4F8A-9864-D91BF785F758}"/>
    <cellStyle name="Percent 76" xfId="18814" xr:uid="{00000000-0005-0000-0000-0000DB5D0000}"/>
    <cellStyle name="Percent 76 2" xfId="18815" xr:uid="{00000000-0005-0000-0000-0000DC5D0000}"/>
    <cellStyle name="Percent 76 2 2" xfId="24845" xr:uid="{00000000-0005-0000-0000-0000DD5D0000}"/>
    <cellStyle name="Percent 76 2 2 2" xfId="36829" xr:uid="{DE3ACF94-2C16-4CEB-9A35-E1CB2F896495}"/>
    <cellStyle name="Percent 76 2 3" xfId="30883" xr:uid="{0C15321C-2C0A-4C64-98F9-587D2C859135}"/>
    <cellStyle name="Percent 76 3" xfId="18816" xr:uid="{00000000-0005-0000-0000-0000DE5D0000}"/>
    <cellStyle name="Percent 76 3 2" xfId="24846" xr:uid="{00000000-0005-0000-0000-0000DF5D0000}"/>
    <cellStyle name="Percent 76 3 2 2" xfId="36830" xr:uid="{570C2DE7-37B8-4553-ABA3-8B1AAC43DB33}"/>
    <cellStyle name="Percent 76 3 3" xfId="30884" xr:uid="{1A5CD873-C60B-4308-A77E-199448276EB2}"/>
    <cellStyle name="Percent 77" xfId="18817" xr:uid="{00000000-0005-0000-0000-0000E05D0000}"/>
    <cellStyle name="Percent 77 2" xfId="18818" xr:uid="{00000000-0005-0000-0000-0000E15D0000}"/>
    <cellStyle name="Percent 77 2 2" xfId="24847" xr:uid="{00000000-0005-0000-0000-0000E25D0000}"/>
    <cellStyle name="Percent 77 2 2 2" xfId="36831" xr:uid="{41EB0F5B-B1A8-4EB9-B405-16CECB38F6C2}"/>
    <cellStyle name="Percent 77 2 3" xfId="30885" xr:uid="{24884DF1-F40A-4A0D-8016-2E586812B41B}"/>
    <cellStyle name="Percent 77 3" xfId="18819" xr:uid="{00000000-0005-0000-0000-0000E35D0000}"/>
    <cellStyle name="Percent 77 3 2" xfId="24848" xr:uid="{00000000-0005-0000-0000-0000E45D0000}"/>
    <cellStyle name="Percent 77 3 2 2" xfId="36832" xr:uid="{2A32EBA2-0985-4D67-97F0-2B2A3D3A728A}"/>
    <cellStyle name="Percent 77 3 3" xfId="30886" xr:uid="{9E9A3684-84C2-4D06-83BF-FDEDEE1C43B4}"/>
    <cellStyle name="Percent 78" xfId="18820" xr:uid="{00000000-0005-0000-0000-0000E55D0000}"/>
    <cellStyle name="Percent 78 2" xfId="18821" xr:uid="{00000000-0005-0000-0000-0000E65D0000}"/>
    <cellStyle name="Percent 78 2 2" xfId="24849" xr:uid="{00000000-0005-0000-0000-0000E75D0000}"/>
    <cellStyle name="Percent 78 2 2 2" xfId="36833" xr:uid="{146C0B6F-4E00-4F13-8261-BC73C28A3E1D}"/>
    <cellStyle name="Percent 78 2 3" xfId="30887" xr:uid="{7C48D9F1-7B1E-41D3-9519-67F0BD12247E}"/>
    <cellStyle name="Percent 78 3" xfId="18822" xr:uid="{00000000-0005-0000-0000-0000E85D0000}"/>
    <cellStyle name="Percent 78 3 2" xfId="24850" xr:uid="{00000000-0005-0000-0000-0000E95D0000}"/>
    <cellStyle name="Percent 78 3 2 2" xfId="36834" xr:uid="{92C93DF2-597E-4EE4-9935-36D7B3CD8017}"/>
    <cellStyle name="Percent 78 3 3" xfId="30888" xr:uid="{AC7F16AE-28D6-4622-B3BB-E42B7D3BE734}"/>
    <cellStyle name="Percent 79" xfId="18823" xr:uid="{00000000-0005-0000-0000-0000EA5D0000}"/>
    <cellStyle name="Percent 79 2" xfId="18824" xr:uid="{00000000-0005-0000-0000-0000EB5D0000}"/>
    <cellStyle name="Percent 79 2 2" xfId="24851" xr:uid="{00000000-0005-0000-0000-0000EC5D0000}"/>
    <cellStyle name="Percent 79 2 2 2" xfId="36835" xr:uid="{32C14C40-2B0B-4732-8F4B-A6E071B25CF9}"/>
    <cellStyle name="Percent 79 2 3" xfId="30889" xr:uid="{AA7B134F-33EA-4F36-AB7D-F35C66AF52E2}"/>
    <cellStyle name="Percent 79 3" xfId="18825" xr:uid="{00000000-0005-0000-0000-0000ED5D0000}"/>
    <cellStyle name="Percent 79 3 2" xfId="24852" xr:uid="{00000000-0005-0000-0000-0000EE5D0000}"/>
    <cellStyle name="Percent 79 3 2 2" xfId="36836" xr:uid="{DF6E1D73-F50B-4613-8320-59520D1E914B}"/>
    <cellStyle name="Percent 79 3 3" xfId="30890" xr:uid="{DA2C0329-120B-41B6-85B1-3392596DB93C}"/>
    <cellStyle name="Percent 8" xfId="18826" xr:uid="{00000000-0005-0000-0000-0000EF5D0000}"/>
    <cellStyle name="Percent 8 10" xfId="18827" xr:uid="{00000000-0005-0000-0000-0000F05D0000}"/>
    <cellStyle name="Percent 8 10 2" xfId="24853" xr:uid="{00000000-0005-0000-0000-0000F15D0000}"/>
    <cellStyle name="Percent 8 10 2 2" xfId="36837" xr:uid="{A14D9FC4-85B5-4B4E-9B1D-83C2CC541953}"/>
    <cellStyle name="Percent 8 10 3" xfId="30891" xr:uid="{2ECC0D62-F9D5-4C11-95C7-DF9F57D5E600}"/>
    <cellStyle name="Percent 8 2" xfId="18828" xr:uid="{00000000-0005-0000-0000-0000F25D0000}"/>
    <cellStyle name="Percent 8 2 2" xfId="18829" xr:uid="{00000000-0005-0000-0000-0000F35D0000}"/>
    <cellStyle name="Percent 8 2 2 2" xfId="18830" xr:uid="{00000000-0005-0000-0000-0000F45D0000}"/>
    <cellStyle name="Percent 8 2 2 2 2" xfId="24856" xr:uid="{00000000-0005-0000-0000-0000F55D0000}"/>
    <cellStyle name="Percent 8 2 2 2 2 2" xfId="36840" xr:uid="{D6656D6A-AB32-41F6-9B4C-37066D3D68CC}"/>
    <cellStyle name="Percent 8 2 2 2 3" xfId="30894" xr:uid="{58D83FE9-2C6F-42A4-A370-3DE5D3EB822B}"/>
    <cellStyle name="Percent 8 2 2 3" xfId="18831" xr:uid="{00000000-0005-0000-0000-0000F65D0000}"/>
    <cellStyle name="Percent 8 2 2 3 2" xfId="24857" xr:uid="{00000000-0005-0000-0000-0000F75D0000}"/>
    <cellStyle name="Percent 8 2 2 3 2 2" xfId="36841" xr:uid="{8FCEC2A4-7D1E-4BF9-83CE-AFF9D3E2D4AD}"/>
    <cellStyle name="Percent 8 2 2 3 3" xfId="30895" xr:uid="{02D5D9CE-3F57-446A-BE0F-8CFC743792FB}"/>
    <cellStyle name="Percent 8 2 2 4" xfId="24855" xr:uid="{00000000-0005-0000-0000-0000F85D0000}"/>
    <cellStyle name="Percent 8 2 2 4 2" xfId="36839" xr:uid="{57D4D726-5557-4E46-B5C4-15C207FD7900}"/>
    <cellStyle name="Percent 8 2 2 5" xfId="30893" xr:uid="{C0EA0B4C-5282-4E1C-A167-4EF0243A7AC8}"/>
    <cellStyle name="Percent 8 2 3" xfId="18832" xr:uid="{00000000-0005-0000-0000-0000F95D0000}"/>
    <cellStyle name="Percent 8 2 3 2" xfId="24858" xr:uid="{00000000-0005-0000-0000-0000FA5D0000}"/>
    <cellStyle name="Percent 8 2 3 2 2" xfId="36842" xr:uid="{A94D1001-0913-4A3F-95FF-E0B57B9650FE}"/>
    <cellStyle name="Percent 8 2 3 3" xfId="30896" xr:uid="{E0C9DAE8-599D-4849-B06A-57559682D889}"/>
    <cellStyle name="Percent 8 2 4" xfId="18833" xr:uid="{00000000-0005-0000-0000-0000FB5D0000}"/>
    <cellStyle name="Percent 8 2 4 2" xfId="24859" xr:uid="{00000000-0005-0000-0000-0000FC5D0000}"/>
    <cellStyle name="Percent 8 2 4 2 2" xfId="36843" xr:uid="{C84F52E8-C7F7-46B1-8241-1B0B0D1ECDF9}"/>
    <cellStyle name="Percent 8 2 4 3" xfId="30897" xr:uid="{B217EFEB-69A4-47B9-B2EA-1B1837044A5B}"/>
    <cellStyle name="Percent 8 2 5" xfId="24854" xr:uid="{00000000-0005-0000-0000-0000FD5D0000}"/>
    <cellStyle name="Percent 8 2 5 2" xfId="36838" xr:uid="{8CC475C9-0E2C-432A-BCAD-26823E52FD41}"/>
    <cellStyle name="Percent 8 2 6" xfId="30892" xr:uid="{95D4505C-D3D3-4A6E-A705-4F3A750666D6}"/>
    <cellStyle name="Percent 8 3" xfId="18834" xr:uid="{00000000-0005-0000-0000-0000FE5D0000}"/>
    <cellStyle name="Percent 8 3 2" xfId="18835" xr:uid="{00000000-0005-0000-0000-0000FF5D0000}"/>
    <cellStyle name="Percent 8 3 2 2" xfId="18836" xr:uid="{00000000-0005-0000-0000-0000005E0000}"/>
    <cellStyle name="Percent 8 3 2 2 2" xfId="24862" xr:uid="{00000000-0005-0000-0000-0000015E0000}"/>
    <cellStyle name="Percent 8 3 2 2 2 2" xfId="36846" xr:uid="{038C33EC-AC4D-4D1A-8278-5BEBD667C597}"/>
    <cellStyle name="Percent 8 3 2 2 3" xfId="30900" xr:uid="{6F673E40-5EA6-45C2-8F17-4ECC8E385F20}"/>
    <cellStyle name="Percent 8 3 2 3" xfId="24861" xr:uid="{00000000-0005-0000-0000-0000025E0000}"/>
    <cellStyle name="Percent 8 3 2 3 2" xfId="36845" xr:uid="{2C3A0402-3F8C-4B93-897E-8EED98646899}"/>
    <cellStyle name="Percent 8 3 2 4" xfId="30899" xr:uid="{D65310DC-9273-4049-962F-E39B303AC8CD}"/>
    <cellStyle name="Percent 8 3 3" xfId="18837" xr:uid="{00000000-0005-0000-0000-0000035E0000}"/>
    <cellStyle name="Percent 8 3 3 2" xfId="24863" xr:uid="{00000000-0005-0000-0000-0000045E0000}"/>
    <cellStyle name="Percent 8 3 3 2 2" xfId="36847" xr:uid="{2E84C873-DA56-4796-9195-9CD7BD1B59B2}"/>
    <cellStyle name="Percent 8 3 3 3" xfId="30901" xr:uid="{F18B731D-3FFC-44FF-B3A6-7993BE91E650}"/>
    <cellStyle name="Percent 8 3 4" xfId="24860" xr:uid="{00000000-0005-0000-0000-0000055E0000}"/>
    <cellStyle name="Percent 8 3 4 2" xfId="36844" xr:uid="{F45F4BF8-B866-41EB-9081-20B6651C4F72}"/>
    <cellStyle name="Percent 8 3 5" xfId="30898" xr:uid="{E2126C5B-7BA6-4F6A-BE48-43BF5BB5A5C6}"/>
    <cellStyle name="Percent 8 4" xfId="18838" xr:uid="{00000000-0005-0000-0000-0000065E0000}"/>
    <cellStyle name="Percent 8 4 2" xfId="18839" xr:uid="{00000000-0005-0000-0000-0000075E0000}"/>
    <cellStyle name="Percent 8 4 2 2" xfId="24865" xr:uid="{00000000-0005-0000-0000-0000085E0000}"/>
    <cellStyle name="Percent 8 4 2 2 2" xfId="36849" xr:uid="{3963DE92-4924-40FE-BE6F-A862EE9D7305}"/>
    <cellStyle name="Percent 8 4 2 3" xfId="30903" xr:uid="{FCED0476-2B8D-4AD1-9FFD-A527E12BF7F3}"/>
    <cellStyle name="Percent 8 4 3" xfId="24864" xr:uid="{00000000-0005-0000-0000-0000095E0000}"/>
    <cellStyle name="Percent 8 4 3 2" xfId="36848" xr:uid="{7CF721CD-0F88-47F6-8D4B-5996D81BB7EB}"/>
    <cellStyle name="Percent 8 4 4" xfId="30902" xr:uid="{DE8FC745-1FBB-4220-963B-6C85B2D5D0A5}"/>
    <cellStyle name="Percent 8 5" xfId="18840" xr:uid="{00000000-0005-0000-0000-00000A5E0000}"/>
    <cellStyle name="Percent 8 5 2" xfId="18841" xr:uid="{00000000-0005-0000-0000-00000B5E0000}"/>
    <cellStyle name="Percent 8 5 2 2" xfId="24867" xr:uid="{00000000-0005-0000-0000-00000C5E0000}"/>
    <cellStyle name="Percent 8 5 2 2 2" xfId="36851" xr:uid="{4BE425CD-26D9-418C-81C3-EB335C1C16ED}"/>
    <cellStyle name="Percent 8 5 2 3" xfId="30905" xr:uid="{D75DAF2A-CD37-4539-98A1-B11999E183F2}"/>
    <cellStyle name="Percent 8 5 3" xfId="24866" xr:uid="{00000000-0005-0000-0000-00000D5E0000}"/>
    <cellStyle name="Percent 8 5 3 2" xfId="36850" xr:uid="{89137E9B-F658-4176-8701-35996DD7666A}"/>
    <cellStyle name="Percent 8 5 4" xfId="30904" xr:uid="{493F3863-2BE7-4186-92C8-A59E0F0D463A}"/>
    <cellStyle name="Percent 8 6" xfId="18842" xr:uid="{00000000-0005-0000-0000-00000E5E0000}"/>
    <cellStyle name="Percent 8 6 2" xfId="24868" xr:uid="{00000000-0005-0000-0000-00000F5E0000}"/>
    <cellStyle name="Percent 8 6 2 2" xfId="36852" xr:uid="{5F380CD4-F82C-490F-B0A5-58024C97C145}"/>
    <cellStyle name="Percent 8 6 3" xfId="30906" xr:uid="{3D10B003-DC89-4BDB-AAB4-1B0B59372AD2}"/>
    <cellStyle name="Percent 8 7" xfId="18843" xr:uid="{00000000-0005-0000-0000-0000105E0000}"/>
    <cellStyle name="Percent 8 7 2" xfId="24869" xr:uid="{00000000-0005-0000-0000-0000115E0000}"/>
    <cellStyle name="Percent 8 7 2 2" xfId="36853" xr:uid="{8C987EE3-B554-4B2A-8E36-FBD8ED3F1EE8}"/>
    <cellStyle name="Percent 8 7 3" xfId="30907" xr:uid="{40D6367C-C797-4DC9-BC01-B4FCE6F20796}"/>
    <cellStyle name="Percent 8 8" xfId="18844" xr:uid="{00000000-0005-0000-0000-0000125E0000}"/>
    <cellStyle name="Percent 8 8 2" xfId="24870" xr:uid="{00000000-0005-0000-0000-0000135E0000}"/>
    <cellStyle name="Percent 8 8 2 2" xfId="36854" xr:uid="{910382F3-185C-4C13-B34D-9895B4133BB5}"/>
    <cellStyle name="Percent 8 8 3" xfId="30908" xr:uid="{0822B104-17AD-43C0-86C2-D39EFD736D3A}"/>
    <cellStyle name="Percent 8 9" xfId="18845" xr:uid="{00000000-0005-0000-0000-0000145E0000}"/>
    <cellStyle name="Percent 8 9 2" xfId="24871" xr:uid="{00000000-0005-0000-0000-0000155E0000}"/>
    <cellStyle name="Percent 8 9 2 2" xfId="36855" xr:uid="{AA54140E-BBA2-4248-BCD6-3D47F60156B7}"/>
    <cellStyle name="Percent 8 9 3" xfId="30909" xr:uid="{3311B064-3FC2-4B5B-AB54-13BB0A96BE47}"/>
    <cellStyle name="Percent 80" xfId="18846" xr:uid="{00000000-0005-0000-0000-0000165E0000}"/>
    <cellStyle name="Percent 80 2" xfId="18847" xr:uid="{00000000-0005-0000-0000-0000175E0000}"/>
    <cellStyle name="Percent 80 2 2" xfId="24872" xr:uid="{00000000-0005-0000-0000-0000185E0000}"/>
    <cellStyle name="Percent 80 2 2 2" xfId="36856" xr:uid="{487CA3F9-1E06-453D-B3A5-A9EF085E24E0}"/>
    <cellStyle name="Percent 80 2 3" xfId="30910" xr:uid="{931A783B-8B6A-4449-9DBD-D4005B598E41}"/>
    <cellStyle name="Percent 80 3" xfId="18848" xr:uid="{00000000-0005-0000-0000-0000195E0000}"/>
    <cellStyle name="Percent 80 3 2" xfId="24873" xr:uid="{00000000-0005-0000-0000-00001A5E0000}"/>
    <cellStyle name="Percent 80 3 2 2" xfId="36857" xr:uid="{39FAF55F-1791-4B82-BE92-7027F5851FDF}"/>
    <cellStyle name="Percent 80 3 3" xfId="30911" xr:uid="{18EC7819-18E2-4F0C-9BF9-8AB06EF452CB}"/>
    <cellStyle name="Percent 81" xfId="18849" xr:uid="{00000000-0005-0000-0000-00001B5E0000}"/>
    <cellStyle name="Percent 81 2" xfId="18850" xr:uid="{00000000-0005-0000-0000-00001C5E0000}"/>
    <cellStyle name="Percent 81 2 2" xfId="24874" xr:uid="{00000000-0005-0000-0000-00001D5E0000}"/>
    <cellStyle name="Percent 81 2 2 2" xfId="36858" xr:uid="{D13924B3-1665-4BCE-95BC-2DB4945AFEAD}"/>
    <cellStyle name="Percent 81 2 3" xfId="30912" xr:uid="{EF46467D-881C-4FCF-BA47-C8615202282F}"/>
    <cellStyle name="Percent 81 3" xfId="18851" xr:uid="{00000000-0005-0000-0000-00001E5E0000}"/>
    <cellStyle name="Percent 81 3 2" xfId="24875" xr:uid="{00000000-0005-0000-0000-00001F5E0000}"/>
    <cellStyle name="Percent 81 3 2 2" xfId="36859" xr:uid="{92E27472-05D3-4552-BEB1-164CFBD57B8C}"/>
    <cellStyle name="Percent 81 3 3" xfId="30913" xr:uid="{F43746E3-DF6C-4C1C-A5C4-F50EB7CDE69D}"/>
    <cellStyle name="Percent 82" xfId="18852" xr:uid="{00000000-0005-0000-0000-0000205E0000}"/>
    <cellStyle name="Percent 82 2" xfId="18853" xr:uid="{00000000-0005-0000-0000-0000215E0000}"/>
    <cellStyle name="Percent 82 2 2" xfId="24876" xr:uid="{00000000-0005-0000-0000-0000225E0000}"/>
    <cellStyle name="Percent 82 2 2 2" xfId="36860" xr:uid="{7295C3E1-5701-44E6-86F8-634901ECAF53}"/>
    <cellStyle name="Percent 82 2 3" xfId="30915" xr:uid="{BE8FEBE6-F209-46DA-BAEF-54A94A307614}"/>
    <cellStyle name="Percent 82 3" xfId="18854" xr:uid="{00000000-0005-0000-0000-0000235E0000}"/>
    <cellStyle name="Percent 82 3 2" xfId="24877" xr:uid="{00000000-0005-0000-0000-0000245E0000}"/>
    <cellStyle name="Percent 82 3 2 2" xfId="36861" xr:uid="{B88295A3-1EAE-43C3-9B26-53CCB59EF25C}"/>
    <cellStyle name="Percent 82 3 3" xfId="30916" xr:uid="{EB91C7E4-3032-42A7-BB36-BA2153D3A53C}"/>
    <cellStyle name="Percent 83" xfId="18855" xr:uid="{00000000-0005-0000-0000-0000255E0000}"/>
    <cellStyle name="Percent 83 2" xfId="18856" xr:uid="{00000000-0005-0000-0000-0000265E0000}"/>
    <cellStyle name="Percent 83 2 2" xfId="24878" xr:uid="{00000000-0005-0000-0000-0000275E0000}"/>
    <cellStyle name="Percent 83 2 2 2" xfId="36862" xr:uid="{20D1B9D3-6B6F-4B75-96AC-C2CA47DD38B0}"/>
    <cellStyle name="Percent 83 2 3" xfId="30917" xr:uid="{304DD329-078D-4946-9BB1-463F449188BF}"/>
    <cellStyle name="Percent 83 3" xfId="18857" xr:uid="{00000000-0005-0000-0000-0000285E0000}"/>
    <cellStyle name="Percent 83 3 2" xfId="24879" xr:uid="{00000000-0005-0000-0000-0000295E0000}"/>
    <cellStyle name="Percent 83 3 2 2" xfId="36863" xr:uid="{801E01A1-5EF5-4A01-97B7-F54D2F61E1BC}"/>
    <cellStyle name="Percent 83 3 3" xfId="30918" xr:uid="{128AA417-3758-4B00-98A0-4AB86A5048A6}"/>
    <cellStyle name="Percent 84" xfId="18858" xr:uid="{00000000-0005-0000-0000-00002A5E0000}"/>
    <cellStyle name="Percent 84 2" xfId="18859" xr:uid="{00000000-0005-0000-0000-00002B5E0000}"/>
    <cellStyle name="Percent 84 2 2" xfId="24880" xr:uid="{00000000-0005-0000-0000-00002C5E0000}"/>
    <cellStyle name="Percent 84 2 2 2" xfId="36864" xr:uid="{0B71117C-8C97-4475-BD6F-55E1714036A8}"/>
    <cellStyle name="Percent 84 2 3" xfId="30919" xr:uid="{F27FBD9F-929B-491E-A1D2-AE8A1024A340}"/>
    <cellStyle name="Percent 84 3" xfId="18860" xr:uid="{00000000-0005-0000-0000-00002D5E0000}"/>
    <cellStyle name="Percent 84 3 2" xfId="24881" xr:uid="{00000000-0005-0000-0000-00002E5E0000}"/>
    <cellStyle name="Percent 84 3 2 2" xfId="36865" xr:uid="{4EE0DF13-E17E-4D0F-8685-BFD395F59F45}"/>
    <cellStyle name="Percent 84 3 3" xfId="30920" xr:uid="{933A9F5D-CB73-42FD-BCD4-910F6B8BB8B1}"/>
    <cellStyle name="Percent 85" xfId="18861" xr:uid="{00000000-0005-0000-0000-00002F5E0000}"/>
    <cellStyle name="Percent 85 2" xfId="18862" xr:uid="{00000000-0005-0000-0000-0000305E0000}"/>
    <cellStyle name="Percent 85 2 2" xfId="24882" xr:uid="{00000000-0005-0000-0000-0000315E0000}"/>
    <cellStyle name="Percent 85 2 2 2" xfId="36866" xr:uid="{9FCB43BE-FDBB-414B-BC5E-89E840F745F7}"/>
    <cellStyle name="Percent 85 2 3" xfId="30921" xr:uid="{FEF2084A-3AA0-4233-B6E0-9608DA449FDA}"/>
    <cellStyle name="Percent 85 3" xfId="18863" xr:uid="{00000000-0005-0000-0000-0000325E0000}"/>
    <cellStyle name="Percent 85 3 2" xfId="24883" xr:uid="{00000000-0005-0000-0000-0000335E0000}"/>
    <cellStyle name="Percent 85 3 2 2" xfId="36867" xr:uid="{B88B24D4-885F-41EA-9481-8BC8314EB041}"/>
    <cellStyle name="Percent 85 3 3" xfId="30922" xr:uid="{481DADEC-62B7-448B-B698-198D7730E7A1}"/>
    <cellStyle name="Percent 86" xfId="18864" xr:uid="{00000000-0005-0000-0000-0000345E0000}"/>
    <cellStyle name="Percent 86 2" xfId="18865" xr:uid="{00000000-0005-0000-0000-0000355E0000}"/>
    <cellStyle name="Percent 86 2 2" xfId="24884" xr:uid="{00000000-0005-0000-0000-0000365E0000}"/>
    <cellStyle name="Percent 86 2 2 2" xfId="36868" xr:uid="{380DFC17-BC08-4FE7-AFC6-3C849D22957C}"/>
    <cellStyle name="Percent 86 2 3" xfId="30923" xr:uid="{C6EB43F5-AB2B-4760-838D-8E36EF59060D}"/>
    <cellStyle name="Percent 86 3" xfId="18866" xr:uid="{00000000-0005-0000-0000-0000375E0000}"/>
    <cellStyle name="Percent 86 3 2" xfId="24885" xr:uid="{00000000-0005-0000-0000-0000385E0000}"/>
    <cellStyle name="Percent 86 3 2 2" xfId="36869" xr:uid="{7F03022E-DDEC-41C4-BA12-7A7A4A3CA82A}"/>
    <cellStyle name="Percent 86 3 3" xfId="30924" xr:uid="{725B9D85-B58F-44C2-995A-E3753D2BDA41}"/>
    <cellStyle name="Percent 87" xfId="18867" xr:uid="{00000000-0005-0000-0000-0000395E0000}"/>
    <cellStyle name="Percent 87 2" xfId="18868" xr:uid="{00000000-0005-0000-0000-00003A5E0000}"/>
    <cellStyle name="Percent 87 2 2" xfId="24886" xr:uid="{00000000-0005-0000-0000-00003B5E0000}"/>
    <cellStyle name="Percent 87 2 2 2" xfId="36870" xr:uid="{45F52BAF-995D-4044-B9D9-583F040159F3}"/>
    <cellStyle name="Percent 87 2 3" xfId="30925" xr:uid="{2E675FF6-A0D3-4B96-8EFD-A6C0B76DFC15}"/>
    <cellStyle name="Percent 87 3" xfId="18869" xr:uid="{00000000-0005-0000-0000-00003C5E0000}"/>
    <cellStyle name="Percent 87 3 2" xfId="24887" xr:uid="{00000000-0005-0000-0000-00003D5E0000}"/>
    <cellStyle name="Percent 87 3 2 2" xfId="36871" xr:uid="{17AAA22E-FF26-4761-8D55-4F13493CC621}"/>
    <cellStyle name="Percent 87 3 3" xfId="30926" xr:uid="{91F70A12-FBEB-4D89-8716-10A4F217413A}"/>
    <cellStyle name="Percent 88" xfId="18870" xr:uid="{00000000-0005-0000-0000-00003E5E0000}"/>
    <cellStyle name="Percent 88 2" xfId="18871" xr:uid="{00000000-0005-0000-0000-00003F5E0000}"/>
    <cellStyle name="Percent 88 2 2" xfId="24888" xr:uid="{00000000-0005-0000-0000-0000405E0000}"/>
    <cellStyle name="Percent 88 2 2 2" xfId="36872" xr:uid="{8F3167E5-E9C5-4BDE-B0A8-C12FE465346E}"/>
    <cellStyle name="Percent 88 2 3" xfId="30927" xr:uid="{CCF1A5F2-DB42-413E-8EEE-BD77A2EBCB9A}"/>
    <cellStyle name="Percent 88 3" xfId="18872" xr:uid="{00000000-0005-0000-0000-0000415E0000}"/>
    <cellStyle name="Percent 88 3 2" xfId="24889" xr:uid="{00000000-0005-0000-0000-0000425E0000}"/>
    <cellStyle name="Percent 88 3 2 2" xfId="36873" xr:uid="{5818F40A-3265-4BD6-8920-5F7D6A5CF4DE}"/>
    <cellStyle name="Percent 88 3 3" xfId="30928" xr:uid="{8A8A993D-11C1-4C3B-BDBA-1F5256B205FC}"/>
    <cellStyle name="Percent 89" xfId="18873" xr:uid="{00000000-0005-0000-0000-0000435E0000}"/>
    <cellStyle name="Percent 89 2" xfId="18874" xr:uid="{00000000-0005-0000-0000-0000445E0000}"/>
    <cellStyle name="Percent 89 2 2" xfId="24890" xr:uid="{00000000-0005-0000-0000-0000455E0000}"/>
    <cellStyle name="Percent 89 2 2 2" xfId="36874" xr:uid="{E1ECA424-D5CE-47DF-9E35-5DF4789BD031}"/>
    <cellStyle name="Percent 89 2 3" xfId="30929" xr:uid="{A7AAD3C5-7A63-4999-81EF-9A7A92796FB6}"/>
    <cellStyle name="Percent 89 3" xfId="18875" xr:uid="{00000000-0005-0000-0000-0000465E0000}"/>
    <cellStyle name="Percent 89 3 2" xfId="24891" xr:uid="{00000000-0005-0000-0000-0000475E0000}"/>
    <cellStyle name="Percent 89 3 2 2" xfId="36875" xr:uid="{CAE0B7B8-C454-490E-805C-C641F2906CAF}"/>
    <cellStyle name="Percent 89 3 3" xfId="30930" xr:uid="{96BEB494-71DF-4D08-9152-0C4DA1C4C55A}"/>
    <cellStyle name="Percent 9" xfId="18876" xr:uid="{00000000-0005-0000-0000-0000485E0000}"/>
    <cellStyle name="Percent 9 2" xfId="18877" xr:uid="{00000000-0005-0000-0000-0000495E0000}"/>
    <cellStyle name="Percent 9 2 2" xfId="18878" xr:uid="{00000000-0005-0000-0000-00004A5E0000}"/>
    <cellStyle name="Percent 9 2 2 2" xfId="18879" xr:uid="{00000000-0005-0000-0000-00004B5E0000}"/>
    <cellStyle name="Percent 9 2 2 2 2" xfId="24894" xr:uid="{00000000-0005-0000-0000-00004C5E0000}"/>
    <cellStyle name="Percent 9 2 2 2 2 2" xfId="36878" xr:uid="{EDA34496-263A-40D4-94CA-D181B467B356}"/>
    <cellStyle name="Percent 9 2 2 2 3" xfId="30933" xr:uid="{009B982D-8C3B-4804-8325-339534DD9E1F}"/>
    <cellStyle name="Percent 9 2 2 3" xfId="24893" xr:uid="{00000000-0005-0000-0000-00004D5E0000}"/>
    <cellStyle name="Percent 9 2 2 3 2" xfId="36877" xr:uid="{DAFFFBB8-DFD9-4211-A491-1053E196D7D6}"/>
    <cellStyle name="Percent 9 2 2 4" xfId="30932" xr:uid="{4C2A8C9E-89EE-422F-A7CF-19E18648C171}"/>
    <cellStyle name="Percent 9 2 3" xfId="18880" xr:uid="{00000000-0005-0000-0000-00004E5E0000}"/>
    <cellStyle name="Percent 9 2 3 2" xfId="24895" xr:uid="{00000000-0005-0000-0000-00004F5E0000}"/>
    <cellStyle name="Percent 9 2 3 2 2" xfId="36879" xr:uid="{CBB337D0-C5C4-4BD7-8DA3-2BE2F2DF4F40}"/>
    <cellStyle name="Percent 9 2 3 3" xfId="30934" xr:uid="{0ECC48E5-4B27-496D-8777-03389A158E79}"/>
    <cellStyle name="Percent 9 2 4" xfId="18881" xr:uid="{00000000-0005-0000-0000-0000505E0000}"/>
    <cellStyle name="Percent 9 2 4 2" xfId="24896" xr:uid="{00000000-0005-0000-0000-0000515E0000}"/>
    <cellStyle name="Percent 9 2 4 2 2" xfId="36880" xr:uid="{9F78B17D-DB64-4CF2-8E89-ADF623838DB7}"/>
    <cellStyle name="Percent 9 2 4 3" xfId="30935" xr:uid="{46256477-A319-4B37-8797-E2C6FC333633}"/>
    <cellStyle name="Percent 9 2 5" xfId="24892" xr:uid="{00000000-0005-0000-0000-0000525E0000}"/>
    <cellStyle name="Percent 9 2 5 2" xfId="36876" xr:uid="{AB8D7230-4A15-4C4B-BBE7-9F71D0C3B7D8}"/>
    <cellStyle name="Percent 9 2 6" xfId="30931" xr:uid="{D268B64A-144F-492C-B208-A7051C1D0105}"/>
    <cellStyle name="Percent 9 3" xfId="18882" xr:uid="{00000000-0005-0000-0000-0000535E0000}"/>
    <cellStyle name="Percent 9 3 2" xfId="18883" xr:uid="{00000000-0005-0000-0000-0000545E0000}"/>
    <cellStyle name="Percent 9 3 2 2" xfId="24898" xr:uid="{00000000-0005-0000-0000-0000555E0000}"/>
    <cellStyle name="Percent 9 3 2 2 2" xfId="36882" xr:uid="{B4335030-C5F3-427F-9752-BB63E1B594F2}"/>
    <cellStyle name="Percent 9 3 2 3" xfId="30937" xr:uid="{338E6189-E5D8-45CF-AA0B-C6A374BCCFEB}"/>
    <cellStyle name="Percent 9 3 3" xfId="18884" xr:uid="{00000000-0005-0000-0000-0000565E0000}"/>
    <cellStyle name="Percent 9 3 3 2" xfId="24899" xr:uid="{00000000-0005-0000-0000-0000575E0000}"/>
    <cellStyle name="Percent 9 3 3 2 2" xfId="36883" xr:uid="{E20073AC-CB30-44D4-BD0F-DE55EDE56C71}"/>
    <cellStyle name="Percent 9 3 3 3" xfId="30938" xr:uid="{DB24A373-C03C-4CB8-864B-D41D46ABBDCD}"/>
    <cellStyle name="Percent 9 3 4" xfId="24897" xr:uid="{00000000-0005-0000-0000-0000585E0000}"/>
    <cellStyle name="Percent 9 3 4 2" xfId="36881" xr:uid="{D3C03E9F-9D04-411F-AC0A-C510072F230E}"/>
    <cellStyle name="Percent 9 3 5" xfId="30936" xr:uid="{E6240A3F-762C-43D8-A451-813727BFF585}"/>
    <cellStyle name="Percent 9 4" xfId="18885" xr:uid="{00000000-0005-0000-0000-0000595E0000}"/>
    <cellStyle name="Percent 9 4 2" xfId="24900" xr:uid="{00000000-0005-0000-0000-00005A5E0000}"/>
    <cellStyle name="Percent 9 4 2 2" xfId="36884" xr:uid="{0AB4AD26-B304-4BFA-834C-166EC3449619}"/>
    <cellStyle name="Percent 9 4 3" xfId="30939" xr:uid="{BDA01867-49F0-48F5-BE8A-ED188925AF9D}"/>
    <cellStyle name="Percent 9 5" xfId="18886" xr:uid="{00000000-0005-0000-0000-00005B5E0000}"/>
    <cellStyle name="Percent 9 5 2" xfId="24901" xr:uid="{00000000-0005-0000-0000-00005C5E0000}"/>
    <cellStyle name="Percent 9 5 2 2" xfId="36885" xr:uid="{883D198C-EADA-48AC-B853-1D9A09DA34CF}"/>
    <cellStyle name="Percent 9 5 3" xfId="30940" xr:uid="{D4F4F7AA-D3C5-43FB-AACD-400D8C4B2EAE}"/>
    <cellStyle name="Percent 9 6" xfId="18887" xr:uid="{00000000-0005-0000-0000-00005D5E0000}"/>
    <cellStyle name="Percent 9 6 2" xfId="24902" xr:uid="{00000000-0005-0000-0000-00005E5E0000}"/>
    <cellStyle name="Percent 9 6 2 2" xfId="36886" xr:uid="{DE2493C3-ACE3-4BCD-85E8-1B1C640C212D}"/>
    <cellStyle name="Percent 9 6 3" xfId="30941" xr:uid="{39D9FA15-775E-4D04-96E7-84A08C2DB4A3}"/>
    <cellStyle name="Percent 9 7" xfId="18888" xr:uid="{00000000-0005-0000-0000-00005F5E0000}"/>
    <cellStyle name="Percent 9 7 2" xfId="24903" xr:uid="{00000000-0005-0000-0000-0000605E0000}"/>
    <cellStyle name="Percent 9 7 2 2" xfId="36887" xr:uid="{37FBCF06-0C90-4563-ADC9-B31FA202F1B4}"/>
    <cellStyle name="Percent 9 7 3" xfId="30942" xr:uid="{94BFBBC1-2C2C-41C5-8290-DD37DEEE893F}"/>
    <cellStyle name="Percent 9 8" xfId="18889" xr:uid="{00000000-0005-0000-0000-0000615E0000}"/>
    <cellStyle name="Percent 9 8 2" xfId="24904" xr:uid="{00000000-0005-0000-0000-0000625E0000}"/>
    <cellStyle name="Percent 9 8 2 2" xfId="36888" xr:uid="{44A0DD68-ABE2-4E49-A301-C82129ADDF58}"/>
    <cellStyle name="Percent 9 8 3" xfId="30943" xr:uid="{75508784-0673-4C44-B8E5-6C2CEF31A0AF}"/>
    <cellStyle name="Percent 90" xfId="18890" xr:uid="{00000000-0005-0000-0000-0000635E0000}"/>
    <cellStyle name="Percent 90 2" xfId="18891" xr:uid="{00000000-0005-0000-0000-0000645E0000}"/>
    <cellStyle name="Percent 90 2 2" xfId="24905" xr:uid="{00000000-0005-0000-0000-0000655E0000}"/>
    <cellStyle name="Percent 90 2 2 2" xfId="36889" xr:uid="{512B9163-A377-49EE-B053-D828C266E3CB}"/>
    <cellStyle name="Percent 90 2 3" xfId="30944" xr:uid="{CC47AC49-88FC-4A69-B4F7-82539FD86D70}"/>
    <cellStyle name="Percent 90 3" xfId="18892" xr:uid="{00000000-0005-0000-0000-0000665E0000}"/>
    <cellStyle name="Percent 90 3 2" xfId="24906" xr:uid="{00000000-0005-0000-0000-0000675E0000}"/>
    <cellStyle name="Percent 90 3 2 2" xfId="36890" xr:uid="{9CEC8ECD-BA7C-4C81-A027-AB53C3F0F564}"/>
    <cellStyle name="Percent 90 3 3" xfId="30945" xr:uid="{52AF8B6A-206C-4DC1-AFF8-992DAE9E73B3}"/>
    <cellStyle name="Percent 91" xfId="18893" xr:uid="{00000000-0005-0000-0000-0000685E0000}"/>
    <cellStyle name="Percent 91 2" xfId="24907" xr:uid="{00000000-0005-0000-0000-0000695E0000}"/>
    <cellStyle name="Percent 91 2 2" xfId="36891" xr:uid="{4606C58D-5B92-4D10-B8C3-D8529B2F0B31}"/>
    <cellStyle name="Percent 91 3" xfId="30946" xr:uid="{7DDFCDBF-4865-4092-9A9B-FC6DF9AEA2CE}"/>
    <cellStyle name="Percent 92" xfId="18894" xr:uid="{00000000-0005-0000-0000-00006A5E0000}"/>
    <cellStyle name="Percent 92 2" xfId="24908" xr:uid="{00000000-0005-0000-0000-00006B5E0000}"/>
    <cellStyle name="Percent 92 2 2" xfId="36892" xr:uid="{44ED3D0E-4AA1-4808-8717-51F37AE32CC3}"/>
    <cellStyle name="Percent 92 3" xfId="30947" xr:uid="{C6AF6F3A-642A-4A57-953A-60A31FB3D368}"/>
    <cellStyle name="Percent 93" xfId="18895" xr:uid="{00000000-0005-0000-0000-00006C5E0000}"/>
    <cellStyle name="Percent 93 2" xfId="24909" xr:uid="{00000000-0005-0000-0000-00006D5E0000}"/>
    <cellStyle name="Percent 93 2 2" xfId="36893" xr:uid="{F24D85D7-864F-4727-8D7D-A0CEB0E91833}"/>
    <cellStyle name="Percent 93 3" xfId="30948" xr:uid="{F77DC671-7827-4C2A-A687-E3A3A8EE085A}"/>
    <cellStyle name="Percent 94" xfId="18896" xr:uid="{00000000-0005-0000-0000-00006E5E0000}"/>
    <cellStyle name="Percent 94 2" xfId="24910" xr:uid="{00000000-0005-0000-0000-00006F5E0000}"/>
    <cellStyle name="Percent 94 2 2" xfId="36894" xr:uid="{6CF1E870-5F94-48FB-A0A8-029EA95D4E09}"/>
    <cellStyle name="Percent 94 3" xfId="30949" xr:uid="{0F44D432-EFDF-4E40-B896-611185598F63}"/>
    <cellStyle name="Percent 95" xfId="18897" xr:uid="{00000000-0005-0000-0000-0000705E0000}"/>
    <cellStyle name="Percent 95 2" xfId="24911" xr:uid="{00000000-0005-0000-0000-0000715E0000}"/>
    <cellStyle name="Percent 95 2 2" xfId="36895" xr:uid="{D1956ADE-07AD-42D7-BBB2-B3212B1F30B3}"/>
    <cellStyle name="Percent 95 3" xfId="30950" xr:uid="{3855FB03-C6B4-4E51-8E1A-14BB9976153F}"/>
    <cellStyle name="Percent 96" xfId="18898" xr:uid="{00000000-0005-0000-0000-0000725E0000}"/>
    <cellStyle name="Percent 96 2" xfId="24912" xr:uid="{00000000-0005-0000-0000-0000735E0000}"/>
    <cellStyle name="Percent 96 2 2" xfId="36896" xr:uid="{2F64FCFB-8DEB-4AEF-921F-204A34833174}"/>
    <cellStyle name="Percent 96 3" xfId="30951" xr:uid="{7A0A17D3-8E1F-4708-B336-12788ACFFB97}"/>
    <cellStyle name="Percent 97" xfId="18899" xr:uid="{00000000-0005-0000-0000-0000745E0000}"/>
    <cellStyle name="Percent 97 2" xfId="24913" xr:uid="{00000000-0005-0000-0000-0000755E0000}"/>
    <cellStyle name="Percent 97 2 2" xfId="36897" xr:uid="{676F3A0A-B5C9-4F7D-B24A-2F7C37659F32}"/>
    <cellStyle name="Percent 97 3" xfId="30952" xr:uid="{1731B759-CA74-4FB5-961F-90875F538394}"/>
    <cellStyle name="Percent 98" xfId="18900" xr:uid="{00000000-0005-0000-0000-0000765E0000}"/>
    <cellStyle name="Percent 98 2" xfId="24914" xr:uid="{00000000-0005-0000-0000-0000775E0000}"/>
    <cellStyle name="Percent 98 2 2" xfId="36898" xr:uid="{48FB1450-5446-4FCF-BFBA-AAF9A40BD725}"/>
    <cellStyle name="Percent 98 3" xfId="30953" xr:uid="{148FC794-8203-4543-8E1D-CE61783260DC}"/>
    <cellStyle name="Percent 99" xfId="18901" xr:uid="{00000000-0005-0000-0000-0000785E0000}"/>
    <cellStyle name="Percent 99 2" xfId="24915" xr:uid="{00000000-0005-0000-0000-0000795E0000}"/>
    <cellStyle name="Percent 99 2 2" xfId="36899" xr:uid="{9496CDDE-8852-419E-9929-A7244DA47D28}"/>
    <cellStyle name="Percent 99 3" xfId="30954" xr:uid="{E61EC4A1-502B-43A6-B1C4-ECB4441B33AA}"/>
    <cellStyle name="Pink" xfId="18902" xr:uid="{00000000-0005-0000-0000-00007A5E0000}"/>
    <cellStyle name="pricedatabold" xfId="18903" xr:uid="{00000000-0005-0000-0000-00007B5E0000}"/>
    <cellStyle name="pricedatabold 2" xfId="24916" xr:uid="{00000000-0005-0000-0000-00007C5E0000}"/>
    <cellStyle name="pricedatabold 2 2" xfId="36900" xr:uid="{59DB2597-BC19-4F3A-9995-8A7E28EF233C}"/>
    <cellStyle name="pricedatabold 3" xfId="30955" xr:uid="{4EC8273D-6B53-4474-9FA1-A14E87A720D2}"/>
    <cellStyle name="pricedatanorm" xfId="18904" xr:uid="{00000000-0005-0000-0000-00007D5E0000}"/>
    <cellStyle name="pricedatanorm 2" xfId="24917" xr:uid="{00000000-0005-0000-0000-00007E5E0000}"/>
    <cellStyle name="pricedatanorm 2 2" xfId="36901" xr:uid="{D32A57B7-99B8-450A-9350-165A527676BF}"/>
    <cellStyle name="pricedatanorm 3" xfId="30956" xr:uid="{C0CF6680-B776-40D5-8CA9-A23B7DF973D3}"/>
    <cellStyle name="PSChar" xfId="18905" xr:uid="{00000000-0005-0000-0000-00007F5E0000}"/>
    <cellStyle name="PSChar 2" xfId="18906" xr:uid="{00000000-0005-0000-0000-0000805E0000}"/>
    <cellStyle name="PSChar 2 2" xfId="24919" xr:uid="{00000000-0005-0000-0000-0000815E0000}"/>
    <cellStyle name="PSChar 2 2 2" xfId="36903" xr:uid="{A07B5F84-6C5D-47A5-B0D1-708C2ED88AEE}"/>
    <cellStyle name="PSChar 2 3" xfId="30958" xr:uid="{D2A2AABF-E2A4-44C7-A57C-75E7DFBDE37B}"/>
    <cellStyle name="PSChar 3" xfId="24918" xr:uid="{00000000-0005-0000-0000-0000825E0000}"/>
    <cellStyle name="PSChar 3 2" xfId="36902" xr:uid="{789B50CF-4742-4F1B-9915-215D60411BD9}"/>
    <cellStyle name="PSChar 4" xfId="30957" xr:uid="{9E748700-8C40-4D3D-ABB1-06F821EC99CE}"/>
    <cellStyle name="PSDate" xfId="18907" xr:uid="{00000000-0005-0000-0000-0000835E0000}"/>
    <cellStyle name="PSDate 2" xfId="18908" xr:uid="{00000000-0005-0000-0000-0000845E0000}"/>
    <cellStyle name="PSDate 2 2" xfId="24921" xr:uid="{00000000-0005-0000-0000-0000855E0000}"/>
    <cellStyle name="PSDate 2 2 2" xfId="36905" xr:uid="{275CF3CC-3EFA-439F-99D4-B652E4FE22C0}"/>
    <cellStyle name="PSDate 2 3" xfId="30960" xr:uid="{D1B56FCF-CC6D-4C6F-9E46-60DD6B5E60BF}"/>
    <cellStyle name="PSDate 3" xfId="24920" xr:uid="{00000000-0005-0000-0000-0000865E0000}"/>
    <cellStyle name="PSDate 3 2" xfId="36904" xr:uid="{25EA8C90-B3C3-429E-9F6A-A95B962F7DE0}"/>
    <cellStyle name="PSDate 4" xfId="30959" xr:uid="{08F2D4CF-94E2-4B7F-AD4C-54A12559C918}"/>
    <cellStyle name="PSDec" xfId="18909" xr:uid="{00000000-0005-0000-0000-0000875E0000}"/>
    <cellStyle name="PSDec 2" xfId="18910" xr:uid="{00000000-0005-0000-0000-0000885E0000}"/>
    <cellStyle name="PSDec 2 2" xfId="24923" xr:uid="{00000000-0005-0000-0000-0000895E0000}"/>
    <cellStyle name="PSDec 2 2 2" xfId="36907" xr:uid="{C119F09E-DC54-429A-BB9A-457C3205A8A5}"/>
    <cellStyle name="PSDec 2 3" xfId="30962" xr:uid="{81B49E18-5DE9-470E-9667-426057927E2F}"/>
    <cellStyle name="PSDec 3" xfId="24922" xr:uid="{00000000-0005-0000-0000-00008A5E0000}"/>
    <cellStyle name="PSDec 3 2" xfId="36906" xr:uid="{3BE91CF8-0743-465F-9486-1E946F4EC66A}"/>
    <cellStyle name="PSDec 4" xfId="30961" xr:uid="{3B62F0D2-10ED-4C96-AABE-5AB53F3BD856}"/>
    <cellStyle name="PSHeading" xfId="18911" xr:uid="{00000000-0005-0000-0000-00008B5E0000}"/>
    <cellStyle name="PSHeading 2" xfId="18912" xr:uid="{00000000-0005-0000-0000-00008C5E0000}"/>
    <cellStyle name="PSHeading 2 2" xfId="24925" xr:uid="{00000000-0005-0000-0000-00008D5E0000}"/>
    <cellStyle name="PSHeading 2 2 2" xfId="36909" xr:uid="{F3BF4466-0087-4932-8F76-695BB698C2BC}"/>
    <cellStyle name="PSHeading 2 3" xfId="30964" xr:uid="{B3CD1F7A-6350-4B0C-B107-909806066AB7}"/>
    <cellStyle name="PSHeading 3" xfId="24924" xr:uid="{00000000-0005-0000-0000-00008E5E0000}"/>
    <cellStyle name="PSHeading 3 2" xfId="36908" xr:uid="{AF362540-9A9C-4649-AB81-5B9D867DEB67}"/>
    <cellStyle name="PSHeading 4" xfId="30963" xr:uid="{47E73933-B678-4A0C-93F5-84E13A9F5DB2}"/>
    <cellStyle name="PSInt" xfId="18913" xr:uid="{00000000-0005-0000-0000-00008F5E0000}"/>
    <cellStyle name="PSInt 2" xfId="18914" xr:uid="{00000000-0005-0000-0000-0000905E0000}"/>
    <cellStyle name="PSInt 2 2" xfId="24927" xr:uid="{00000000-0005-0000-0000-0000915E0000}"/>
    <cellStyle name="PSInt 2 2 2" xfId="36911" xr:uid="{155A78EF-4EEC-40D4-B56E-2665ECC02562}"/>
    <cellStyle name="PSInt 2 3" xfId="30966" xr:uid="{A6175373-0CA1-4A45-84AE-C4263408FA74}"/>
    <cellStyle name="PSInt 3" xfId="24926" xr:uid="{00000000-0005-0000-0000-0000925E0000}"/>
    <cellStyle name="PSInt 3 2" xfId="36910" xr:uid="{D35F4A57-52CF-4474-AC25-352D6116B81C}"/>
    <cellStyle name="PSInt 4" xfId="30965" xr:uid="{BF3C8C76-961B-4214-B28F-63F74036DDC5}"/>
    <cellStyle name="PSSpacer" xfId="18915" xr:uid="{00000000-0005-0000-0000-0000935E0000}"/>
    <cellStyle name="PSSpacer 2" xfId="18916" xr:uid="{00000000-0005-0000-0000-0000945E0000}"/>
    <cellStyle name="PSSpacer 2 2" xfId="24929" xr:uid="{00000000-0005-0000-0000-0000955E0000}"/>
    <cellStyle name="PSSpacer 2 2 2" xfId="36913" xr:uid="{FC44D162-EE0D-4165-BCFD-66BBDE1BD230}"/>
    <cellStyle name="PSSpacer 2 3" xfId="30968" xr:uid="{D08C09C4-F618-407D-9110-672483D9AD5D}"/>
    <cellStyle name="PSSpacer 3" xfId="24928" xr:uid="{00000000-0005-0000-0000-0000965E0000}"/>
    <cellStyle name="PSSpacer 3 2" xfId="36912" xr:uid="{13B0F4BE-9346-4735-8E09-62B9B90F3732}"/>
    <cellStyle name="PSSpacer 4" xfId="30967" xr:uid="{4C6F5BA2-EECD-4A43-8160-E5B9372EF8AE}"/>
    <cellStyle name="Punctuated 0." xfId="18917" xr:uid="{00000000-0005-0000-0000-0000975E0000}"/>
    <cellStyle name="Punctuated 0. 2" xfId="24930" xr:uid="{00000000-0005-0000-0000-0000985E0000}"/>
    <cellStyle name="Punctuated 0. 2 2" xfId="36914" xr:uid="{237F89A1-CD7A-4BF8-8E3F-8EF9EE952B00}"/>
    <cellStyle name="Punctuated 0. 3" xfId="30969" xr:uid="{75EF725B-FFC4-4A54-A44D-AB4B69A50095}"/>
    <cellStyle name="Punctuated 0.00" xfId="18918" xr:uid="{00000000-0005-0000-0000-0000995E0000}"/>
    <cellStyle name="Punctuated 0.00 2" xfId="24931" xr:uid="{00000000-0005-0000-0000-00009A5E0000}"/>
    <cellStyle name="Punctuated 0.00 2 2" xfId="36915" xr:uid="{22731130-881F-40C9-98ED-83EC0F273829}"/>
    <cellStyle name="Punctuated 0.00 3" xfId="30970" xr:uid="{92A7A469-234A-457B-9373-30AF63649FC7}"/>
    <cellStyle name="Read-Only" xfId="18919" xr:uid="{00000000-0005-0000-0000-00009B5E0000}"/>
    <cellStyle name="Read-Only (bottom table)" xfId="18920" xr:uid="{00000000-0005-0000-0000-00009C5E0000}"/>
    <cellStyle name="Read-Only (bottom table) 2" xfId="24933" xr:uid="{00000000-0005-0000-0000-00009D5E0000}"/>
    <cellStyle name="Read-Only (bottom table) 2 2" xfId="36917" xr:uid="{C8C36FB5-2E22-41C2-BED3-BE7F6B7B2E9E}"/>
    <cellStyle name="Read-Only (bottom table) 3" xfId="30972" xr:uid="{2E9E5683-1DF8-4ECB-A142-59F1AD9BE8CE}"/>
    <cellStyle name="Read-Only (calc)" xfId="18921" xr:uid="{00000000-0005-0000-0000-00009E5E0000}"/>
    <cellStyle name="Read-Only (calc) 2" xfId="24934" xr:uid="{00000000-0005-0000-0000-00009F5E0000}"/>
    <cellStyle name="Read-Only (calc) 2 2" xfId="36918" xr:uid="{23C4DD17-FE9B-4E45-B086-69FFB9373CD5}"/>
    <cellStyle name="Read-Only (calc) 3" xfId="30973" xr:uid="{C2241FE9-0844-4480-B9C4-B0DD96289511}"/>
    <cellStyle name="Read-Only (calc, left)" xfId="18922" xr:uid="{00000000-0005-0000-0000-0000A05E0000}"/>
    <cellStyle name="Read-Only (calc, left) 2" xfId="24935" xr:uid="{00000000-0005-0000-0000-0000A15E0000}"/>
    <cellStyle name="Read-Only (calc, left) 2 2" xfId="36919" xr:uid="{7411EE52-933C-48BF-9ECF-E0939E9D05B1}"/>
    <cellStyle name="Read-Only (calc, left) 3" xfId="30974" xr:uid="{C1F275C6-8320-4EFC-BF64-85BD83D0F170}"/>
    <cellStyle name="Read-Only (calc, no border)" xfId="18923" xr:uid="{00000000-0005-0000-0000-0000A25E0000}"/>
    <cellStyle name="Read-Only (calc, no border) 2" xfId="24936" xr:uid="{00000000-0005-0000-0000-0000A35E0000}"/>
    <cellStyle name="Read-Only (calc, no border) 2 2" xfId="36920" xr:uid="{8CA617BE-EE33-4333-A7EC-12FA367D139D}"/>
    <cellStyle name="Read-Only (calc, no border) 3" xfId="30975" xr:uid="{97961544-8FA1-43C6-BF16-DC09160EE984}"/>
    <cellStyle name="Read-Only (header)" xfId="18924" xr:uid="{00000000-0005-0000-0000-0000A45E0000}"/>
    <cellStyle name="Read-Only (header) 2" xfId="24937" xr:uid="{00000000-0005-0000-0000-0000A55E0000}"/>
    <cellStyle name="Read-Only (header) 2 2" xfId="36921" xr:uid="{F646220A-C4E4-4299-93EF-00923A917C06}"/>
    <cellStyle name="Read-Only (header) 3" xfId="30976" xr:uid="{50010F36-D05A-49CE-B1A2-61241A87D145}"/>
    <cellStyle name="Read-Only (header, center)" xfId="18925" xr:uid="{00000000-0005-0000-0000-0000A65E0000}"/>
    <cellStyle name="Read-Only (header, center) 2" xfId="24938" xr:uid="{00000000-0005-0000-0000-0000A75E0000}"/>
    <cellStyle name="Read-Only (header, center) 2 2" xfId="36922" xr:uid="{BDE2602A-AF1D-4C65-8EA3-0EE85F4D4E34}"/>
    <cellStyle name="Read-Only (header, center) 3" xfId="30977" xr:uid="{395BED51-A98D-4A0D-BB75-A57C3D8FDF15}"/>
    <cellStyle name="Read-Only (header, left)" xfId="18926" xr:uid="{00000000-0005-0000-0000-0000A85E0000}"/>
    <cellStyle name="Read-Only (header, left) 2" xfId="24939" xr:uid="{00000000-0005-0000-0000-0000A95E0000}"/>
    <cellStyle name="Read-Only (header, left) 2 2" xfId="36923" xr:uid="{580231D3-4B74-4464-A6C7-D41700B7DAF6}"/>
    <cellStyle name="Read-Only (header, left) 3" xfId="30978" xr:uid="{36656E42-AD79-4510-89DE-C33749501C7B}"/>
    <cellStyle name="Read-Only (header, no border)" xfId="18927" xr:uid="{00000000-0005-0000-0000-0000AA5E0000}"/>
    <cellStyle name="Read-Only (header, no border) 2" xfId="24940" xr:uid="{00000000-0005-0000-0000-0000AB5E0000}"/>
    <cellStyle name="Read-Only (header, no border) 2 2" xfId="36924" xr:uid="{8A386943-CC33-40DB-9A18-BAE1F9290334}"/>
    <cellStyle name="Read-Only (header, no border) 3" xfId="30979" xr:uid="{F3FE6E3C-56D2-40FF-AF85-203369AE14BF}"/>
    <cellStyle name="Read-Only (header, no border, left)" xfId="18928" xr:uid="{00000000-0005-0000-0000-0000AC5E0000}"/>
    <cellStyle name="Read-Only (header, no border, left) 2" xfId="24941" xr:uid="{00000000-0005-0000-0000-0000AD5E0000}"/>
    <cellStyle name="Read-Only (header, no border, left) 2 2" xfId="36925" xr:uid="{2B24A0A8-BBC0-43D7-987C-70BE00A9A4A7}"/>
    <cellStyle name="Read-Only (header, no border, left) 3" xfId="30980" xr:uid="{9D0A61F3-5DC3-404E-85F4-9941FE9890EF}"/>
    <cellStyle name="Read-Only (left)" xfId="18929" xr:uid="{00000000-0005-0000-0000-0000AE5E0000}"/>
    <cellStyle name="Read-Only (left) 2" xfId="24942" xr:uid="{00000000-0005-0000-0000-0000AF5E0000}"/>
    <cellStyle name="Read-Only (left) 2 2" xfId="36926" xr:uid="{5B0F798C-0574-461F-8C20-5ADBEF0DEB9B}"/>
    <cellStyle name="Read-Only (left) 3" xfId="30981" xr:uid="{8AA6FF8D-668B-461D-8136-3FE1915A1A69}"/>
    <cellStyle name="Read-Only (no border)" xfId="18930" xr:uid="{00000000-0005-0000-0000-0000B05E0000}"/>
    <cellStyle name="Read-Only (no border) 2" xfId="24943" xr:uid="{00000000-0005-0000-0000-0000B15E0000}"/>
    <cellStyle name="Read-Only (no border) 2 2" xfId="36927" xr:uid="{25ECF6B5-1759-44F0-BD47-E67358012EAA}"/>
    <cellStyle name="Read-Only (no border) 3" xfId="30982" xr:uid="{A75546EC-4752-4E3D-A6A0-09B38790452C}"/>
    <cellStyle name="Read-Only (no border,vcenter)" xfId="18931" xr:uid="{00000000-0005-0000-0000-0000B25E0000}"/>
    <cellStyle name="Read-Only (no border,vcenter) 2" xfId="24944" xr:uid="{00000000-0005-0000-0000-0000B35E0000}"/>
    <cellStyle name="Read-Only (no border,vcenter) 2 2" xfId="36928" xr:uid="{8C6D97E8-C774-4769-A5D7-F989C34997AC}"/>
    <cellStyle name="Read-Only (no border,vcenter) 3" xfId="30983" xr:uid="{78B97E47-62A9-4364-ACB3-D26547BD9EFB}"/>
    <cellStyle name="Read-Only (noalign)" xfId="18932" xr:uid="{00000000-0005-0000-0000-0000B45E0000}"/>
    <cellStyle name="Read-Only (noalign) 2" xfId="24945" xr:uid="{00000000-0005-0000-0000-0000B55E0000}"/>
    <cellStyle name="Read-Only (noalign) 2 2" xfId="36929" xr:uid="{90CFC1BB-7670-4C4C-AB8B-5EFB94F960D0}"/>
    <cellStyle name="Read-Only (noalign) 3" xfId="30984" xr:uid="{2498D30D-570B-4050-A04A-C5E33DFBDFFC}"/>
    <cellStyle name="Read-Only 2" xfId="24932" xr:uid="{00000000-0005-0000-0000-0000B65E0000}"/>
    <cellStyle name="Read-Only 2 2" xfId="36916" xr:uid="{89173182-9B29-474E-9AFA-E7BC9FEF2826}"/>
    <cellStyle name="Read-Only 3" xfId="25571" xr:uid="{00000000-0005-0000-0000-0000B75E0000}"/>
    <cellStyle name="Read-Only 3 2" xfId="37555" xr:uid="{295410D7-8F31-4D8D-A352-280268F9C08B}"/>
    <cellStyle name="Read-Only 4" xfId="23981" xr:uid="{00000000-0005-0000-0000-0000B85E0000}"/>
    <cellStyle name="Read-Only 4 2" xfId="35965" xr:uid="{C83E5134-51DF-449C-9A4D-3122605AC617}"/>
    <cellStyle name="Read-Only 5" xfId="30971" xr:uid="{888F4E85-BAC1-4573-90E6-387E57FD9D13}"/>
    <cellStyle name="Read-Only 6" xfId="37592" xr:uid="{9FD73608-5274-44E9-8977-73E2ECF52614}"/>
    <cellStyle name="Read-Only 7" xfId="26434" xr:uid="{F271AECE-3303-4A74-B0BE-6C7DF998724B}"/>
    <cellStyle name="Read-Only 8" xfId="37610" xr:uid="{31DBF7F1-3DE4-461D-AFE8-2BCF1D317306}"/>
    <cellStyle name="Read-Only lrg" xfId="18933" xr:uid="{00000000-0005-0000-0000-0000B95E0000}"/>
    <cellStyle name="Read-Only lrg 2" xfId="24946" xr:uid="{00000000-0005-0000-0000-0000BA5E0000}"/>
    <cellStyle name="Read-Only lrg 2 2" xfId="36930" xr:uid="{3ADCA8BA-ACA4-4974-80FE-1D7DF32C7552}"/>
    <cellStyle name="Read-Only lrg 3" xfId="30985" xr:uid="{1A2D471B-5032-4ABB-B277-EC6133207435}"/>
    <cellStyle name="Red" xfId="18934" xr:uid="{00000000-0005-0000-0000-0000BB5E0000}"/>
    <cellStyle name="Remote" xfId="18935" xr:uid="{00000000-0005-0000-0000-0000BC5E0000}"/>
    <cellStyle name="Remote 2" xfId="18936" xr:uid="{00000000-0005-0000-0000-0000BD5E0000}"/>
    <cellStyle name="Remote 2 2" xfId="24947" xr:uid="{00000000-0005-0000-0000-0000BE5E0000}"/>
    <cellStyle name="Remote 2 2 2" xfId="36931" xr:uid="{8D41CB44-8E90-48F8-80CC-2363FE44795E}"/>
    <cellStyle name="Remote 2 3" xfId="30986" xr:uid="{29DB2FD6-DCB8-42B5-82BD-ADA0F7CFA85D}"/>
    <cellStyle name="Remote 3" xfId="18937" xr:uid="{00000000-0005-0000-0000-0000BF5E0000}"/>
    <cellStyle name="Remote 3 2" xfId="24948" xr:uid="{00000000-0005-0000-0000-0000C05E0000}"/>
    <cellStyle name="Remote 3 2 2" xfId="36932" xr:uid="{44882115-87D0-4CE5-AF06-252618F15BFF}"/>
    <cellStyle name="Remote 3 3" xfId="30987" xr:uid="{7CFD5603-3192-451D-B2CA-34FCDCD04FBB}"/>
    <cellStyle name="Revenue" xfId="18938" xr:uid="{00000000-0005-0000-0000-0000C15E0000}"/>
    <cellStyle name="Revenue 2" xfId="18939" xr:uid="{00000000-0005-0000-0000-0000C25E0000}"/>
    <cellStyle name="Revenue 2 2" xfId="24949" xr:uid="{00000000-0005-0000-0000-0000C35E0000}"/>
    <cellStyle name="Revenue 2 2 2" xfId="36933" xr:uid="{CB8C7946-9CB9-40F8-9EA1-93E78537594A}"/>
    <cellStyle name="Revenue 2 3" xfId="30988" xr:uid="{9B380940-9869-400D-8C83-4A9F0C807F03}"/>
    <cellStyle name="Revenue 3" xfId="18940" xr:uid="{00000000-0005-0000-0000-0000C45E0000}"/>
    <cellStyle name="Revenue 3 2" xfId="24950" xr:uid="{00000000-0005-0000-0000-0000C55E0000}"/>
    <cellStyle name="Revenue 3 2 2" xfId="36934" xr:uid="{526009DD-32AE-4479-AC76-863D02FD11AE}"/>
    <cellStyle name="Revenue 3 3" xfId="30989" xr:uid="{CB8F23B0-FF4F-491C-82A4-8738F9E528B4}"/>
    <cellStyle name="RevList" xfId="18941" xr:uid="{00000000-0005-0000-0000-0000C65E0000}"/>
    <cellStyle name="RevList 2" xfId="18942" xr:uid="{00000000-0005-0000-0000-0000C75E0000}"/>
    <cellStyle name="RevList 2 2" xfId="24951" xr:uid="{00000000-0005-0000-0000-0000C85E0000}"/>
    <cellStyle name="RevList 2 2 2" xfId="36935" xr:uid="{5994BC74-93E5-4418-8003-A4C11708D45F}"/>
    <cellStyle name="RevList 2 3" xfId="30990" xr:uid="{F2677D8C-2258-40FD-9996-300233C82922}"/>
    <cellStyle name="RevList 3" xfId="18943" xr:uid="{00000000-0005-0000-0000-0000C95E0000}"/>
    <cellStyle name="RevList 3 2" xfId="24952" xr:uid="{00000000-0005-0000-0000-0000CA5E0000}"/>
    <cellStyle name="RevList 3 2 2" xfId="36936" xr:uid="{D2707C01-9201-41CE-B0C8-4A5FB39BF62F}"/>
    <cellStyle name="RevList 3 3" xfId="30991" xr:uid="{6F94AF1A-8616-4776-8D2E-9ACC4C340C0A}"/>
    <cellStyle name="RMB" xfId="18944" xr:uid="{00000000-0005-0000-0000-0000CB5E0000}"/>
    <cellStyle name="Rmb [0]" xfId="18945" xr:uid="{00000000-0005-0000-0000-0000CC5E0000}"/>
    <cellStyle name="RMB 0.00" xfId="18946" xr:uid="{00000000-0005-0000-0000-0000CD5E0000}"/>
    <cellStyle name="SAPBEXstdData" xfId="18947" xr:uid="{00000000-0005-0000-0000-0000CE5E0000}"/>
    <cellStyle name="SAPBEXstdData 2" xfId="18948" xr:uid="{00000000-0005-0000-0000-0000CF5E0000}"/>
    <cellStyle name="SAPBEXstdData 2 2" xfId="30993" xr:uid="{DE132DFF-9CEF-4582-A190-790E1FBD98CA}"/>
    <cellStyle name="SAPBEXstdData 2 3" xfId="37593" xr:uid="{28AB96D9-C21E-41B3-9DAC-05EB0AD756AD}"/>
    <cellStyle name="SAPBEXstdData 2 4" xfId="37564" xr:uid="{ED042C68-28BD-4346-AE1E-9D3B2B997EB4}"/>
    <cellStyle name="SAPBEXstdData 3" xfId="24953" xr:uid="{00000000-0005-0000-0000-0000D05E0000}"/>
    <cellStyle name="SAPBEXstdData 3 2" xfId="36937" xr:uid="{4B30E6F0-29BD-468D-8F95-8BB698589ED7}"/>
    <cellStyle name="SAPBEXstdData 4" xfId="30992" xr:uid="{6348677D-FB61-4403-819B-2FE8B0A95A2B}"/>
    <cellStyle name="Sheet Title" xfId="18949" xr:uid="{00000000-0005-0000-0000-0000D15E0000}"/>
    <cellStyle name="Sheet Title 2" xfId="24954" xr:uid="{00000000-0005-0000-0000-0000D25E0000}"/>
    <cellStyle name="Sheet Title 2 2" xfId="36938" xr:uid="{9F9EF54C-BF9A-41A5-804D-5F3F6078A95C}"/>
    <cellStyle name="Sheet Title 3" xfId="30994" xr:uid="{22E7E403-4CF3-4240-96C3-B3FB67F25D81}"/>
    <cellStyle name="small" xfId="18950" xr:uid="{00000000-0005-0000-0000-0000D35E0000}"/>
    <cellStyle name="small 2" xfId="18951" xr:uid="{00000000-0005-0000-0000-0000D45E0000}"/>
    <cellStyle name="small 2 2" xfId="37594" xr:uid="{1435F70D-8DC9-41B2-8CBB-70E91F6CC1FB}"/>
    <cellStyle name="small 2 3" xfId="26435" xr:uid="{EC34C0AD-94A9-49BB-BFA9-11CC54B4713E}"/>
    <cellStyle name="small 2 4" xfId="37611" xr:uid="{C461A200-FB71-4798-B5B3-F8A2C69A3074}"/>
    <cellStyle name="small 3" xfId="24955" xr:uid="{00000000-0005-0000-0000-0000D55E0000}"/>
    <cellStyle name="small 3 2" xfId="36939" xr:uid="{3A4C40C8-B67C-4DF9-BC07-C573371C901C}"/>
    <cellStyle name="small 4" xfId="30995" xr:uid="{45E565C8-5340-48BE-BCF3-71C01EEE924D}"/>
    <cellStyle name="SpacerLastRO" xfId="18952" xr:uid="{00000000-0005-0000-0000-0000D65E0000}"/>
    <cellStyle name="SpacerLastRO 2" xfId="18953" xr:uid="{00000000-0005-0000-0000-0000D75E0000}"/>
    <cellStyle name="SpacerLastRO 2 2" xfId="24957" xr:uid="{00000000-0005-0000-0000-0000D85E0000}"/>
    <cellStyle name="SpacerLastRO 2 2 2" xfId="36941" xr:uid="{7B58069A-CFC3-4EBC-B6C3-5A8EB72A1013}"/>
    <cellStyle name="SpacerLastRO 2 3" xfId="30997" xr:uid="{3CA54C63-48D0-4656-88DA-60C37B3ACE09}"/>
    <cellStyle name="SpacerLastRO 3" xfId="18954" xr:uid="{00000000-0005-0000-0000-0000D95E0000}"/>
    <cellStyle name="SpacerLastRO 3 2" xfId="24958" xr:uid="{00000000-0005-0000-0000-0000DA5E0000}"/>
    <cellStyle name="SpacerLastRO 3 2 2" xfId="36942" xr:uid="{DCD9FA22-15B6-47E4-B4CE-4F56C8DA086D}"/>
    <cellStyle name="SpacerLastRO 3 3" xfId="30998" xr:uid="{F4F2F5D6-4EC8-4A7B-B989-6A095931DDC8}"/>
    <cellStyle name="SpacerLastRO 4" xfId="18955" xr:uid="{00000000-0005-0000-0000-0000DB5E0000}"/>
    <cellStyle name="SpacerLastRO 4 2" xfId="24959" xr:uid="{00000000-0005-0000-0000-0000DC5E0000}"/>
    <cellStyle name="SpacerLastRO 4 2 2" xfId="36943" xr:uid="{ADD626C6-648A-4508-9160-D69FA113005C}"/>
    <cellStyle name="SpacerLastRO 4 3" xfId="30999" xr:uid="{AF8A37A8-2E7D-4807-9199-C9839CD53419}"/>
    <cellStyle name="SpacerLastRO 5" xfId="24956" xr:uid="{00000000-0005-0000-0000-0000DD5E0000}"/>
    <cellStyle name="SpacerLastRO 5 2" xfId="36940" xr:uid="{EA35A401-0520-43BC-A14E-93016D3E119F}"/>
    <cellStyle name="SpacerLastRO 6" xfId="30996" xr:uid="{262487E5-E5F9-4FE3-A433-9E4CB3A401B4}"/>
    <cellStyle name="SpacerRO" xfId="18956" xr:uid="{00000000-0005-0000-0000-0000DE5E0000}"/>
    <cellStyle name="SpacerRO 2" xfId="18957" xr:uid="{00000000-0005-0000-0000-0000DF5E0000}"/>
    <cellStyle name="SpacerRO 2 2" xfId="24961" xr:uid="{00000000-0005-0000-0000-0000E05E0000}"/>
    <cellStyle name="SpacerRO 2 2 2" xfId="36945" xr:uid="{2EB44C4C-8455-46B7-9AC0-5D29840FCA25}"/>
    <cellStyle name="SpacerRO 2 3" xfId="31001" xr:uid="{5224BE82-DEDF-4736-BDD6-C0884FC2DA11}"/>
    <cellStyle name="SpacerRO 3" xfId="18958" xr:uid="{00000000-0005-0000-0000-0000E15E0000}"/>
    <cellStyle name="SpacerRO 3 2" xfId="18959" xr:uid="{00000000-0005-0000-0000-0000E25E0000}"/>
    <cellStyle name="SpacerRO 3 2 2" xfId="24963" xr:uid="{00000000-0005-0000-0000-0000E35E0000}"/>
    <cellStyle name="SpacerRO 3 2 2 2" xfId="36947" xr:uid="{D17DA179-C921-4C0E-B82B-36BB3BEF9550}"/>
    <cellStyle name="SpacerRO 3 2 3" xfId="31003" xr:uid="{D725A098-6BAC-4B82-AFC5-95D87EEF0874}"/>
    <cellStyle name="SpacerRO 3 3" xfId="24962" xr:uid="{00000000-0005-0000-0000-0000E45E0000}"/>
    <cellStyle name="SpacerRO 3 3 2" xfId="36946" xr:uid="{A2BA6676-B9A1-4A1E-88D5-F24A6ED0B212}"/>
    <cellStyle name="SpacerRO 3 4" xfId="31002" xr:uid="{96A712BE-8EB6-452E-B079-2DBF55AF423F}"/>
    <cellStyle name="SpacerRO 4" xfId="18960" xr:uid="{00000000-0005-0000-0000-0000E55E0000}"/>
    <cellStyle name="SpacerRO 4 2" xfId="18961" xr:uid="{00000000-0005-0000-0000-0000E65E0000}"/>
    <cellStyle name="SpacerRO 4 2 2" xfId="24965" xr:uid="{00000000-0005-0000-0000-0000E75E0000}"/>
    <cellStyle name="SpacerRO 4 2 2 2" xfId="36949" xr:uid="{B91CF37D-108A-4C18-92C0-80D5E295C959}"/>
    <cellStyle name="SpacerRO 4 2 3" xfId="31005" xr:uid="{F2C5E111-7191-47E8-868F-8BEA758194C4}"/>
    <cellStyle name="SpacerRO 4 3" xfId="24964" xr:uid="{00000000-0005-0000-0000-0000E85E0000}"/>
    <cellStyle name="SpacerRO 4 3 2" xfId="36948" xr:uid="{0E153571-A438-4F34-B11C-332E74EA28EF}"/>
    <cellStyle name="SpacerRO 4 4" xfId="31004" xr:uid="{D4798E60-13F5-4AE0-AB18-DDEF7B115877}"/>
    <cellStyle name="SpacerRO 5" xfId="18962" xr:uid="{00000000-0005-0000-0000-0000E95E0000}"/>
    <cellStyle name="SpacerRO 5 2" xfId="18963" xr:uid="{00000000-0005-0000-0000-0000EA5E0000}"/>
    <cellStyle name="SpacerRO 5 2 2" xfId="24967" xr:uid="{00000000-0005-0000-0000-0000EB5E0000}"/>
    <cellStyle name="SpacerRO 5 2 2 2" xfId="36951" xr:uid="{11C5C94A-7646-4536-8E65-6BC862CD67EA}"/>
    <cellStyle name="SpacerRO 5 2 3" xfId="31007" xr:uid="{5917734E-13F2-4894-9971-E7DB678F819F}"/>
    <cellStyle name="SpacerRO 5 3" xfId="24966" xr:uid="{00000000-0005-0000-0000-0000EC5E0000}"/>
    <cellStyle name="SpacerRO 5 3 2" xfId="36950" xr:uid="{7173C9EE-0F24-4746-8B10-EE8A6A10DFDB}"/>
    <cellStyle name="SpacerRO 5 4" xfId="31006" xr:uid="{DD9E266A-E46E-41A5-A478-19337F98B04D}"/>
    <cellStyle name="SpacerRO 6" xfId="24960" xr:uid="{00000000-0005-0000-0000-0000ED5E0000}"/>
    <cellStyle name="SpacerRO 6 2" xfId="36944" xr:uid="{C323EEE0-12DE-430E-B49A-9B7E46EF2F40}"/>
    <cellStyle name="SpacerRO 7" xfId="31000" xr:uid="{9F9A4672-E174-4BCA-B532-63B38A4A4B59}"/>
    <cellStyle name="Spaceryesterday" xfId="18964" xr:uid="{00000000-0005-0000-0000-0000EE5E0000}"/>
    <cellStyle name="Spaceryesterday 2" xfId="24968" xr:uid="{00000000-0005-0000-0000-0000EF5E0000}"/>
    <cellStyle name="Spaceryesterday 2 2" xfId="36952" xr:uid="{A741B5BC-7338-433F-A985-7F469D047421}"/>
    <cellStyle name="Spaceryesterday 3" xfId="31008" xr:uid="{EB97E94F-13B7-480E-A550-29BFD479DE53}"/>
    <cellStyle name="SpaceryesterdayLast" xfId="18965" xr:uid="{00000000-0005-0000-0000-0000F05E0000}"/>
    <cellStyle name="SpaceryesterdayLast 2" xfId="24969" xr:uid="{00000000-0005-0000-0000-0000F15E0000}"/>
    <cellStyle name="SpaceryesterdayLast 2 2" xfId="36953" xr:uid="{6936C065-6D2C-45EA-BCB1-4CE36D658054}"/>
    <cellStyle name="SpaceryesterdayLast 3" xfId="31009" xr:uid="{487783C9-4758-41F1-997F-5114193DF131}"/>
    <cellStyle name="SpacetomorrowRO" xfId="18966" xr:uid="{00000000-0005-0000-0000-0000F25E0000}"/>
    <cellStyle name="SpacetomorrowRO 2" xfId="24970" xr:uid="{00000000-0005-0000-0000-0000F35E0000}"/>
    <cellStyle name="SpacetomorrowRO 2 2" xfId="36954" xr:uid="{D56B6205-68C3-4BE5-B726-0A3477341929}"/>
    <cellStyle name="SpacetomorrowRO 3" xfId="31010" xr:uid="{E6DF67F0-912D-4EB9-8274-6FA7612DDDD2}"/>
    <cellStyle name="Special" xfId="18967" xr:uid="{00000000-0005-0000-0000-0000F45E0000}"/>
    <cellStyle name="Standard_Anpassen der Amortisation" xfId="18968" xr:uid="{00000000-0005-0000-0000-0000F55E0000}"/>
    <cellStyle name="sterday]" xfId="18969" xr:uid="{00000000-0005-0000-0000-0000F65E0000}"/>
    <cellStyle name="sterday] 2" xfId="24971" xr:uid="{00000000-0005-0000-0000-0000F75E0000}"/>
    <cellStyle name="sterday] 2 2" xfId="36955" xr:uid="{39C06073-9C07-4782-B69C-079F552D8FAF}"/>
    <cellStyle name="sterday] 3" xfId="31011" xr:uid="{CB736A9A-98BD-47F0-AF17-477C4E4DCD81}"/>
    <cellStyle name="Style 1" xfId="18970" xr:uid="{00000000-0005-0000-0000-0000F85E0000}"/>
    <cellStyle name="Style 1 10" xfId="18971" xr:uid="{00000000-0005-0000-0000-0000F95E0000}"/>
    <cellStyle name="Style 1 10 2" xfId="24972" xr:uid="{00000000-0005-0000-0000-0000FA5E0000}"/>
    <cellStyle name="Style 1 10 2 2" xfId="36956" xr:uid="{0BE6F2AA-8457-4BA6-AB7E-DC473C48BAFD}"/>
    <cellStyle name="Style 1 10 3" xfId="31012" xr:uid="{3C4017C1-1B8F-4FEA-B2EF-98786512A7DC}"/>
    <cellStyle name="Style 1 11" xfId="18972" xr:uid="{00000000-0005-0000-0000-0000FB5E0000}"/>
    <cellStyle name="Style 1 11 2" xfId="24973" xr:uid="{00000000-0005-0000-0000-0000FC5E0000}"/>
    <cellStyle name="Style 1 11 2 2" xfId="36957" xr:uid="{36CD2965-B547-4954-A43E-BB0130D20546}"/>
    <cellStyle name="Style 1 11 3" xfId="31013" xr:uid="{6216EBA3-86D0-4D26-A37C-243F99CA9578}"/>
    <cellStyle name="Style 1 12" xfId="18973" xr:uid="{00000000-0005-0000-0000-0000FD5E0000}"/>
    <cellStyle name="Style 1 12 2" xfId="24974" xr:uid="{00000000-0005-0000-0000-0000FE5E0000}"/>
    <cellStyle name="Style 1 12 2 2" xfId="36958" xr:uid="{D0ED50E6-7A30-479F-BBAA-258A6BE92A53}"/>
    <cellStyle name="Style 1 12 3" xfId="31014" xr:uid="{E382EDDF-5AA8-40D3-B76D-E21F4FA11E38}"/>
    <cellStyle name="Style 1 2" xfId="18974" xr:uid="{00000000-0005-0000-0000-0000FF5E0000}"/>
    <cellStyle name="Style 1 2 2" xfId="18975" xr:uid="{00000000-0005-0000-0000-0000005F0000}"/>
    <cellStyle name="Style 1 2 2 2" xfId="24976" xr:uid="{00000000-0005-0000-0000-0000015F0000}"/>
    <cellStyle name="Style 1 2 2 2 2" xfId="36960" xr:uid="{63DF1461-60E3-4546-AE02-3791835A0AB9}"/>
    <cellStyle name="Style 1 2 2 3" xfId="31016" xr:uid="{F9E5F697-D207-46C4-9A2A-908CF42DCF7B}"/>
    <cellStyle name="Style 1 2 3" xfId="18976" xr:uid="{00000000-0005-0000-0000-0000025F0000}"/>
    <cellStyle name="Style 1 2 3 2" xfId="24977" xr:uid="{00000000-0005-0000-0000-0000035F0000}"/>
    <cellStyle name="Style 1 2 3 2 2" xfId="36961" xr:uid="{8E53591F-DF2A-43FD-AFA3-FE9724D4193B}"/>
    <cellStyle name="Style 1 2 3 3" xfId="31017" xr:uid="{7B852E08-2AF6-42FD-AB85-B945626C81D1}"/>
    <cellStyle name="Style 1 2 4" xfId="18977" xr:uid="{00000000-0005-0000-0000-0000045F0000}"/>
    <cellStyle name="Style 1 2 4 2" xfId="24978" xr:uid="{00000000-0005-0000-0000-0000055F0000}"/>
    <cellStyle name="Style 1 2 4 2 2" xfId="36962" xr:uid="{69553F13-2FC0-4717-B485-558EC2B60AE6}"/>
    <cellStyle name="Style 1 2 4 3" xfId="31018" xr:uid="{BD9BB4A7-39F2-4BA1-BFEC-AC6D5965505E}"/>
    <cellStyle name="Style 1 2 5" xfId="18978" xr:uid="{00000000-0005-0000-0000-0000065F0000}"/>
    <cellStyle name="Style 1 2 5 2" xfId="24979" xr:uid="{00000000-0005-0000-0000-0000075F0000}"/>
    <cellStyle name="Style 1 2 5 2 2" xfId="36963" xr:uid="{8B7E5945-CF9A-4262-A3D0-D3D58ECAE021}"/>
    <cellStyle name="Style 1 2 5 3" xfId="31019" xr:uid="{5F02079E-0490-4C1B-80BA-8E77508FBA52}"/>
    <cellStyle name="Style 1 2 6" xfId="18979" xr:uid="{00000000-0005-0000-0000-0000085F0000}"/>
    <cellStyle name="Style 1 2 6 2" xfId="24980" xr:uid="{00000000-0005-0000-0000-0000095F0000}"/>
    <cellStyle name="Style 1 2 6 2 2" xfId="36964" xr:uid="{3C2FA44D-59AD-462E-A725-9CC59F36D165}"/>
    <cellStyle name="Style 1 2 6 3" xfId="31020" xr:uid="{AA72C05D-5A35-4FAA-AD5A-9A79A6F5730B}"/>
    <cellStyle name="Style 1 2 7" xfId="24975" xr:uid="{00000000-0005-0000-0000-00000A5F0000}"/>
    <cellStyle name="Style 1 2 7 2" xfId="36959" xr:uid="{24CE5529-CFCE-4D68-8682-8B7DAB8FCB34}"/>
    <cellStyle name="Style 1 2 8" xfId="31015" xr:uid="{6A687D01-31C3-486B-B5AE-89EB5C1BDA7D}"/>
    <cellStyle name="Style 1 3" xfId="18980" xr:uid="{00000000-0005-0000-0000-00000B5F0000}"/>
    <cellStyle name="Style 1 3 2" xfId="18981" xr:uid="{00000000-0005-0000-0000-00000C5F0000}"/>
    <cellStyle name="Style 1 3 2 2" xfId="24982" xr:uid="{00000000-0005-0000-0000-00000D5F0000}"/>
    <cellStyle name="Style 1 3 2 2 2" xfId="36966" xr:uid="{1EE4B5A1-C366-497B-8633-EDA565AE2D8F}"/>
    <cellStyle name="Style 1 3 2 3" xfId="31022" xr:uid="{033EAB80-0070-4178-AD51-7D11056B0CD1}"/>
    <cellStyle name="Style 1 3 3" xfId="18982" xr:uid="{00000000-0005-0000-0000-00000E5F0000}"/>
    <cellStyle name="Style 1 3 3 2" xfId="24983" xr:uid="{00000000-0005-0000-0000-00000F5F0000}"/>
    <cellStyle name="Style 1 3 3 2 2" xfId="36967" xr:uid="{9312AA52-2638-4DAD-9D50-BBB3C626DD16}"/>
    <cellStyle name="Style 1 3 3 3" xfId="31023" xr:uid="{D46CE462-4D4C-4475-95BA-F4DCD8EF4522}"/>
    <cellStyle name="Style 1 3 4" xfId="18983" xr:uid="{00000000-0005-0000-0000-0000105F0000}"/>
    <cellStyle name="Style 1 3 4 2" xfId="24984" xr:uid="{00000000-0005-0000-0000-0000115F0000}"/>
    <cellStyle name="Style 1 3 4 2 2" xfId="36968" xr:uid="{E9A400BD-6C66-4CAC-88DC-29B08B6E1B38}"/>
    <cellStyle name="Style 1 3 4 3" xfId="31024" xr:uid="{9AFD74F5-C633-4A3A-9962-0902206283FB}"/>
    <cellStyle name="Style 1 3 5" xfId="18984" xr:uid="{00000000-0005-0000-0000-0000125F0000}"/>
    <cellStyle name="Style 1 3 5 2" xfId="24985" xr:uid="{00000000-0005-0000-0000-0000135F0000}"/>
    <cellStyle name="Style 1 3 5 2 2" xfId="36969" xr:uid="{9E15A7B9-825B-484F-BBA5-10BCABABB9DB}"/>
    <cellStyle name="Style 1 3 5 3" xfId="31025" xr:uid="{848E636E-A8DB-4770-95AC-6AAB96E32119}"/>
    <cellStyle name="Style 1 3 6" xfId="24981" xr:uid="{00000000-0005-0000-0000-0000145F0000}"/>
    <cellStyle name="Style 1 3 6 2" xfId="36965" xr:uid="{407C89D8-0E9E-4CA2-85F6-6B1B64DA8B1D}"/>
    <cellStyle name="Style 1 3 7" xfId="31021" xr:uid="{EA529D79-35B3-49FC-85AC-CBFD9508D9A4}"/>
    <cellStyle name="Style 1 4" xfId="18985" xr:uid="{00000000-0005-0000-0000-0000155F0000}"/>
    <cellStyle name="Style 1 4 2" xfId="18986" xr:uid="{00000000-0005-0000-0000-0000165F0000}"/>
    <cellStyle name="Style 1 4 2 2" xfId="24987" xr:uid="{00000000-0005-0000-0000-0000175F0000}"/>
    <cellStyle name="Style 1 4 2 2 2" xfId="36971" xr:uid="{9A3AA08C-D188-4627-ADBC-C9255846DED8}"/>
    <cellStyle name="Style 1 4 2 3" xfId="31027" xr:uid="{76CFB7CC-E580-4891-9FBE-A2AE17A923B5}"/>
    <cellStyle name="Style 1 4 3" xfId="18987" xr:uid="{00000000-0005-0000-0000-0000185F0000}"/>
    <cellStyle name="Style 1 4 3 2" xfId="24988" xr:uid="{00000000-0005-0000-0000-0000195F0000}"/>
    <cellStyle name="Style 1 4 3 2 2" xfId="36972" xr:uid="{9E963123-397E-4F49-8C9A-DCDF2D55C5F6}"/>
    <cellStyle name="Style 1 4 3 3" xfId="31028" xr:uid="{AFC43BED-FAE3-4D9A-B22C-2E13B2A6E6B9}"/>
    <cellStyle name="Style 1 4 4" xfId="24986" xr:uid="{00000000-0005-0000-0000-00001A5F0000}"/>
    <cellStyle name="Style 1 4 4 2" xfId="36970" xr:uid="{EB81DEED-3F6F-46FE-837D-9B70E1117739}"/>
    <cellStyle name="Style 1 4 5" xfId="31026" xr:uid="{361C56A8-DA94-46D7-BC97-5A3D1214C776}"/>
    <cellStyle name="Style 1 5" xfId="18988" xr:uid="{00000000-0005-0000-0000-00001B5F0000}"/>
    <cellStyle name="Style 1 5 2" xfId="24989" xr:uid="{00000000-0005-0000-0000-00001C5F0000}"/>
    <cellStyle name="Style 1 5 2 2" xfId="36973" xr:uid="{4CE91DEE-E818-40BB-9A0F-AA1F5B44099F}"/>
    <cellStyle name="Style 1 5 3" xfId="31029" xr:uid="{C934F864-97DA-42C1-942F-9B30DE9546DC}"/>
    <cellStyle name="Style 1 6" xfId="18989" xr:uid="{00000000-0005-0000-0000-00001D5F0000}"/>
    <cellStyle name="Style 1 6 2" xfId="24990" xr:uid="{00000000-0005-0000-0000-00001E5F0000}"/>
    <cellStyle name="Style 1 6 2 2" xfId="36974" xr:uid="{2A2430C1-A722-4D17-A2EA-105EF44218FA}"/>
    <cellStyle name="Style 1 6 3" xfId="31030" xr:uid="{DA564C2B-8274-4CF5-AF9D-3D6B4D36BF98}"/>
    <cellStyle name="Style 1 7" xfId="18990" xr:uid="{00000000-0005-0000-0000-00001F5F0000}"/>
    <cellStyle name="Style 1 7 2" xfId="24991" xr:uid="{00000000-0005-0000-0000-0000205F0000}"/>
    <cellStyle name="Style 1 7 2 2" xfId="36975" xr:uid="{78A26947-14F4-4F43-852C-FCAA23398A11}"/>
    <cellStyle name="Style 1 7 3" xfId="31031" xr:uid="{C9AAC198-9CCD-49FA-A9AE-1A760B454952}"/>
    <cellStyle name="Style 1 8" xfId="18991" xr:uid="{00000000-0005-0000-0000-0000215F0000}"/>
    <cellStyle name="Style 1 8 2" xfId="24992" xr:uid="{00000000-0005-0000-0000-0000225F0000}"/>
    <cellStyle name="Style 1 8 2 2" xfId="36976" xr:uid="{2498E28E-4AC8-4656-A424-1A1777DDACF0}"/>
    <cellStyle name="Style 1 8 3" xfId="31032" xr:uid="{367AB93B-8494-4041-BE74-B237995CAC2C}"/>
    <cellStyle name="Style 1 9" xfId="18992" xr:uid="{00000000-0005-0000-0000-0000235F0000}"/>
    <cellStyle name="Style 1 9 2" xfId="24993" xr:uid="{00000000-0005-0000-0000-0000245F0000}"/>
    <cellStyle name="Style 1 9 2 2" xfId="36977" xr:uid="{200EFE18-7488-455F-A772-42737C5B5558}"/>
    <cellStyle name="Style 1 9 3" xfId="31033" xr:uid="{B1AA2147-DD38-437D-B9DD-896E44727D3B}"/>
    <cellStyle name="Style 10" xfId="18993" xr:uid="{00000000-0005-0000-0000-0000255F0000}"/>
    <cellStyle name="Style 10 2" xfId="24994" xr:uid="{00000000-0005-0000-0000-0000265F0000}"/>
    <cellStyle name="Style 10 2 2" xfId="36978" xr:uid="{1C5D2E92-CE00-49B8-96C5-FF542C1FBB13}"/>
    <cellStyle name="Style 10 3" xfId="31034" xr:uid="{9C34D128-9EC3-4DFF-8C34-46CB3AF4FBAB}"/>
    <cellStyle name="Style 100" xfId="18994" xr:uid="{00000000-0005-0000-0000-0000275F0000}"/>
    <cellStyle name="Style 100 2" xfId="24995" xr:uid="{00000000-0005-0000-0000-0000285F0000}"/>
    <cellStyle name="Style 100 2 2" xfId="36979" xr:uid="{158ED647-5A8E-4CA0-9AAE-0C2F8922E9BA}"/>
    <cellStyle name="Style 100 3" xfId="31035" xr:uid="{969BABA5-2C1F-426B-BBD1-55779B20DD39}"/>
    <cellStyle name="Style 101" xfId="18995" xr:uid="{00000000-0005-0000-0000-0000295F0000}"/>
    <cellStyle name="Style 101 2" xfId="24996" xr:uid="{00000000-0005-0000-0000-00002A5F0000}"/>
    <cellStyle name="Style 101 2 2" xfId="36980" xr:uid="{E3B200E9-585D-4E71-B1B9-1EA4016CB12D}"/>
    <cellStyle name="Style 101 3" xfId="31036" xr:uid="{DE50EF29-DE7E-4D97-9F3D-1AD8CD0D97F0}"/>
    <cellStyle name="Style 102" xfId="18996" xr:uid="{00000000-0005-0000-0000-00002B5F0000}"/>
    <cellStyle name="Style 102 2" xfId="24997" xr:uid="{00000000-0005-0000-0000-00002C5F0000}"/>
    <cellStyle name="Style 102 2 2" xfId="36981" xr:uid="{AA879E26-FD34-493D-83CA-B691A3719CA1}"/>
    <cellStyle name="Style 102 3" xfId="31037" xr:uid="{359A1607-DF70-48A2-ADD3-E1E7CD1EB755}"/>
    <cellStyle name="Style 103" xfId="18997" xr:uid="{00000000-0005-0000-0000-00002D5F0000}"/>
    <cellStyle name="Style 103 2" xfId="24998" xr:uid="{00000000-0005-0000-0000-00002E5F0000}"/>
    <cellStyle name="Style 103 2 2" xfId="36982" xr:uid="{C263A8B0-A692-4208-81D7-2435E47EE034}"/>
    <cellStyle name="Style 103 3" xfId="31038" xr:uid="{4B68D907-96CD-4B8B-82DF-6F7E9EFCA2D6}"/>
    <cellStyle name="Style 104" xfId="18998" xr:uid="{00000000-0005-0000-0000-00002F5F0000}"/>
    <cellStyle name="Style 104 2" xfId="24999" xr:uid="{00000000-0005-0000-0000-0000305F0000}"/>
    <cellStyle name="Style 104 2 2" xfId="36983" xr:uid="{D9E399BE-92E7-478D-AA89-D2311E8E59E2}"/>
    <cellStyle name="Style 104 3" xfId="31039" xr:uid="{C28318B6-FFB1-499E-8CB9-47FD54316B35}"/>
    <cellStyle name="Style 105" xfId="18999" xr:uid="{00000000-0005-0000-0000-0000315F0000}"/>
    <cellStyle name="Style 105 2" xfId="25000" xr:uid="{00000000-0005-0000-0000-0000325F0000}"/>
    <cellStyle name="Style 105 2 2" xfId="36984" xr:uid="{6999B329-B5DB-45C6-BEFC-03E7F50AB4F8}"/>
    <cellStyle name="Style 105 3" xfId="31040" xr:uid="{3E381383-8604-48FF-9B3E-B2369D87BA25}"/>
    <cellStyle name="Style 106" xfId="19000" xr:uid="{00000000-0005-0000-0000-0000335F0000}"/>
    <cellStyle name="Style 106 2" xfId="19001" xr:uid="{00000000-0005-0000-0000-0000345F0000}"/>
    <cellStyle name="Style 106 2 2" xfId="25002" xr:uid="{00000000-0005-0000-0000-0000355F0000}"/>
    <cellStyle name="Style 106 2 2 2" xfId="36986" xr:uid="{1669C967-9418-4B48-B936-FA470B701CEB}"/>
    <cellStyle name="Style 106 2 3" xfId="31042" xr:uid="{566D6791-27D2-4B40-8D5F-B770DFEA0529}"/>
    <cellStyle name="Style 106 3" xfId="25001" xr:uid="{00000000-0005-0000-0000-0000365F0000}"/>
    <cellStyle name="Style 106 3 2" xfId="36985" xr:uid="{6171BFC9-2D88-47EE-A3EC-F102842A1F5C}"/>
    <cellStyle name="Style 106 4" xfId="31041" xr:uid="{53210F87-9A36-4295-B491-66D3877593B1}"/>
    <cellStyle name="Style 107" xfId="19002" xr:uid="{00000000-0005-0000-0000-0000375F0000}"/>
    <cellStyle name="Style 107 2" xfId="25003" xr:uid="{00000000-0005-0000-0000-0000385F0000}"/>
    <cellStyle name="Style 107 2 2" xfId="36987" xr:uid="{690E4E84-FE1E-4552-B85D-4DDF9184A6CB}"/>
    <cellStyle name="Style 107 3" xfId="31043" xr:uid="{A508C979-78EE-43C3-B78A-BCD233991B0B}"/>
    <cellStyle name="Style 108" xfId="19003" xr:uid="{00000000-0005-0000-0000-0000395F0000}"/>
    <cellStyle name="Style 108 2" xfId="25004" xr:uid="{00000000-0005-0000-0000-00003A5F0000}"/>
    <cellStyle name="Style 108 2 2" xfId="36988" xr:uid="{4DAB157E-5C92-44C8-8BB0-930D7364DAF5}"/>
    <cellStyle name="Style 108 3" xfId="31044" xr:uid="{27F0F5F1-1A6F-4E8C-85F8-1DEA55C9A66D}"/>
    <cellStyle name="Style 109" xfId="19004" xr:uid="{00000000-0005-0000-0000-00003B5F0000}"/>
    <cellStyle name="Style 109 2" xfId="25005" xr:uid="{00000000-0005-0000-0000-00003C5F0000}"/>
    <cellStyle name="Style 109 2 2" xfId="36989" xr:uid="{F343891D-DD74-4E14-A3BB-C56F0BB70D46}"/>
    <cellStyle name="Style 109 3" xfId="31045" xr:uid="{11D10BE1-90AC-4A73-8157-24DF757EA80C}"/>
    <cellStyle name="Style 11" xfId="19005" xr:uid="{00000000-0005-0000-0000-00003D5F0000}"/>
    <cellStyle name="Style 11 2" xfId="25006" xr:uid="{00000000-0005-0000-0000-00003E5F0000}"/>
    <cellStyle name="Style 11 2 2" xfId="36990" xr:uid="{53E1C66F-F44A-478F-A487-E498229E0432}"/>
    <cellStyle name="Style 11 3" xfId="31046" xr:uid="{66F54ADF-FC44-4924-BC01-0FAA4EAF9343}"/>
    <cellStyle name="Style 110" xfId="19006" xr:uid="{00000000-0005-0000-0000-00003F5F0000}"/>
    <cellStyle name="Style 110 2" xfId="25007" xr:uid="{00000000-0005-0000-0000-0000405F0000}"/>
    <cellStyle name="Style 110 2 2" xfId="36991" xr:uid="{4C66A500-CE76-43E0-9CA7-DC3E34615767}"/>
    <cellStyle name="Style 110 3" xfId="31047" xr:uid="{6270A8B2-E864-47FE-8E3A-D50E7D704AFD}"/>
    <cellStyle name="Style 111" xfId="19007" xr:uid="{00000000-0005-0000-0000-0000415F0000}"/>
    <cellStyle name="Style 111 2" xfId="25008" xr:uid="{00000000-0005-0000-0000-0000425F0000}"/>
    <cellStyle name="Style 111 2 2" xfId="36992" xr:uid="{33EA2474-A939-4742-9625-74BFEFA85256}"/>
    <cellStyle name="Style 111 3" xfId="31048" xr:uid="{E4345053-BDED-4529-8405-17BF2FCF7085}"/>
    <cellStyle name="Style 112" xfId="19008" xr:uid="{00000000-0005-0000-0000-0000435F0000}"/>
    <cellStyle name="Style 112 2" xfId="25009" xr:uid="{00000000-0005-0000-0000-0000445F0000}"/>
    <cellStyle name="Style 112 2 2" xfId="36993" xr:uid="{63956993-8E39-49E6-8FD6-B33B37F3D662}"/>
    <cellStyle name="Style 112 3" xfId="31049" xr:uid="{3C5FAFA9-AD11-45EF-95FF-670C42E34FA5}"/>
    <cellStyle name="Style 113" xfId="19009" xr:uid="{00000000-0005-0000-0000-0000455F0000}"/>
    <cellStyle name="Style 113 2" xfId="25010" xr:uid="{00000000-0005-0000-0000-0000465F0000}"/>
    <cellStyle name="Style 113 2 2" xfId="36994" xr:uid="{9A2150EA-D176-4E60-BFE3-D68006D7E573}"/>
    <cellStyle name="Style 113 3" xfId="31050" xr:uid="{F6F9F20C-A270-4BCE-A775-DE82527E2B07}"/>
    <cellStyle name="Style 114" xfId="19010" xr:uid="{00000000-0005-0000-0000-0000475F0000}"/>
    <cellStyle name="Style 114 2" xfId="25011" xr:uid="{00000000-0005-0000-0000-0000485F0000}"/>
    <cellStyle name="Style 114 2 2" xfId="36995" xr:uid="{4477F781-7ADB-43E6-BACC-9886F27B7864}"/>
    <cellStyle name="Style 114 3" xfId="31051" xr:uid="{D08A96C8-DB9C-4363-A875-BF935D9AC8FF}"/>
    <cellStyle name="Style 115" xfId="19011" xr:uid="{00000000-0005-0000-0000-0000495F0000}"/>
    <cellStyle name="Style 115 2" xfId="25012" xr:uid="{00000000-0005-0000-0000-00004A5F0000}"/>
    <cellStyle name="Style 115 2 2" xfId="36996" xr:uid="{9961BBDC-2D67-43D4-BE90-9FD17A4BD88D}"/>
    <cellStyle name="Style 115 3" xfId="31052" xr:uid="{151BD15A-26F4-4DB2-83C4-A5D73FD8CF4E}"/>
    <cellStyle name="Style 12" xfId="19012" xr:uid="{00000000-0005-0000-0000-00004B5F0000}"/>
    <cellStyle name="Style 12 2" xfId="25013" xr:uid="{00000000-0005-0000-0000-00004C5F0000}"/>
    <cellStyle name="Style 12 2 2" xfId="36997" xr:uid="{FA4537F0-4784-4111-8519-FEC29E93F87F}"/>
    <cellStyle name="Style 12 3" xfId="31053" xr:uid="{7C054A5E-9954-4868-9FC7-6478175AA87E}"/>
    <cellStyle name="Style 13" xfId="19013" xr:uid="{00000000-0005-0000-0000-00004D5F0000}"/>
    <cellStyle name="Style 13 2" xfId="25014" xr:uid="{00000000-0005-0000-0000-00004E5F0000}"/>
    <cellStyle name="Style 13 2 2" xfId="36998" xr:uid="{4A04DE1D-F2D5-44F6-95D4-F6D7EC9414A0}"/>
    <cellStyle name="Style 13 3" xfId="31054" xr:uid="{4D2C2FC0-E653-4861-91E0-CF72C3016CF5}"/>
    <cellStyle name="Style 14" xfId="19014" xr:uid="{00000000-0005-0000-0000-00004F5F0000}"/>
    <cellStyle name="Style 14 2" xfId="25015" xr:uid="{00000000-0005-0000-0000-0000505F0000}"/>
    <cellStyle name="Style 14 2 2" xfId="36999" xr:uid="{402FEF1E-1B47-4A9A-89EB-75C21701544F}"/>
    <cellStyle name="Style 14 3" xfId="31055" xr:uid="{3628A7DE-62E0-449F-ABFB-CAF275FD54ED}"/>
    <cellStyle name="Style 15" xfId="19015" xr:uid="{00000000-0005-0000-0000-0000515F0000}"/>
    <cellStyle name="Style 15 2" xfId="25016" xr:uid="{00000000-0005-0000-0000-0000525F0000}"/>
    <cellStyle name="Style 15 2 2" xfId="37000" xr:uid="{839AF85A-5041-4388-9421-F4D20A93A7FB}"/>
    <cellStyle name="Style 15 3" xfId="31056" xr:uid="{7EEA8BC9-FC12-48A9-9B21-9AF44A9B3641}"/>
    <cellStyle name="Style 16" xfId="19016" xr:uid="{00000000-0005-0000-0000-0000535F0000}"/>
    <cellStyle name="Style 16 2" xfId="25017" xr:uid="{00000000-0005-0000-0000-0000545F0000}"/>
    <cellStyle name="Style 16 2 2" xfId="37001" xr:uid="{22F9C776-8FE7-4CC9-B70D-2A104EBF0D4C}"/>
    <cellStyle name="Style 16 3" xfId="31057" xr:uid="{C4A9CD15-D324-4431-8C2F-873683AB981F}"/>
    <cellStyle name="Style 17" xfId="19017" xr:uid="{00000000-0005-0000-0000-0000555F0000}"/>
    <cellStyle name="Style 17 2" xfId="25018" xr:uid="{00000000-0005-0000-0000-0000565F0000}"/>
    <cellStyle name="Style 17 2 2" xfId="37002" xr:uid="{CF4B4499-A536-496A-8A6B-E93172E06B56}"/>
    <cellStyle name="Style 17 3" xfId="31058" xr:uid="{6E2B84BE-D264-4B9D-BD82-118941C350AB}"/>
    <cellStyle name="Style 18" xfId="19018" xr:uid="{00000000-0005-0000-0000-0000575F0000}"/>
    <cellStyle name="Style 18 2" xfId="25019" xr:uid="{00000000-0005-0000-0000-0000585F0000}"/>
    <cellStyle name="Style 18 2 2" xfId="37003" xr:uid="{97ED6301-DF50-4ECC-98A3-E485F0ED8720}"/>
    <cellStyle name="Style 18 3" xfId="31059" xr:uid="{04089FB0-0966-4738-8666-A2168BBA228B}"/>
    <cellStyle name="Style 19" xfId="19019" xr:uid="{00000000-0005-0000-0000-0000595F0000}"/>
    <cellStyle name="Style 19 2" xfId="25020" xr:uid="{00000000-0005-0000-0000-00005A5F0000}"/>
    <cellStyle name="Style 19 2 2" xfId="37004" xr:uid="{386B42BD-8CCE-4EFE-A1F1-039FBC255E85}"/>
    <cellStyle name="Style 19 3" xfId="31060" xr:uid="{37CDB476-D729-401F-8754-73B6F2CD1CD3}"/>
    <cellStyle name="Style 2" xfId="19020" xr:uid="{00000000-0005-0000-0000-00005B5F0000}"/>
    <cellStyle name="Style 2 2" xfId="25021" xr:uid="{00000000-0005-0000-0000-00005C5F0000}"/>
    <cellStyle name="Style 2 2 2" xfId="37005" xr:uid="{7C8E041C-79B4-4935-88D8-3A1B8471F3B2}"/>
    <cellStyle name="Style 2 3" xfId="31061" xr:uid="{3263DECD-41A6-41D4-A5A9-E24BB8322C9A}"/>
    <cellStyle name="Style 20" xfId="19021" xr:uid="{00000000-0005-0000-0000-00005D5F0000}"/>
    <cellStyle name="Style 20 2" xfId="25022" xr:uid="{00000000-0005-0000-0000-00005E5F0000}"/>
    <cellStyle name="Style 20 2 2" xfId="37006" xr:uid="{93077E94-8720-437D-9C63-D79940CBF097}"/>
    <cellStyle name="Style 20 3" xfId="31062" xr:uid="{781F483D-3506-4745-BAA1-4863B127E6CF}"/>
    <cellStyle name="Style 21" xfId="19022" xr:uid="{00000000-0005-0000-0000-00005F5F0000}"/>
    <cellStyle name="Style 21 2" xfId="19023" xr:uid="{00000000-0005-0000-0000-0000605F0000}"/>
    <cellStyle name="Style 21 2 2" xfId="25023" xr:uid="{00000000-0005-0000-0000-0000615F0000}"/>
    <cellStyle name="Style 21 2 2 2" xfId="37007" xr:uid="{FB11FA70-4DF4-4C26-AC10-62878C0D868C}"/>
    <cellStyle name="Style 21 2 3" xfId="31063" xr:uid="{1C436803-47C7-4961-8EBB-476B948B24A9}"/>
    <cellStyle name="Style 21 3" xfId="19024" xr:uid="{00000000-0005-0000-0000-0000625F0000}"/>
    <cellStyle name="Style 21 3 2" xfId="25024" xr:uid="{00000000-0005-0000-0000-0000635F0000}"/>
    <cellStyle name="Style 21 3 2 2" xfId="37008" xr:uid="{90011A38-536B-4728-ABA3-C63BE82D8984}"/>
    <cellStyle name="Style 21 3 3" xfId="31064" xr:uid="{3BC24568-EAB3-44BC-B365-CF78137A57D2}"/>
    <cellStyle name="Style 21 4" xfId="19025" xr:uid="{00000000-0005-0000-0000-0000645F0000}"/>
    <cellStyle name="Style 21 4 2" xfId="25025" xr:uid="{00000000-0005-0000-0000-0000655F0000}"/>
    <cellStyle name="Style 21 4 2 2" xfId="37009" xr:uid="{92591666-A2CD-4D72-ADC1-2318562DD3A3}"/>
    <cellStyle name="Style 21 4 3" xfId="31065" xr:uid="{024203C7-FCC0-4579-A22A-7383620C20CA}"/>
    <cellStyle name="Style 21 5" xfId="19026" xr:uid="{00000000-0005-0000-0000-0000665F0000}"/>
    <cellStyle name="Style 21 5 2" xfId="25026" xr:uid="{00000000-0005-0000-0000-0000675F0000}"/>
    <cellStyle name="Style 21 5 2 2" xfId="37010" xr:uid="{26337BFD-C8AD-4055-BCDE-4FCFBD5DF3A4}"/>
    <cellStyle name="Style 21 5 3" xfId="31066" xr:uid="{A7F2374E-766B-4257-84A3-340A7CDFDA04}"/>
    <cellStyle name="Style 21 6" xfId="19027" xr:uid="{00000000-0005-0000-0000-0000685F0000}"/>
    <cellStyle name="Style 21 6 2" xfId="25027" xr:uid="{00000000-0005-0000-0000-0000695F0000}"/>
    <cellStyle name="Style 21 6 2 2" xfId="37011" xr:uid="{C8000B3C-2B44-4802-9457-27D8E3BEF225}"/>
    <cellStyle name="Style 21 6 3" xfId="31067" xr:uid="{BC7A1C14-80D1-45A0-90F0-00B092CF8B04}"/>
    <cellStyle name="Style 21 7" xfId="19028" xr:uid="{00000000-0005-0000-0000-00006A5F0000}"/>
    <cellStyle name="Style 21 7 2" xfId="25028" xr:uid="{00000000-0005-0000-0000-00006B5F0000}"/>
    <cellStyle name="Style 21 7 2 2" xfId="37012" xr:uid="{8C8330E7-D8F5-49E2-A455-4B56CA70409A}"/>
    <cellStyle name="Style 21 7 3" xfId="31068" xr:uid="{29E16E3B-1FAA-4F7D-A796-3B587583833B}"/>
    <cellStyle name="Style 22" xfId="19029" xr:uid="{00000000-0005-0000-0000-00006C5F0000}"/>
    <cellStyle name="Style 22 10" xfId="19030" xr:uid="{00000000-0005-0000-0000-00006D5F0000}"/>
    <cellStyle name="Style 22 2" xfId="19031" xr:uid="{00000000-0005-0000-0000-00006E5F0000}"/>
    <cellStyle name="Style 22 2 2" xfId="19032" xr:uid="{00000000-0005-0000-0000-00006F5F0000}"/>
    <cellStyle name="Style 22 2 2 2" xfId="25030" xr:uid="{00000000-0005-0000-0000-0000705F0000}"/>
    <cellStyle name="Style 22 2 2 2 2" xfId="37014" xr:uid="{72CAD63B-751E-47B3-AFB8-E28E8C425C2F}"/>
    <cellStyle name="Style 22 2 2 3" xfId="31070" xr:uid="{81E9AD60-7ADA-430A-9EF6-A3406711D8DA}"/>
    <cellStyle name="Style 22 2 3" xfId="25029" xr:uid="{00000000-0005-0000-0000-0000715F0000}"/>
    <cellStyle name="Style 22 2 3 2" xfId="37013" xr:uid="{412BE69D-CEA9-4FB9-ABE2-DA8F6EEDC566}"/>
    <cellStyle name="Style 22 2 4" xfId="31069" xr:uid="{8231DD9F-4A22-46E3-B6DD-CE7C86B1BD53}"/>
    <cellStyle name="Style 22 3" xfId="19033" xr:uid="{00000000-0005-0000-0000-0000725F0000}"/>
    <cellStyle name="Style 22 3 2" xfId="25031" xr:uid="{00000000-0005-0000-0000-0000735F0000}"/>
    <cellStyle name="Style 22 3 2 2" xfId="37015" xr:uid="{6BE0335D-AB29-4572-8130-9140FC1F2E38}"/>
    <cellStyle name="Style 22 3 3" xfId="31071" xr:uid="{DAA3551B-1C46-4471-9605-2AA96BBFFCE5}"/>
    <cellStyle name="Style 22 4" xfId="19034" xr:uid="{00000000-0005-0000-0000-0000745F0000}"/>
    <cellStyle name="Style 22 4 2" xfId="25032" xr:uid="{00000000-0005-0000-0000-0000755F0000}"/>
    <cellStyle name="Style 22 4 2 2" xfId="37016" xr:uid="{427A8B83-9381-43B5-9DA0-634567323D40}"/>
    <cellStyle name="Style 22 4 3" xfId="31072" xr:uid="{70D620AE-7177-4E7A-9C2B-80FBD53D49FD}"/>
    <cellStyle name="Style 22 5" xfId="19035" xr:uid="{00000000-0005-0000-0000-0000765F0000}"/>
    <cellStyle name="Style 22 5 2" xfId="25033" xr:uid="{00000000-0005-0000-0000-0000775F0000}"/>
    <cellStyle name="Style 22 5 2 2" xfId="37017" xr:uid="{B0545206-2499-4BA7-B112-2879BFD0CED3}"/>
    <cellStyle name="Style 22 5 3" xfId="31073" xr:uid="{BB0C634E-B4AE-45AA-BA73-DA37F2A020E1}"/>
    <cellStyle name="Style 22 6" xfId="19036" xr:uid="{00000000-0005-0000-0000-0000785F0000}"/>
    <cellStyle name="Style 22 6 2" xfId="25034" xr:uid="{00000000-0005-0000-0000-0000795F0000}"/>
    <cellStyle name="Style 22 6 2 2" xfId="37018" xr:uid="{3AFBA6A0-C494-4A0E-B6A8-8F0C37F1EEA3}"/>
    <cellStyle name="Style 22 6 3" xfId="31074" xr:uid="{F3EE5056-288F-4D25-9013-E2BD9FCC025C}"/>
    <cellStyle name="Style 22 7" xfId="19037" xr:uid="{00000000-0005-0000-0000-00007A5F0000}"/>
    <cellStyle name="Style 22 7 2" xfId="25035" xr:uid="{00000000-0005-0000-0000-00007B5F0000}"/>
    <cellStyle name="Style 22 7 2 2" xfId="37019" xr:uid="{977ABC73-2F80-43AB-9369-95A671708754}"/>
    <cellStyle name="Style 22 7 3" xfId="31075" xr:uid="{40CC2E31-F059-42C5-8746-A022E2461C25}"/>
    <cellStyle name="Style 22 8" xfId="19038" xr:uid="{00000000-0005-0000-0000-00007C5F0000}"/>
    <cellStyle name="Style 22 8 2" xfId="25036" xr:uid="{00000000-0005-0000-0000-00007D5F0000}"/>
    <cellStyle name="Style 22 8 2 2" xfId="37020" xr:uid="{4ED81037-F0E5-4E60-AE7F-E11B3906301F}"/>
    <cellStyle name="Style 22 8 3" xfId="31076" xr:uid="{DD68C5F6-373D-416D-92D2-213DB8B5C961}"/>
    <cellStyle name="Style 22 9" xfId="19039" xr:uid="{00000000-0005-0000-0000-00007E5F0000}"/>
    <cellStyle name="Style 22 9 2" xfId="25037" xr:uid="{00000000-0005-0000-0000-00007F5F0000}"/>
    <cellStyle name="Style 22 9 2 2" xfId="37021" xr:uid="{16406F0B-BB6C-44C6-89EB-E9AAF8E374BE}"/>
    <cellStyle name="Style 22 9 3" xfId="31077" xr:uid="{3A417949-0D3B-4AC7-A833-D57CB43B4B3C}"/>
    <cellStyle name="Style 23" xfId="19040" xr:uid="{00000000-0005-0000-0000-0000805F0000}"/>
    <cellStyle name="Style 23 2" xfId="19041" xr:uid="{00000000-0005-0000-0000-0000815F0000}"/>
    <cellStyle name="Style 23 2 2" xfId="19042" xr:uid="{00000000-0005-0000-0000-0000825F0000}"/>
    <cellStyle name="Style 23 2 2 2" xfId="25039" xr:uid="{00000000-0005-0000-0000-0000835F0000}"/>
    <cellStyle name="Style 23 2 2 2 2" xfId="37023" xr:uid="{E60E8E3D-52B0-488C-A1CD-1BB2A6C2374D}"/>
    <cellStyle name="Style 23 2 2 3" xfId="31079" xr:uid="{739B39BF-6F21-4962-9130-FC44F4873A0E}"/>
    <cellStyle name="Style 23 2 3" xfId="25038" xr:uid="{00000000-0005-0000-0000-0000845F0000}"/>
    <cellStyle name="Style 23 2 3 2" xfId="37022" xr:uid="{E7022F0F-B00C-4329-9484-B929C30B385D}"/>
    <cellStyle name="Style 23 2 4" xfId="31078" xr:uid="{9D099437-EC75-427A-B09F-FA6ABE5911E4}"/>
    <cellStyle name="Style 23 3" xfId="19043" xr:uid="{00000000-0005-0000-0000-0000855F0000}"/>
    <cellStyle name="Style 23 3 2" xfId="25040" xr:uid="{00000000-0005-0000-0000-0000865F0000}"/>
    <cellStyle name="Style 23 3 2 2" xfId="37024" xr:uid="{056F27ED-5CD2-4DDB-A64F-110C238C2123}"/>
    <cellStyle name="Style 23 3 3" xfId="31080" xr:uid="{58D5BCCC-AB50-4DEB-9B6A-8A565DF812E7}"/>
    <cellStyle name="Style 23 4" xfId="19044" xr:uid="{00000000-0005-0000-0000-0000875F0000}"/>
    <cellStyle name="Style 23 4 2" xfId="25041" xr:uid="{00000000-0005-0000-0000-0000885F0000}"/>
    <cellStyle name="Style 23 4 2 2" xfId="37025" xr:uid="{A18304E6-1DEA-4566-A307-6C19E22D2D64}"/>
    <cellStyle name="Style 23 4 3" xfId="31081" xr:uid="{96254367-425A-4006-A7F3-627585DA2773}"/>
    <cellStyle name="Style 23 5" xfId="19045" xr:uid="{00000000-0005-0000-0000-0000895F0000}"/>
    <cellStyle name="Style 23 5 2" xfId="25042" xr:uid="{00000000-0005-0000-0000-00008A5F0000}"/>
    <cellStyle name="Style 23 5 2 2" xfId="37026" xr:uid="{68D6285C-FED3-40C2-949D-7621CDDECC10}"/>
    <cellStyle name="Style 23 5 3" xfId="31082" xr:uid="{1DEB9DC4-C385-46C1-979D-F0E535150219}"/>
    <cellStyle name="Style 23 6" xfId="19046" xr:uid="{00000000-0005-0000-0000-00008B5F0000}"/>
    <cellStyle name="Style 23 6 2" xfId="25043" xr:uid="{00000000-0005-0000-0000-00008C5F0000}"/>
    <cellStyle name="Style 23 6 2 2" xfId="37027" xr:uid="{7DD6048E-54C9-4CB1-B64F-5B5DAAEDEB1F}"/>
    <cellStyle name="Style 23 6 3" xfId="31083" xr:uid="{EAEC5F23-82F4-43C2-955C-04A170A2B272}"/>
    <cellStyle name="Style 23 7" xfId="19047" xr:uid="{00000000-0005-0000-0000-00008D5F0000}"/>
    <cellStyle name="Style 23 7 2" xfId="25044" xr:uid="{00000000-0005-0000-0000-00008E5F0000}"/>
    <cellStyle name="Style 23 7 2 2" xfId="37028" xr:uid="{2B7AEF64-D698-40C5-9EBF-073CB4563E87}"/>
    <cellStyle name="Style 23 7 3" xfId="31084" xr:uid="{298D1650-2ECD-422D-94F4-7F2FC68620D4}"/>
    <cellStyle name="Style 23 8" xfId="19048" xr:uid="{00000000-0005-0000-0000-00008F5F0000}"/>
    <cellStyle name="Style 23 8 2" xfId="25045" xr:uid="{00000000-0005-0000-0000-0000905F0000}"/>
    <cellStyle name="Style 23 8 2 2" xfId="37029" xr:uid="{2DE97976-57D4-4BF3-BB8D-399FC394CC6A}"/>
    <cellStyle name="Style 23 8 3" xfId="31085" xr:uid="{C2BE0F81-6DAD-414B-9A15-3B5092AF2F96}"/>
    <cellStyle name="Style 23 9" xfId="19049" xr:uid="{00000000-0005-0000-0000-0000915F0000}"/>
    <cellStyle name="Style 24" xfId="19050" xr:uid="{00000000-0005-0000-0000-0000925F0000}"/>
    <cellStyle name="Style 24 2" xfId="19051" xr:uid="{00000000-0005-0000-0000-0000935F0000}"/>
    <cellStyle name="Style 24 2 2" xfId="19052" xr:uid="{00000000-0005-0000-0000-0000945F0000}"/>
    <cellStyle name="Style 24 2 2 2" xfId="25047" xr:uid="{00000000-0005-0000-0000-0000955F0000}"/>
    <cellStyle name="Style 24 2 2 2 2" xfId="37031" xr:uid="{A73F4EE9-4C10-488D-A0C0-412B1A4423FB}"/>
    <cellStyle name="Style 24 2 2 3" xfId="31087" xr:uid="{8EB1293F-8ACC-47A8-BAA0-36DB7988666F}"/>
    <cellStyle name="Style 24 2 3" xfId="25046" xr:uid="{00000000-0005-0000-0000-0000965F0000}"/>
    <cellStyle name="Style 24 2 3 2" xfId="37030" xr:uid="{915A6A40-ED74-4174-95D2-BB2BBCBBCF7D}"/>
    <cellStyle name="Style 24 2 4" xfId="31086" xr:uid="{5CF7C3BF-6EA3-42E0-87C8-0492EEDCD367}"/>
    <cellStyle name="Style 24 3" xfId="19053" xr:uid="{00000000-0005-0000-0000-0000975F0000}"/>
    <cellStyle name="Style 24 3 2" xfId="25048" xr:uid="{00000000-0005-0000-0000-0000985F0000}"/>
    <cellStyle name="Style 24 3 2 2" xfId="37032" xr:uid="{6A599521-9E9F-4929-8A9C-F2F0E1181479}"/>
    <cellStyle name="Style 24 3 3" xfId="31088" xr:uid="{F7378343-B74C-4992-8E48-08AE2488F60B}"/>
    <cellStyle name="Style 24 4" xfId="19054" xr:uid="{00000000-0005-0000-0000-0000995F0000}"/>
    <cellStyle name="Style 24 4 2" xfId="25049" xr:uid="{00000000-0005-0000-0000-00009A5F0000}"/>
    <cellStyle name="Style 24 4 2 2" xfId="37033" xr:uid="{9870B53E-E59B-496B-BD7F-B407845DF909}"/>
    <cellStyle name="Style 24 4 3" xfId="31089" xr:uid="{93228450-BE09-439C-8232-940A83FCB105}"/>
    <cellStyle name="Style 24 5" xfId="19055" xr:uid="{00000000-0005-0000-0000-00009B5F0000}"/>
    <cellStyle name="Style 24 5 2" xfId="25050" xr:uid="{00000000-0005-0000-0000-00009C5F0000}"/>
    <cellStyle name="Style 24 5 2 2" xfId="37034" xr:uid="{108BD40F-1B3A-450E-885D-E439EACF0D30}"/>
    <cellStyle name="Style 24 5 3" xfId="31090" xr:uid="{4D305704-466B-4457-BE35-B0CA196A5192}"/>
    <cellStyle name="Style 24 6" xfId="19056" xr:uid="{00000000-0005-0000-0000-00009D5F0000}"/>
    <cellStyle name="Style 24 6 2" xfId="25051" xr:uid="{00000000-0005-0000-0000-00009E5F0000}"/>
    <cellStyle name="Style 24 6 2 2" xfId="37035" xr:uid="{2B46B4F2-F416-4599-8569-AB8E1123EA9A}"/>
    <cellStyle name="Style 24 6 3" xfId="31091" xr:uid="{2692E03D-C192-4212-AACD-D636BB814BB1}"/>
    <cellStyle name="Style 24 7" xfId="19057" xr:uid="{00000000-0005-0000-0000-00009F5F0000}"/>
    <cellStyle name="Style 24 7 2" xfId="25052" xr:uid="{00000000-0005-0000-0000-0000A05F0000}"/>
    <cellStyle name="Style 24 7 2 2" xfId="37036" xr:uid="{2D165B5A-AB76-46BB-A6A1-6121269E75CE}"/>
    <cellStyle name="Style 24 7 3" xfId="31092" xr:uid="{E4987DAA-4AF7-4C63-B16C-773334043CA9}"/>
    <cellStyle name="Style 24 8" xfId="19058" xr:uid="{00000000-0005-0000-0000-0000A15F0000}"/>
    <cellStyle name="Style 24 8 2" xfId="25053" xr:uid="{00000000-0005-0000-0000-0000A25F0000}"/>
    <cellStyle name="Style 24 8 2 2" xfId="37037" xr:uid="{2E9C0F7D-67D3-4ADF-AB57-DB63F741BCFE}"/>
    <cellStyle name="Style 24 8 3" xfId="31093" xr:uid="{DBEE63DF-12D4-42D0-B1F9-221956D71D1D}"/>
    <cellStyle name="Style 24 9" xfId="19059" xr:uid="{00000000-0005-0000-0000-0000A35F0000}"/>
    <cellStyle name="Style 25" xfId="19060" xr:uid="{00000000-0005-0000-0000-0000A45F0000}"/>
    <cellStyle name="Style 25 2" xfId="19061" xr:uid="{00000000-0005-0000-0000-0000A55F0000}"/>
    <cellStyle name="Style 25 2 2" xfId="25054" xr:uid="{00000000-0005-0000-0000-0000A65F0000}"/>
    <cellStyle name="Style 25 2 2 2" xfId="37038" xr:uid="{F329F716-E626-4A98-912F-E432D9C5FE52}"/>
    <cellStyle name="Style 25 2 3" xfId="31094" xr:uid="{DC989474-C55E-4E1F-ADD8-AAC645DC3FBC}"/>
    <cellStyle name="Style 25 3" xfId="19062" xr:uid="{00000000-0005-0000-0000-0000A75F0000}"/>
    <cellStyle name="Style 25 3 2" xfId="25055" xr:uid="{00000000-0005-0000-0000-0000A85F0000}"/>
    <cellStyle name="Style 25 3 2 2" xfId="37039" xr:uid="{0ACCCD4C-CDE2-4AFE-9ED5-1797322745E9}"/>
    <cellStyle name="Style 25 3 3" xfId="31095" xr:uid="{CB8B5C17-DF13-45E3-B5B8-556743A5DBC8}"/>
    <cellStyle name="Style 25 4" xfId="19063" xr:uid="{00000000-0005-0000-0000-0000A95F0000}"/>
    <cellStyle name="Style 25 4 2" xfId="25056" xr:uid="{00000000-0005-0000-0000-0000AA5F0000}"/>
    <cellStyle name="Style 25 4 2 2" xfId="37040" xr:uid="{E7D433D8-DEE1-4805-82C4-C96BFB335131}"/>
    <cellStyle name="Style 25 4 3" xfId="31096" xr:uid="{C49B4312-2CDD-477F-9854-A778E5A5E8EF}"/>
    <cellStyle name="Style 25 5" xfId="19064" xr:uid="{00000000-0005-0000-0000-0000AB5F0000}"/>
    <cellStyle name="Style 25 5 2" xfId="25057" xr:uid="{00000000-0005-0000-0000-0000AC5F0000}"/>
    <cellStyle name="Style 25 5 2 2" xfId="37041" xr:uid="{6213B392-F163-4EC4-8B7E-7CAE252CF9B8}"/>
    <cellStyle name="Style 25 5 3" xfId="31097" xr:uid="{682B7AB8-91D7-4094-95D8-B98DFEF980CD}"/>
    <cellStyle name="Style 25 6" xfId="19065" xr:uid="{00000000-0005-0000-0000-0000AD5F0000}"/>
    <cellStyle name="Style 25 6 2" xfId="25058" xr:uid="{00000000-0005-0000-0000-0000AE5F0000}"/>
    <cellStyle name="Style 25 6 2 2" xfId="37042" xr:uid="{DF03E233-F777-4CA0-A2BC-66B79FE3374C}"/>
    <cellStyle name="Style 25 6 3" xfId="31098" xr:uid="{B9E2B6A0-F16C-495D-85BD-54FFB52095D2}"/>
    <cellStyle name="Style 26" xfId="19066" xr:uid="{00000000-0005-0000-0000-0000AF5F0000}"/>
    <cellStyle name="Style 26 2" xfId="19067" xr:uid="{00000000-0005-0000-0000-0000B05F0000}"/>
    <cellStyle name="Style 26 2 2" xfId="25059" xr:uid="{00000000-0005-0000-0000-0000B15F0000}"/>
    <cellStyle name="Style 26 2 2 2" xfId="37043" xr:uid="{308C343F-E9AA-43CE-93F0-EF049B007506}"/>
    <cellStyle name="Style 26 2 3" xfId="31099" xr:uid="{4762A098-193E-4647-AF03-27D695A31B34}"/>
    <cellStyle name="Style 26 3" xfId="19068" xr:uid="{00000000-0005-0000-0000-0000B25F0000}"/>
    <cellStyle name="Style 26 3 2" xfId="25060" xr:uid="{00000000-0005-0000-0000-0000B35F0000}"/>
    <cellStyle name="Style 26 3 2 2" xfId="37044" xr:uid="{F17E3598-35B2-476D-B010-7EC07F460151}"/>
    <cellStyle name="Style 26 3 3" xfId="31100" xr:uid="{9937843E-4744-4E83-9E16-8E250499BB91}"/>
    <cellStyle name="Style 26 4" xfId="19069" xr:uid="{00000000-0005-0000-0000-0000B45F0000}"/>
    <cellStyle name="Style 26 4 2" xfId="25061" xr:uid="{00000000-0005-0000-0000-0000B55F0000}"/>
    <cellStyle name="Style 26 4 2 2" xfId="37045" xr:uid="{C498F129-2208-4498-B7C7-FEAA1379D056}"/>
    <cellStyle name="Style 26 4 3" xfId="31101" xr:uid="{EEA9C2EF-75EA-44D9-8CA9-81CD69F11EEA}"/>
    <cellStyle name="Style 26 5" xfId="19070" xr:uid="{00000000-0005-0000-0000-0000B65F0000}"/>
    <cellStyle name="Style 26 5 2" xfId="25062" xr:uid="{00000000-0005-0000-0000-0000B75F0000}"/>
    <cellStyle name="Style 26 5 2 2" xfId="37046" xr:uid="{F007A243-B48C-41FB-93EF-FA3C5484AA98}"/>
    <cellStyle name="Style 26 5 3" xfId="31102" xr:uid="{3C054B7A-DD31-48E0-B22C-E38DDC3A3762}"/>
    <cellStyle name="Style 26 6" xfId="19071" xr:uid="{00000000-0005-0000-0000-0000B85F0000}"/>
    <cellStyle name="Style 26 6 2" xfId="25063" xr:uid="{00000000-0005-0000-0000-0000B95F0000}"/>
    <cellStyle name="Style 26 6 2 2" xfId="37047" xr:uid="{7C9CB2CD-AF5D-46B3-B73E-6A9A25DAB473}"/>
    <cellStyle name="Style 26 6 3" xfId="31103" xr:uid="{F8E83A74-05D7-47BF-95BD-EFEA3252EC7E}"/>
    <cellStyle name="Style 27" xfId="19072" xr:uid="{00000000-0005-0000-0000-0000BA5F0000}"/>
    <cellStyle name="Style 27 2" xfId="19073" xr:uid="{00000000-0005-0000-0000-0000BB5F0000}"/>
    <cellStyle name="Style 27 2 2" xfId="25064" xr:uid="{00000000-0005-0000-0000-0000BC5F0000}"/>
    <cellStyle name="Style 27 2 2 2" xfId="37048" xr:uid="{1A215EA8-C01B-40C8-AE19-FDD0C1E9E292}"/>
    <cellStyle name="Style 27 2 3" xfId="31104" xr:uid="{C6961C71-E4C3-4EC7-81AC-12AF996DAEE3}"/>
    <cellStyle name="Style 27 3" xfId="19074" xr:uid="{00000000-0005-0000-0000-0000BD5F0000}"/>
    <cellStyle name="Style 27 3 2" xfId="25065" xr:uid="{00000000-0005-0000-0000-0000BE5F0000}"/>
    <cellStyle name="Style 27 3 2 2" xfId="37049" xr:uid="{F8F325D5-8706-40C6-B2AA-D83BC463E4DF}"/>
    <cellStyle name="Style 27 3 3" xfId="31105" xr:uid="{0910DDE4-BCEB-41EF-A68C-262FDD1650D2}"/>
    <cellStyle name="Style 27 4" xfId="19075" xr:uid="{00000000-0005-0000-0000-0000BF5F0000}"/>
    <cellStyle name="Style 27 4 2" xfId="25066" xr:uid="{00000000-0005-0000-0000-0000C05F0000}"/>
    <cellStyle name="Style 27 4 2 2" xfId="37050" xr:uid="{515AB9C3-0140-4A72-BDC0-DB5C25CF79AD}"/>
    <cellStyle name="Style 27 4 3" xfId="31106" xr:uid="{745A7AA1-D3BA-4086-A40E-B760E8AF3356}"/>
    <cellStyle name="Style 27 5" xfId="19076" xr:uid="{00000000-0005-0000-0000-0000C15F0000}"/>
    <cellStyle name="Style 27 5 2" xfId="25067" xr:uid="{00000000-0005-0000-0000-0000C25F0000}"/>
    <cellStyle name="Style 27 5 2 2" xfId="37051" xr:uid="{B6F8E64F-FE99-4894-969B-3DF16E4552CE}"/>
    <cellStyle name="Style 27 5 3" xfId="31107" xr:uid="{6355DDCF-2B65-442C-A96A-FB72CF1702CF}"/>
    <cellStyle name="Style 27 6" xfId="19077" xr:uid="{00000000-0005-0000-0000-0000C35F0000}"/>
    <cellStyle name="Style 27 6 2" xfId="25068" xr:uid="{00000000-0005-0000-0000-0000C45F0000}"/>
    <cellStyle name="Style 27 6 2 2" xfId="37052" xr:uid="{57D502C1-25C2-4075-A8F5-AA4586A49013}"/>
    <cellStyle name="Style 27 6 3" xfId="31108" xr:uid="{65BA8BDE-BA3B-4FAA-8EC4-4A547289B4C2}"/>
    <cellStyle name="Style 28" xfId="19078" xr:uid="{00000000-0005-0000-0000-0000C55F0000}"/>
    <cellStyle name="Style 28 2" xfId="19079" xr:uid="{00000000-0005-0000-0000-0000C65F0000}"/>
    <cellStyle name="Style 28 2 2" xfId="25069" xr:uid="{00000000-0005-0000-0000-0000C75F0000}"/>
    <cellStyle name="Style 28 2 2 2" xfId="37053" xr:uid="{22911320-58F8-449C-BA7D-32F57AC57BB4}"/>
    <cellStyle name="Style 28 2 3" xfId="31109" xr:uid="{8CC6C7A1-96E5-44CB-882A-2C3DC8CD3D22}"/>
    <cellStyle name="Style 28 3" xfId="19080" xr:uid="{00000000-0005-0000-0000-0000C85F0000}"/>
    <cellStyle name="Style 28 3 2" xfId="25070" xr:uid="{00000000-0005-0000-0000-0000C95F0000}"/>
    <cellStyle name="Style 28 3 2 2" xfId="37054" xr:uid="{746867E2-F8C6-4FC4-818C-8FF20473E463}"/>
    <cellStyle name="Style 28 3 3" xfId="31110" xr:uid="{C8D4A297-06AA-4E0C-854F-659BE1C3BBC0}"/>
    <cellStyle name="Style 28 4" xfId="19081" xr:uid="{00000000-0005-0000-0000-0000CA5F0000}"/>
    <cellStyle name="Style 28 4 2" xfId="25071" xr:uid="{00000000-0005-0000-0000-0000CB5F0000}"/>
    <cellStyle name="Style 28 4 2 2" xfId="37055" xr:uid="{ACA072D3-5E4F-43F6-AD10-BE4F733EC9B0}"/>
    <cellStyle name="Style 28 4 3" xfId="31111" xr:uid="{221FD9A7-E7DA-48B1-B879-BE61451CC976}"/>
    <cellStyle name="Style 28 5" xfId="19082" xr:uid="{00000000-0005-0000-0000-0000CC5F0000}"/>
    <cellStyle name="Style 28 5 2" xfId="25072" xr:uid="{00000000-0005-0000-0000-0000CD5F0000}"/>
    <cellStyle name="Style 28 5 2 2" xfId="37056" xr:uid="{468BCF27-E7F9-403A-953C-40E63E16B41E}"/>
    <cellStyle name="Style 28 5 3" xfId="31112" xr:uid="{716773C2-4D63-4BCC-B302-79740CB64D3F}"/>
    <cellStyle name="Style 28 6" xfId="19083" xr:uid="{00000000-0005-0000-0000-0000CE5F0000}"/>
    <cellStyle name="Style 28 6 2" xfId="25073" xr:uid="{00000000-0005-0000-0000-0000CF5F0000}"/>
    <cellStyle name="Style 28 6 2 2" xfId="37057" xr:uid="{7BD16DBC-26BC-4C52-8DF5-587F3A7B9CBE}"/>
    <cellStyle name="Style 28 6 3" xfId="31113" xr:uid="{5AC9E204-6169-4135-81AC-5FA7F2D87494}"/>
    <cellStyle name="Style 29" xfId="19084" xr:uid="{00000000-0005-0000-0000-0000D05F0000}"/>
    <cellStyle name="Style 29 2" xfId="19085" xr:uid="{00000000-0005-0000-0000-0000D15F0000}"/>
    <cellStyle name="Style 29 2 2" xfId="25074" xr:uid="{00000000-0005-0000-0000-0000D25F0000}"/>
    <cellStyle name="Style 29 2 2 2" xfId="37058" xr:uid="{39E1F38E-2D0C-47D6-83D1-F052D26488E2}"/>
    <cellStyle name="Style 29 2 3" xfId="31114" xr:uid="{22EF89E8-F177-463E-919B-40B5F962FCF4}"/>
    <cellStyle name="Style 29 3" xfId="19086" xr:uid="{00000000-0005-0000-0000-0000D35F0000}"/>
    <cellStyle name="Style 29 3 2" xfId="25075" xr:uid="{00000000-0005-0000-0000-0000D45F0000}"/>
    <cellStyle name="Style 29 3 2 2" xfId="37059" xr:uid="{6ECBD6B6-4160-4131-853A-5964D3424F99}"/>
    <cellStyle name="Style 29 3 3" xfId="31115" xr:uid="{9C86FDD2-18BD-49A9-A6DB-259B31653A29}"/>
    <cellStyle name="Style 29 4" xfId="19087" xr:uid="{00000000-0005-0000-0000-0000D55F0000}"/>
    <cellStyle name="Style 29 4 2" xfId="25076" xr:uid="{00000000-0005-0000-0000-0000D65F0000}"/>
    <cellStyle name="Style 29 4 2 2" xfId="37060" xr:uid="{30FABC69-F778-491F-AF7D-FB026C951D91}"/>
    <cellStyle name="Style 29 4 3" xfId="31116" xr:uid="{6885D79B-8B23-465D-B8E7-CA8E68460B40}"/>
    <cellStyle name="Style 29 5" xfId="19088" xr:uid="{00000000-0005-0000-0000-0000D75F0000}"/>
    <cellStyle name="Style 29 5 2" xfId="25077" xr:uid="{00000000-0005-0000-0000-0000D85F0000}"/>
    <cellStyle name="Style 29 5 2 2" xfId="37061" xr:uid="{C12634D3-97E5-465C-8A58-ED0CB88CA775}"/>
    <cellStyle name="Style 29 5 3" xfId="31117" xr:uid="{FEE24B50-41E5-4E47-A9AB-6DE2F3AAAA19}"/>
    <cellStyle name="Style 29 6" xfId="19089" xr:uid="{00000000-0005-0000-0000-0000D95F0000}"/>
    <cellStyle name="Style 29 6 2" xfId="25078" xr:uid="{00000000-0005-0000-0000-0000DA5F0000}"/>
    <cellStyle name="Style 29 6 2 2" xfId="37062" xr:uid="{E89BEDC8-5488-4B16-AD2C-508375019AF4}"/>
    <cellStyle name="Style 29 6 3" xfId="31118" xr:uid="{65A7CAC5-3999-43B0-8264-531D38786AE1}"/>
    <cellStyle name="Style 3" xfId="19090" xr:uid="{00000000-0005-0000-0000-0000DB5F0000}"/>
    <cellStyle name="Style 3 2" xfId="19091" xr:uid="{00000000-0005-0000-0000-0000DC5F0000}"/>
    <cellStyle name="Style 3 2 2" xfId="25080" xr:uid="{00000000-0005-0000-0000-0000DD5F0000}"/>
    <cellStyle name="Style 3 2 2 2" xfId="37064" xr:uid="{1E56393A-7D0E-4CBC-B568-C5D6CF56FC96}"/>
    <cellStyle name="Style 3 2 3" xfId="31120" xr:uid="{0ED26678-4A2E-49CF-AF67-61A5E5D3601C}"/>
    <cellStyle name="Style 3 3" xfId="25079" xr:uid="{00000000-0005-0000-0000-0000DE5F0000}"/>
    <cellStyle name="Style 3 3 2" xfId="37063" xr:uid="{4D3BC431-68DF-4B71-82E5-093DB5E24442}"/>
    <cellStyle name="Style 3 4" xfId="31119" xr:uid="{619EFA70-2D66-414E-BAFB-A9452E2B6DC7}"/>
    <cellStyle name="Style 30" xfId="19092" xr:uid="{00000000-0005-0000-0000-0000DF5F0000}"/>
    <cellStyle name="Style 30 2" xfId="19093" xr:uid="{00000000-0005-0000-0000-0000E05F0000}"/>
    <cellStyle name="Style 30 2 2" xfId="25081" xr:uid="{00000000-0005-0000-0000-0000E15F0000}"/>
    <cellStyle name="Style 30 2 2 2" xfId="37065" xr:uid="{B2A9F8B9-55D1-49F2-9351-4C291F25FB42}"/>
    <cellStyle name="Style 30 2 3" xfId="31121" xr:uid="{75AD7DA5-678C-438E-9B8A-698A615B6E13}"/>
    <cellStyle name="Style 30 3" xfId="19094" xr:uid="{00000000-0005-0000-0000-0000E25F0000}"/>
    <cellStyle name="Style 30 3 2" xfId="25082" xr:uid="{00000000-0005-0000-0000-0000E35F0000}"/>
    <cellStyle name="Style 30 3 2 2" xfId="37066" xr:uid="{3769DFBE-EBD0-447C-ACED-6461FB8EEB0C}"/>
    <cellStyle name="Style 30 3 3" xfId="31122" xr:uid="{44BC6ADD-874C-4CC8-B174-3C8E05FDF76B}"/>
    <cellStyle name="Style 30 4" xfId="19095" xr:uid="{00000000-0005-0000-0000-0000E45F0000}"/>
    <cellStyle name="Style 30 4 2" xfId="25083" xr:uid="{00000000-0005-0000-0000-0000E55F0000}"/>
    <cellStyle name="Style 30 4 2 2" xfId="37067" xr:uid="{27C9DD5E-52FA-4CB7-81B9-11F8073AE84F}"/>
    <cellStyle name="Style 30 4 3" xfId="31123" xr:uid="{AFBC6380-3A54-4895-A40E-304BCE335D0F}"/>
    <cellStyle name="Style 30 5" xfId="19096" xr:uid="{00000000-0005-0000-0000-0000E65F0000}"/>
    <cellStyle name="Style 30 5 2" xfId="25084" xr:uid="{00000000-0005-0000-0000-0000E75F0000}"/>
    <cellStyle name="Style 30 5 2 2" xfId="37068" xr:uid="{803B8EB3-BE42-431C-A96A-37BD7F144282}"/>
    <cellStyle name="Style 30 5 3" xfId="31124" xr:uid="{EFC1C458-C8C9-41F2-B1B2-3096F93E231B}"/>
    <cellStyle name="Style 30 6" xfId="19097" xr:uid="{00000000-0005-0000-0000-0000E85F0000}"/>
    <cellStyle name="Style 30 6 2" xfId="25085" xr:uid="{00000000-0005-0000-0000-0000E95F0000}"/>
    <cellStyle name="Style 30 6 2 2" xfId="37069" xr:uid="{69777EDB-A212-492A-9B82-F6A8A99286FB}"/>
    <cellStyle name="Style 30 6 3" xfId="31125" xr:uid="{F4F3CB00-3E31-4D15-9F75-876BDA34DD2A}"/>
    <cellStyle name="Style 31" xfId="19098" xr:uid="{00000000-0005-0000-0000-0000EA5F0000}"/>
    <cellStyle name="Style 31 2" xfId="19099" xr:uid="{00000000-0005-0000-0000-0000EB5F0000}"/>
    <cellStyle name="Style 31 2 2" xfId="25086" xr:uid="{00000000-0005-0000-0000-0000EC5F0000}"/>
    <cellStyle name="Style 31 2 2 2" xfId="37070" xr:uid="{785D5D66-82AD-47F0-8536-B17358813EDD}"/>
    <cellStyle name="Style 31 2 3" xfId="31126" xr:uid="{435C1A36-ECFE-44F1-B730-0C039071B5D2}"/>
    <cellStyle name="Style 31 3" xfId="19100" xr:uid="{00000000-0005-0000-0000-0000ED5F0000}"/>
    <cellStyle name="Style 31 3 2" xfId="25087" xr:uid="{00000000-0005-0000-0000-0000EE5F0000}"/>
    <cellStyle name="Style 31 3 2 2" xfId="37071" xr:uid="{E18DD1C5-4207-4709-8ACF-A3A11400A313}"/>
    <cellStyle name="Style 31 3 3" xfId="31127" xr:uid="{5E1CE9DE-4D2A-4610-9268-4A2FEEF2C234}"/>
    <cellStyle name="Style 31 4" xfId="19101" xr:uid="{00000000-0005-0000-0000-0000EF5F0000}"/>
    <cellStyle name="Style 31 4 2" xfId="25088" xr:uid="{00000000-0005-0000-0000-0000F05F0000}"/>
    <cellStyle name="Style 31 4 2 2" xfId="37072" xr:uid="{0B90301D-0726-4543-AFE5-1D56E1E1487C}"/>
    <cellStyle name="Style 31 4 3" xfId="31128" xr:uid="{7DA44FD0-AEFB-4305-8F3E-7207F5C734F7}"/>
    <cellStyle name="Style 31 5" xfId="19102" xr:uid="{00000000-0005-0000-0000-0000F15F0000}"/>
    <cellStyle name="Style 31 5 2" xfId="25089" xr:uid="{00000000-0005-0000-0000-0000F25F0000}"/>
    <cellStyle name="Style 31 5 2 2" xfId="37073" xr:uid="{628188CE-B414-421B-893F-88A18D77CC10}"/>
    <cellStyle name="Style 31 5 3" xfId="31129" xr:uid="{C77A1C8E-5EA6-472C-B2AF-545EA44289DE}"/>
    <cellStyle name="Style 31 6" xfId="19103" xr:uid="{00000000-0005-0000-0000-0000F35F0000}"/>
    <cellStyle name="Style 31 6 2" xfId="25090" xr:uid="{00000000-0005-0000-0000-0000F45F0000}"/>
    <cellStyle name="Style 31 6 2 2" xfId="37074" xr:uid="{6AF530A1-534F-4B54-B103-B9454E522D26}"/>
    <cellStyle name="Style 31 6 3" xfId="31130" xr:uid="{6CC82E98-6F47-41DE-87F7-908D9CB504D5}"/>
    <cellStyle name="Style 32" xfId="19104" xr:uid="{00000000-0005-0000-0000-0000F55F0000}"/>
    <cellStyle name="Style 32 2" xfId="19105" xr:uid="{00000000-0005-0000-0000-0000F65F0000}"/>
    <cellStyle name="Style 32 2 2" xfId="25091" xr:uid="{00000000-0005-0000-0000-0000F75F0000}"/>
    <cellStyle name="Style 32 2 2 2" xfId="37075" xr:uid="{9CD478E0-1488-4DD9-B4EC-D360A13B23FE}"/>
    <cellStyle name="Style 32 2 3" xfId="31131" xr:uid="{43A06A2A-BFFF-452A-A5D5-DE57BE722F9C}"/>
    <cellStyle name="Style 32 3" xfId="19106" xr:uid="{00000000-0005-0000-0000-0000F85F0000}"/>
    <cellStyle name="Style 32 3 2" xfId="25092" xr:uid="{00000000-0005-0000-0000-0000F95F0000}"/>
    <cellStyle name="Style 32 3 2 2" xfId="37076" xr:uid="{26C4D7E4-D0EC-404C-8B59-29D00D55F3E2}"/>
    <cellStyle name="Style 32 3 3" xfId="31132" xr:uid="{5CE97F61-A6B7-4864-9CF4-EB938E9EB6CB}"/>
    <cellStyle name="Style 32 4" xfId="19107" xr:uid="{00000000-0005-0000-0000-0000FA5F0000}"/>
    <cellStyle name="Style 32 4 2" xfId="25093" xr:uid="{00000000-0005-0000-0000-0000FB5F0000}"/>
    <cellStyle name="Style 32 4 2 2" xfId="37077" xr:uid="{EC374D07-51E4-4173-9E67-3D544E503EA9}"/>
    <cellStyle name="Style 32 4 3" xfId="31133" xr:uid="{79EDFC28-D207-4028-97B0-9E026CD2B502}"/>
    <cellStyle name="Style 32 5" xfId="19108" xr:uid="{00000000-0005-0000-0000-0000FC5F0000}"/>
    <cellStyle name="Style 32 5 2" xfId="25094" xr:uid="{00000000-0005-0000-0000-0000FD5F0000}"/>
    <cellStyle name="Style 32 5 2 2" xfId="37078" xr:uid="{559BE36C-E2D8-46BA-8132-5DD55DB4EA54}"/>
    <cellStyle name="Style 32 5 3" xfId="31134" xr:uid="{0C926C9E-7ABC-40E7-8C60-0205C5FD3640}"/>
    <cellStyle name="Style 32 6" xfId="19109" xr:uid="{00000000-0005-0000-0000-0000FE5F0000}"/>
    <cellStyle name="Style 32 6 2" xfId="25095" xr:uid="{00000000-0005-0000-0000-0000FF5F0000}"/>
    <cellStyle name="Style 32 6 2 2" xfId="37079" xr:uid="{1CCB9DAF-DF8B-4A70-9525-81854860521D}"/>
    <cellStyle name="Style 32 6 3" xfId="31135" xr:uid="{175807D8-0BAA-446B-85FA-9D4364C7152F}"/>
    <cellStyle name="Style 33" xfId="19110" xr:uid="{00000000-0005-0000-0000-000000600000}"/>
    <cellStyle name="Style 33 2" xfId="19111" xr:uid="{00000000-0005-0000-0000-000001600000}"/>
    <cellStyle name="Style 33 2 2" xfId="25096" xr:uid="{00000000-0005-0000-0000-000002600000}"/>
    <cellStyle name="Style 33 2 2 2" xfId="37080" xr:uid="{54946BA4-EA0F-463E-8DC6-138A71CD1EC3}"/>
    <cellStyle name="Style 33 2 3" xfId="31136" xr:uid="{FE5216A4-482B-4953-8B3C-41804A7180D0}"/>
    <cellStyle name="Style 33 3" xfId="19112" xr:uid="{00000000-0005-0000-0000-000003600000}"/>
    <cellStyle name="Style 33 3 2" xfId="25097" xr:uid="{00000000-0005-0000-0000-000004600000}"/>
    <cellStyle name="Style 33 3 2 2" xfId="37081" xr:uid="{92AA562A-1BCF-4DE7-A0D6-6F5691C1E6A0}"/>
    <cellStyle name="Style 33 3 3" xfId="31137" xr:uid="{2A51FB7F-5A6D-4460-95F3-156DB8376367}"/>
    <cellStyle name="Style 33 4" xfId="19113" xr:uid="{00000000-0005-0000-0000-000005600000}"/>
    <cellStyle name="Style 33 4 2" xfId="25098" xr:uid="{00000000-0005-0000-0000-000006600000}"/>
    <cellStyle name="Style 33 4 2 2" xfId="37082" xr:uid="{21650E85-DCF9-4522-99D4-39A8355B2740}"/>
    <cellStyle name="Style 33 4 3" xfId="31138" xr:uid="{606E20A6-4E13-4693-A138-8E83D68CA50E}"/>
    <cellStyle name="Style 33 5" xfId="19114" xr:uid="{00000000-0005-0000-0000-000007600000}"/>
    <cellStyle name="Style 33 5 2" xfId="25099" xr:uid="{00000000-0005-0000-0000-000008600000}"/>
    <cellStyle name="Style 33 5 2 2" xfId="37083" xr:uid="{7E7DB6E6-2F6E-440D-B0C6-0C0B84E52AFC}"/>
    <cellStyle name="Style 33 5 3" xfId="31139" xr:uid="{4FC78645-6691-4936-A698-575D901E0E69}"/>
    <cellStyle name="Style 33 6" xfId="19115" xr:uid="{00000000-0005-0000-0000-000009600000}"/>
    <cellStyle name="Style 33 6 2" xfId="25100" xr:uid="{00000000-0005-0000-0000-00000A600000}"/>
    <cellStyle name="Style 33 6 2 2" xfId="37084" xr:uid="{AB602CF7-CABE-450D-91FE-C15224271515}"/>
    <cellStyle name="Style 33 6 3" xfId="31140" xr:uid="{9AB58749-4BF0-4EC7-AC88-6B31A21AE8A7}"/>
    <cellStyle name="Style 34" xfId="19116" xr:uid="{00000000-0005-0000-0000-00000B600000}"/>
    <cellStyle name="Style 34 2" xfId="19117" xr:uid="{00000000-0005-0000-0000-00000C600000}"/>
    <cellStyle name="Style 34 2 2" xfId="25101" xr:uid="{00000000-0005-0000-0000-00000D600000}"/>
    <cellStyle name="Style 34 2 2 2" xfId="37085" xr:uid="{AF481821-789B-44A3-B67F-0D216A7B0677}"/>
    <cellStyle name="Style 34 2 3" xfId="31141" xr:uid="{EB6CFD76-A196-44A6-A2B3-789116FB0A35}"/>
    <cellStyle name="Style 34 3" xfId="19118" xr:uid="{00000000-0005-0000-0000-00000E600000}"/>
    <cellStyle name="Style 34 3 2" xfId="25102" xr:uid="{00000000-0005-0000-0000-00000F600000}"/>
    <cellStyle name="Style 34 3 2 2" xfId="37086" xr:uid="{305C0F4D-7634-4D1E-9A4C-1B4EEF715098}"/>
    <cellStyle name="Style 34 3 3" xfId="31142" xr:uid="{F9D501AF-F727-4CF0-B9AA-6CB737C2FBE7}"/>
    <cellStyle name="Style 34 4" xfId="19119" xr:uid="{00000000-0005-0000-0000-000010600000}"/>
    <cellStyle name="Style 34 4 2" xfId="25103" xr:uid="{00000000-0005-0000-0000-000011600000}"/>
    <cellStyle name="Style 34 4 2 2" xfId="37087" xr:uid="{F67E64F5-26B2-412A-87C2-EF45D071FFA7}"/>
    <cellStyle name="Style 34 4 3" xfId="31143" xr:uid="{64FEFC89-B100-44D4-A5F7-7BC6B5EE17C2}"/>
    <cellStyle name="Style 34 5" xfId="19120" xr:uid="{00000000-0005-0000-0000-000012600000}"/>
    <cellStyle name="Style 34 5 2" xfId="25104" xr:uid="{00000000-0005-0000-0000-000013600000}"/>
    <cellStyle name="Style 34 5 2 2" xfId="37088" xr:uid="{B3610FD4-A556-4F40-84D3-D1AE235FD232}"/>
    <cellStyle name="Style 34 5 3" xfId="31144" xr:uid="{98644A25-CEB6-4AF6-8989-3FA45DCDC2DB}"/>
    <cellStyle name="Style 34 6" xfId="19121" xr:uid="{00000000-0005-0000-0000-000014600000}"/>
    <cellStyle name="Style 34 6 2" xfId="25105" xr:uid="{00000000-0005-0000-0000-000015600000}"/>
    <cellStyle name="Style 34 6 2 2" xfId="37089" xr:uid="{FA91A631-36D9-4200-97C9-5E4E401C58F5}"/>
    <cellStyle name="Style 34 6 3" xfId="31145" xr:uid="{79420D39-BBCD-4701-9679-7F6537F3E0B5}"/>
    <cellStyle name="Style 35" xfId="19122" xr:uid="{00000000-0005-0000-0000-000016600000}"/>
    <cellStyle name="Style 35 2" xfId="19123" xr:uid="{00000000-0005-0000-0000-000017600000}"/>
    <cellStyle name="Style 35 2 2" xfId="25106" xr:uid="{00000000-0005-0000-0000-000018600000}"/>
    <cellStyle name="Style 35 2 2 2" xfId="37090" xr:uid="{D47FBC5D-5A7D-4E79-B69B-D73AB5A57C9C}"/>
    <cellStyle name="Style 35 2 3" xfId="31146" xr:uid="{3CD7BA57-2F18-4678-9A1B-1DEB55AC2216}"/>
    <cellStyle name="Style 35 3" xfId="19124" xr:uid="{00000000-0005-0000-0000-000019600000}"/>
    <cellStyle name="Style 35 3 2" xfId="25107" xr:uid="{00000000-0005-0000-0000-00001A600000}"/>
    <cellStyle name="Style 35 3 2 2" xfId="37091" xr:uid="{99864BD0-FD72-4931-911E-54BC0A2A9DF1}"/>
    <cellStyle name="Style 35 3 3" xfId="31147" xr:uid="{5AB37B3E-E135-4186-95EB-998FBBEB3E51}"/>
    <cellStyle name="Style 35 4" xfId="19125" xr:uid="{00000000-0005-0000-0000-00001B600000}"/>
    <cellStyle name="Style 35 4 2" xfId="25108" xr:uid="{00000000-0005-0000-0000-00001C600000}"/>
    <cellStyle name="Style 35 4 2 2" xfId="37092" xr:uid="{3638FA12-E4B5-4DBF-BAA8-C0F7C40479D8}"/>
    <cellStyle name="Style 35 4 3" xfId="31148" xr:uid="{27CA439B-003E-460E-9EDD-B1A592681065}"/>
    <cellStyle name="Style 35 5" xfId="19126" xr:uid="{00000000-0005-0000-0000-00001D600000}"/>
    <cellStyle name="Style 35 5 2" xfId="25109" xr:uid="{00000000-0005-0000-0000-00001E600000}"/>
    <cellStyle name="Style 35 5 2 2" xfId="37093" xr:uid="{41221FF1-3C21-498A-9C59-BF51C65D0F54}"/>
    <cellStyle name="Style 35 5 3" xfId="31149" xr:uid="{7CEF55F0-F7DD-424C-81A4-62DCCE5CE511}"/>
    <cellStyle name="Style 35 6" xfId="19127" xr:uid="{00000000-0005-0000-0000-00001F600000}"/>
    <cellStyle name="Style 35 6 2" xfId="25110" xr:uid="{00000000-0005-0000-0000-000020600000}"/>
    <cellStyle name="Style 35 6 2 2" xfId="37094" xr:uid="{5081150F-733F-47C9-8CF5-6CCA5306031A}"/>
    <cellStyle name="Style 35 6 3" xfId="31150" xr:uid="{68263A4C-2319-4FA3-B14F-801517AA40A2}"/>
    <cellStyle name="Style 35 7" xfId="19128" xr:uid="{00000000-0005-0000-0000-000021600000}"/>
    <cellStyle name="Style 35 7 2" xfId="25111" xr:uid="{00000000-0005-0000-0000-000022600000}"/>
    <cellStyle name="Style 35 7 2 2" xfId="37095" xr:uid="{3EADF216-D2F3-4979-A075-B744040CAD36}"/>
    <cellStyle name="Style 35 7 3" xfId="31151" xr:uid="{5823F135-4890-48E4-A5F5-8803E4E1DA6D}"/>
    <cellStyle name="Style 36" xfId="19129" xr:uid="{00000000-0005-0000-0000-000023600000}"/>
    <cellStyle name="Style 36 2" xfId="19130" xr:uid="{00000000-0005-0000-0000-000024600000}"/>
    <cellStyle name="Style 36 2 2" xfId="25112" xr:uid="{00000000-0005-0000-0000-000025600000}"/>
    <cellStyle name="Style 36 2 2 2" xfId="37096" xr:uid="{3D78E4AA-F234-4C11-AD55-AB01CC0AF158}"/>
    <cellStyle name="Style 36 2 3" xfId="31152" xr:uid="{EDB5E57A-F4AF-4AC4-9B91-C030B9841D2A}"/>
    <cellStyle name="Style 36 3" xfId="19131" xr:uid="{00000000-0005-0000-0000-000026600000}"/>
    <cellStyle name="Style 36 3 2" xfId="25113" xr:uid="{00000000-0005-0000-0000-000027600000}"/>
    <cellStyle name="Style 36 3 2 2" xfId="37097" xr:uid="{C6F50B63-824A-48EA-B42D-BAF09CBDF3B4}"/>
    <cellStyle name="Style 36 3 3" xfId="31153" xr:uid="{B3662ED2-1339-427F-9EE1-A09B152C8630}"/>
    <cellStyle name="Style 36 4" xfId="19132" xr:uid="{00000000-0005-0000-0000-000028600000}"/>
    <cellStyle name="Style 36 4 2" xfId="25114" xr:uid="{00000000-0005-0000-0000-000029600000}"/>
    <cellStyle name="Style 36 4 2 2" xfId="37098" xr:uid="{31579F50-657F-4194-ADF0-FC20CFE53141}"/>
    <cellStyle name="Style 36 4 3" xfId="31154" xr:uid="{DF09A8AD-3AC8-4C3A-9185-4EBD548BF398}"/>
    <cellStyle name="Style 36 5" xfId="19133" xr:uid="{00000000-0005-0000-0000-00002A600000}"/>
    <cellStyle name="Style 36 5 2" xfId="25115" xr:uid="{00000000-0005-0000-0000-00002B600000}"/>
    <cellStyle name="Style 36 5 2 2" xfId="37099" xr:uid="{D4F9AC88-8279-46A1-BF7C-CF1E6B760A88}"/>
    <cellStyle name="Style 36 5 3" xfId="31155" xr:uid="{AF78BA72-CA1D-4129-946C-34424A47A55C}"/>
    <cellStyle name="Style 36 6" xfId="19134" xr:uid="{00000000-0005-0000-0000-00002C600000}"/>
    <cellStyle name="Style 36 6 2" xfId="25116" xr:uid="{00000000-0005-0000-0000-00002D600000}"/>
    <cellStyle name="Style 36 6 2 2" xfId="37100" xr:uid="{4D204B56-4513-411D-BC62-8A17E9B6DEFF}"/>
    <cellStyle name="Style 36 6 3" xfId="31156" xr:uid="{0A147B34-547A-49D4-9D69-456DE9CB112A}"/>
    <cellStyle name="Style 36 7" xfId="19135" xr:uid="{00000000-0005-0000-0000-00002E600000}"/>
    <cellStyle name="Style 36 7 2" xfId="25117" xr:uid="{00000000-0005-0000-0000-00002F600000}"/>
    <cellStyle name="Style 36 7 2 2" xfId="37101" xr:uid="{992CB5A7-2CB3-4272-9439-7B31E2ADA31F}"/>
    <cellStyle name="Style 36 7 3" xfId="31157" xr:uid="{286C58C9-F59C-4DC4-98E6-990D01DF6055}"/>
    <cellStyle name="Style 37" xfId="19136" xr:uid="{00000000-0005-0000-0000-000030600000}"/>
    <cellStyle name="Style 37 2" xfId="25118" xr:uid="{00000000-0005-0000-0000-000031600000}"/>
    <cellStyle name="Style 37 2 2" xfId="37102" xr:uid="{CC7F80EE-305D-4B8A-B487-FC66EC185022}"/>
    <cellStyle name="Style 37 3" xfId="31158" xr:uid="{A21EDEFC-E277-46F9-A685-6B3FE2E0B2CB}"/>
    <cellStyle name="Style 38" xfId="19137" xr:uid="{00000000-0005-0000-0000-000032600000}"/>
    <cellStyle name="Style 38 2" xfId="25119" xr:uid="{00000000-0005-0000-0000-000033600000}"/>
    <cellStyle name="Style 38 2 2" xfId="37103" xr:uid="{56C9BA0A-2803-4536-8455-4C9E3CA130CA}"/>
    <cellStyle name="Style 38 3" xfId="31159" xr:uid="{B4B1CFBB-F4BA-4E4A-AFBA-A434F553CCBD}"/>
    <cellStyle name="Style 39" xfId="19138" xr:uid="{00000000-0005-0000-0000-000034600000}"/>
    <cellStyle name="Style 39 10" xfId="19139" xr:uid="{00000000-0005-0000-0000-000035600000}"/>
    <cellStyle name="Style 39 10 2" xfId="25120" xr:uid="{00000000-0005-0000-0000-000036600000}"/>
    <cellStyle name="Style 39 10 2 2" xfId="37104" xr:uid="{166E1139-4AFA-4C8A-8EEA-892063964EB0}"/>
    <cellStyle name="Style 39 10 3" xfId="31160" xr:uid="{78066517-C19A-4957-82F3-0530CA6F30F7}"/>
    <cellStyle name="Style 39 11" xfId="19140" xr:uid="{00000000-0005-0000-0000-000037600000}"/>
    <cellStyle name="Style 39 11 2" xfId="25121" xr:uid="{00000000-0005-0000-0000-000038600000}"/>
    <cellStyle name="Style 39 11 2 2" xfId="37105" xr:uid="{81A06CE5-827B-41D5-906C-32457D928F39}"/>
    <cellStyle name="Style 39 11 3" xfId="31161" xr:uid="{2B4B828D-9E20-422B-BBAF-469EAA6116A4}"/>
    <cellStyle name="Style 39 12" xfId="19141" xr:uid="{00000000-0005-0000-0000-000039600000}"/>
    <cellStyle name="Style 39 12 2" xfId="25122" xr:uid="{00000000-0005-0000-0000-00003A600000}"/>
    <cellStyle name="Style 39 12 2 2" xfId="37106" xr:uid="{7C75895A-A7D0-4EAF-AFFA-5E1C9704BCD3}"/>
    <cellStyle name="Style 39 12 3" xfId="31162" xr:uid="{004D164A-9107-4ADD-B0ED-98C3FB7C20DF}"/>
    <cellStyle name="Style 39 13" xfId="19142" xr:uid="{00000000-0005-0000-0000-00003B600000}"/>
    <cellStyle name="Style 39 13 2" xfId="25123" xr:uid="{00000000-0005-0000-0000-00003C600000}"/>
    <cellStyle name="Style 39 13 2 2" xfId="37107" xr:uid="{DBF41E98-8736-429D-A915-02E107DE2A26}"/>
    <cellStyle name="Style 39 13 3" xfId="31163" xr:uid="{ABFFA6AD-A46C-4F5F-808D-F3CDD7A72FCF}"/>
    <cellStyle name="Style 39 2" xfId="19143" xr:uid="{00000000-0005-0000-0000-00003D600000}"/>
    <cellStyle name="Style 39 2 2" xfId="25124" xr:uid="{00000000-0005-0000-0000-00003E600000}"/>
    <cellStyle name="Style 39 2 2 2" xfId="37108" xr:uid="{E69E319B-7EA5-4859-AA58-BCFE0108BA02}"/>
    <cellStyle name="Style 39 2 3" xfId="31164" xr:uid="{98AFC696-07A3-4835-8449-5AE29318A17D}"/>
    <cellStyle name="Style 39 3" xfId="19144" xr:uid="{00000000-0005-0000-0000-00003F600000}"/>
    <cellStyle name="Style 39 3 2" xfId="25125" xr:uid="{00000000-0005-0000-0000-000040600000}"/>
    <cellStyle name="Style 39 3 2 2" xfId="37109" xr:uid="{28736656-FECC-46DA-BA65-0B7D9CE5CA74}"/>
    <cellStyle name="Style 39 3 3" xfId="31165" xr:uid="{D7C37733-B05D-45D7-A213-FE3E83A99F61}"/>
    <cellStyle name="Style 39 4" xfId="19145" xr:uid="{00000000-0005-0000-0000-000041600000}"/>
    <cellStyle name="Style 39 4 2" xfId="25126" xr:uid="{00000000-0005-0000-0000-000042600000}"/>
    <cellStyle name="Style 39 4 2 2" xfId="37110" xr:uid="{5FEFE05A-82FF-4993-A4F4-26B1C32295FD}"/>
    <cellStyle name="Style 39 4 3" xfId="31166" xr:uid="{6FADC0E4-0DD8-4AAC-8E84-62E3983FA855}"/>
    <cellStyle name="Style 39 5" xfId="19146" xr:uid="{00000000-0005-0000-0000-000043600000}"/>
    <cellStyle name="Style 39 5 2" xfId="25127" xr:uid="{00000000-0005-0000-0000-000044600000}"/>
    <cellStyle name="Style 39 5 2 2" xfId="37111" xr:uid="{2501BA12-A54B-47E7-A530-2B0EA331FE3B}"/>
    <cellStyle name="Style 39 5 3" xfId="31167" xr:uid="{EFA13F0B-4856-4731-A1CA-C9A55DF59FF1}"/>
    <cellStyle name="Style 39 6" xfId="19147" xr:uid="{00000000-0005-0000-0000-000045600000}"/>
    <cellStyle name="Style 39 6 2" xfId="25128" xr:uid="{00000000-0005-0000-0000-000046600000}"/>
    <cellStyle name="Style 39 6 2 2" xfId="37112" xr:uid="{8B24F21E-48CB-44F8-AAE3-0C820966761A}"/>
    <cellStyle name="Style 39 6 3" xfId="31168" xr:uid="{76B77D93-0335-4081-B4B9-84F88F133A41}"/>
    <cellStyle name="Style 39 7" xfId="19148" xr:uid="{00000000-0005-0000-0000-000047600000}"/>
    <cellStyle name="Style 39 7 2" xfId="25129" xr:uid="{00000000-0005-0000-0000-000048600000}"/>
    <cellStyle name="Style 39 7 2 2" xfId="37113" xr:uid="{D940B26E-2846-413C-BF72-287EA45B4757}"/>
    <cellStyle name="Style 39 7 3" xfId="31169" xr:uid="{D83AC9D5-2A11-44D2-8F8B-C27ED4A409D1}"/>
    <cellStyle name="Style 39 8" xfId="19149" xr:uid="{00000000-0005-0000-0000-000049600000}"/>
    <cellStyle name="Style 39 8 2" xfId="25130" xr:uid="{00000000-0005-0000-0000-00004A600000}"/>
    <cellStyle name="Style 39 8 2 2" xfId="37114" xr:uid="{60BA71AF-9D85-471E-9FCF-778FE63DA51F}"/>
    <cellStyle name="Style 39 8 3" xfId="31170" xr:uid="{1AFED69C-2CA3-4AFE-9920-5723B629695F}"/>
    <cellStyle name="Style 39 9" xfId="19150" xr:uid="{00000000-0005-0000-0000-00004B600000}"/>
    <cellStyle name="Style 39 9 2" xfId="25131" xr:uid="{00000000-0005-0000-0000-00004C600000}"/>
    <cellStyle name="Style 39 9 2 2" xfId="37115" xr:uid="{20AD6E2C-9156-40CA-9A56-4C7EBF73758D}"/>
    <cellStyle name="Style 39 9 3" xfId="31171" xr:uid="{3220BB63-C9DD-47B0-AB26-620F10F7D9D0}"/>
    <cellStyle name="Style 4" xfId="19151" xr:uid="{00000000-0005-0000-0000-00004D600000}"/>
    <cellStyle name="Style 4 2" xfId="19152" xr:uid="{00000000-0005-0000-0000-00004E600000}"/>
    <cellStyle name="Style 4 2 2" xfId="25133" xr:uid="{00000000-0005-0000-0000-00004F600000}"/>
    <cellStyle name="Style 4 2 2 2" xfId="37117" xr:uid="{EFC7F847-28EA-4E88-AEAB-BA623E304340}"/>
    <cellStyle name="Style 4 2 3" xfId="31173" xr:uid="{19BB925A-3A8D-406D-A091-52B2D0F25814}"/>
    <cellStyle name="Style 4 3" xfId="25132" xr:uid="{00000000-0005-0000-0000-000050600000}"/>
    <cellStyle name="Style 4 3 2" xfId="37116" xr:uid="{C5A60DE8-1154-424A-BA32-0D1373FD2152}"/>
    <cellStyle name="Style 4 4" xfId="31172" xr:uid="{204F85F2-7BEA-4631-88D1-56FD3E235238}"/>
    <cellStyle name="Style 40" xfId="19153" xr:uid="{00000000-0005-0000-0000-000051600000}"/>
    <cellStyle name="Style 40 2" xfId="25134" xr:uid="{00000000-0005-0000-0000-000052600000}"/>
    <cellStyle name="Style 40 2 2" xfId="37118" xr:uid="{DF540CEC-D497-4FB0-B8D8-3AB14EC00E01}"/>
    <cellStyle name="Style 40 3" xfId="31174" xr:uid="{B1FD790F-1947-4BD9-97FE-C9678BB64E17}"/>
    <cellStyle name="Style 41" xfId="19154" xr:uid="{00000000-0005-0000-0000-000053600000}"/>
    <cellStyle name="Style 41 2" xfId="25135" xr:uid="{00000000-0005-0000-0000-000054600000}"/>
    <cellStyle name="Style 41 2 2" xfId="37119" xr:uid="{9C798392-9748-4AB2-B344-D02C9244A83F}"/>
    <cellStyle name="Style 41 3" xfId="31175" xr:uid="{1F829694-42DE-40D7-9BA1-8C6067A8C953}"/>
    <cellStyle name="Style 42" xfId="19155" xr:uid="{00000000-0005-0000-0000-000055600000}"/>
    <cellStyle name="Style 42 2" xfId="25136" xr:uid="{00000000-0005-0000-0000-000056600000}"/>
    <cellStyle name="Style 42 2 2" xfId="37120" xr:uid="{D3EA0EC9-E765-4B20-A7C6-3A7FB266B2F4}"/>
    <cellStyle name="Style 42 3" xfId="31176" xr:uid="{8A0FB4E5-A8DA-438C-8F02-C1745B1A44ED}"/>
    <cellStyle name="Style 43" xfId="19156" xr:uid="{00000000-0005-0000-0000-000057600000}"/>
    <cellStyle name="Style 43 2" xfId="25137" xr:uid="{00000000-0005-0000-0000-000058600000}"/>
    <cellStyle name="Style 43 2 2" xfId="37121" xr:uid="{E25F730F-82C8-426E-8D73-97563D971F63}"/>
    <cellStyle name="Style 43 3" xfId="31177" xr:uid="{4A6917C7-6375-4A7B-B6A7-3794A8CB9D11}"/>
    <cellStyle name="Style 44" xfId="19157" xr:uid="{00000000-0005-0000-0000-000059600000}"/>
    <cellStyle name="Style 44 2" xfId="25138" xr:uid="{00000000-0005-0000-0000-00005A600000}"/>
    <cellStyle name="Style 44 2 2" xfId="37122" xr:uid="{E56A476C-BD20-49FC-A289-C306E4D659B1}"/>
    <cellStyle name="Style 44 3" xfId="31178" xr:uid="{D753FBF7-9C46-4EFA-9A4F-8D3362F57466}"/>
    <cellStyle name="Style 45" xfId="19158" xr:uid="{00000000-0005-0000-0000-00005B600000}"/>
    <cellStyle name="Style 45 2" xfId="25139" xr:uid="{00000000-0005-0000-0000-00005C600000}"/>
    <cellStyle name="Style 45 2 2" xfId="37123" xr:uid="{D93C02BD-2A2C-479E-A74D-352AD92F80CB}"/>
    <cellStyle name="Style 45 3" xfId="31179" xr:uid="{389235F0-4D92-4FF8-AB99-1F8CBBDDFB6C}"/>
    <cellStyle name="Style 46" xfId="19159" xr:uid="{00000000-0005-0000-0000-00005D600000}"/>
    <cellStyle name="Style 46 2" xfId="25140" xr:uid="{00000000-0005-0000-0000-00005E600000}"/>
    <cellStyle name="Style 46 2 2" xfId="37124" xr:uid="{B700005D-560E-4AD8-B307-51D639748BB8}"/>
    <cellStyle name="Style 46 3" xfId="31180" xr:uid="{0689BD2D-C56E-4C1E-803C-7AEB0AD67B09}"/>
    <cellStyle name="Style 47" xfId="19160" xr:uid="{00000000-0005-0000-0000-00005F600000}"/>
    <cellStyle name="Style 47 2" xfId="25141" xr:uid="{00000000-0005-0000-0000-000060600000}"/>
    <cellStyle name="Style 47 2 2" xfId="37125" xr:uid="{66855AAE-5F13-4647-8D3F-187AFB82305F}"/>
    <cellStyle name="Style 47 3" xfId="31181" xr:uid="{E270309D-FBA3-4761-B643-D851952A03EE}"/>
    <cellStyle name="Style 48" xfId="19161" xr:uid="{00000000-0005-0000-0000-000061600000}"/>
    <cellStyle name="Style 48 2" xfId="25142" xr:uid="{00000000-0005-0000-0000-000062600000}"/>
    <cellStyle name="Style 48 2 2" xfId="37126" xr:uid="{F078B0EF-C30F-4858-AFC8-A8FB396950C4}"/>
    <cellStyle name="Style 48 3" xfId="31182" xr:uid="{1EAB7BC6-1DCC-4731-930B-177E55323CA4}"/>
    <cellStyle name="Style 49" xfId="19162" xr:uid="{00000000-0005-0000-0000-000063600000}"/>
    <cellStyle name="Style 49 2" xfId="25143" xr:uid="{00000000-0005-0000-0000-000064600000}"/>
    <cellStyle name="Style 49 2 2" xfId="37127" xr:uid="{E7F4855A-1A11-492C-B2D0-D41F379C2C12}"/>
    <cellStyle name="Style 49 3" xfId="31183" xr:uid="{76881889-8469-4E52-A559-0E6D67951F48}"/>
    <cellStyle name="Style 5" xfId="19163" xr:uid="{00000000-0005-0000-0000-000065600000}"/>
    <cellStyle name="Style 5 2" xfId="25144" xr:uid="{00000000-0005-0000-0000-000066600000}"/>
    <cellStyle name="Style 5 2 2" xfId="37128" xr:uid="{9EC99DE3-BE53-435F-BF88-BD6067BE5F09}"/>
    <cellStyle name="Style 5 3" xfId="31184" xr:uid="{7AB6B284-C07E-44D3-8E56-73D47F581DF6}"/>
    <cellStyle name="Style 50" xfId="19164" xr:uid="{00000000-0005-0000-0000-000067600000}"/>
    <cellStyle name="Style 50 2" xfId="25145" xr:uid="{00000000-0005-0000-0000-000068600000}"/>
    <cellStyle name="Style 50 2 2" xfId="37129" xr:uid="{C9B106F2-A9FF-42D5-832F-FF89CF21959E}"/>
    <cellStyle name="Style 50 3" xfId="31185" xr:uid="{9B5FE9F6-DDF6-4BB5-8BE7-6C674EA6BD0A}"/>
    <cellStyle name="Style 51" xfId="19165" xr:uid="{00000000-0005-0000-0000-000069600000}"/>
    <cellStyle name="Style 51 2" xfId="25146" xr:uid="{00000000-0005-0000-0000-00006A600000}"/>
    <cellStyle name="Style 51 2 2" xfId="37130" xr:uid="{54604DBB-070C-4963-8536-9D61FF898775}"/>
    <cellStyle name="Style 51 3" xfId="31186" xr:uid="{E3D260B2-D9B4-4605-951D-F11E3DC565A1}"/>
    <cellStyle name="Style 52" xfId="19166" xr:uid="{00000000-0005-0000-0000-00006B600000}"/>
    <cellStyle name="Style 52 2" xfId="25147" xr:uid="{00000000-0005-0000-0000-00006C600000}"/>
    <cellStyle name="Style 52 2 2" xfId="37131" xr:uid="{02773773-CF65-4D87-AA84-647B93DD4319}"/>
    <cellStyle name="Style 52 3" xfId="31187" xr:uid="{7FF299B3-C1A8-4F56-A002-552AB1863C3E}"/>
    <cellStyle name="Style 53" xfId="19167" xr:uid="{00000000-0005-0000-0000-00006D600000}"/>
    <cellStyle name="Style 53 2" xfId="25148" xr:uid="{00000000-0005-0000-0000-00006E600000}"/>
    <cellStyle name="Style 53 2 2" xfId="37132" xr:uid="{DEE14407-6E4E-4B7E-9A75-993D2A6B1D92}"/>
    <cellStyle name="Style 53 3" xfId="31188" xr:uid="{EE500878-7CA1-4771-A1C8-8020270FA29A}"/>
    <cellStyle name="Style 54" xfId="19168" xr:uid="{00000000-0005-0000-0000-00006F600000}"/>
    <cellStyle name="Style 54 2" xfId="25149" xr:uid="{00000000-0005-0000-0000-000070600000}"/>
    <cellStyle name="Style 54 2 2" xfId="37133" xr:uid="{8F7E5672-B1E2-4F98-B304-6007C868E7B0}"/>
    <cellStyle name="Style 54 3" xfId="31189" xr:uid="{5616DF21-56EF-4803-8A3D-E7C66267173F}"/>
    <cellStyle name="Style 55" xfId="19169" xr:uid="{00000000-0005-0000-0000-000071600000}"/>
    <cellStyle name="Style 55 2" xfId="25150" xr:uid="{00000000-0005-0000-0000-000072600000}"/>
    <cellStyle name="Style 55 2 2" xfId="37134" xr:uid="{E6921CFE-AEFA-4A9D-BEFB-9B89FF959E3E}"/>
    <cellStyle name="Style 55 3" xfId="31190" xr:uid="{E131E270-11BF-4B95-B795-329B067B2AFF}"/>
    <cellStyle name="Style 56" xfId="19170" xr:uid="{00000000-0005-0000-0000-000073600000}"/>
    <cellStyle name="Style 56 2" xfId="25151" xr:uid="{00000000-0005-0000-0000-000074600000}"/>
    <cellStyle name="Style 56 2 2" xfId="37135" xr:uid="{30847F8E-0D7E-4AC2-A8C4-80A12724683A}"/>
    <cellStyle name="Style 56 3" xfId="31191" xr:uid="{0BEFFC66-6D23-41E8-ABFC-4C17632BB092}"/>
    <cellStyle name="Style 57" xfId="19171" xr:uid="{00000000-0005-0000-0000-000075600000}"/>
    <cellStyle name="Style 57 2" xfId="25152" xr:uid="{00000000-0005-0000-0000-000076600000}"/>
    <cellStyle name="Style 57 2 2" xfId="37136" xr:uid="{C7779CA6-7173-44A6-9AA9-5CE5F3146D51}"/>
    <cellStyle name="Style 57 3" xfId="31192" xr:uid="{6A8C9F98-606B-44E3-9705-20ADFDCB90D6}"/>
    <cellStyle name="Style 58" xfId="19172" xr:uid="{00000000-0005-0000-0000-000077600000}"/>
    <cellStyle name="Style 58 2" xfId="25153" xr:uid="{00000000-0005-0000-0000-000078600000}"/>
    <cellStyle name="Style 58 2 2" xfId="37137" xr:uid="{B6388E19-2400-4220-BDC9-0EDFD0C1D1B3}"/>
    <cellStyle name="Style 58 3" xfId="31193" xr:uid="{12533165-BD9C-4763-9E9C-277BF386D270}"/>
    <cellStyle name="Style 59" xfId="19173" xr:uid="{00000000-0005-0000-0000-000079600000}"/>
    <cellStyle name="Style 59 2" xfId="25154" xr:uid="{00000000-0005-0000-0000-00007A600000}"/>
    <cellStyle name="Style 59 2 2" xfId="37138" xr:uid="{E6DB3D3A-284D-49A1-BCD8-17647B8485C8}"/>
    <cellStyle name="Style 59 3" xfId="31194" xr:uid="{E159622F-8F1D-4E7D-8717-F7530D4879F4}"/>
    <cellStyle name="Style 6" xfId="19174" xr:uid="{00000000-0005-0000-0000-00007B600000}"/>
    <cellStyle name="Style 6 2" xfId="19175" xr:uid="{00000000-0005-0000-0000-00007C600000}"/>
    <cellStyle name="Style 6 2 2" xfId="25156" xr:uid="{00000000-0005-0000-0000-00007D600000}"/>
    <cellStyle name="Style 6 2 2 2" xfId="37140" xr:uid="{76F7549D-9253-4EFE-9235-F3E31B1BC0B2}"/>
    <cellStyle name="Style 6 2 3" xfId="31196" xr:uid="{192B91FA-6E1B-4463-8955-DE8E2E44D35A}"/>
    <cellStyle name="Style 6 3" xfId="25155" xr:uid="{00000000-0005-0000-0000-00007E600000}"/>
    <cellStyle name="Style 6 3 2" xfId="37139" xr:uid="{B35278DA-D348-475E-9E70-88BC541BC505}"/>
    <cellStyle name="Style 6 4" xfId="31195" xr:uid="{76A4E98F-CB4D-45FA-9191-B8DE150AAF1D}"/>
    <cellStyle name="Style 60" xfId="19176" xr:uid="{00000000-0005-0000-0000-00007F600000}"/>
    <cellStyle name="Style 60 2" xfId="25157" xr:uid="{00000000-0005-0000-0000-000080600000}"/>
    <cellStyle name="Style 60 2 2" xfId="37141" xr:uid="{B52AC94E-ACF3-44C6-AE8E-DC01EA990717}"/>
    <cellStyle name="Style 60 3" xfId="31197" xr:uid="{55230E45-E32F-4629-ACDF-D5CB31E73F5C}"/>
    <cellStyle name="Style 61" xfId="19177" xr:uid="{00000000-0005-0000-0000-000081600000}"/>
    <cellStyle name="Style 61 2" xfId="25158" xr:uid="{00000000-0005-0000-0000-000082600000}"/>
    <cellStyle name="Style 61 2 2" xfId="37142" xr:uid="{3A268473-D654-461B-B0EA-01CBB097D6A9}"/>
    <cellStyle name="Style 61 3" xfId="31198" xr:uid="{07FDD211-7649-4E6C-ACB5-982DA9FEF913}"/>
    <cellStyle name="Style 62" xfId="19178" xr:uid="{00000000-0005-0000-0000-000083600000}"/>
    <cellStyle name="Style 62 2" xfId="25159" xr:uid="{00000000-0005-0000-0000-000084600000}"/>
    <cellStyle name="Style 62 2 2" xfId="37143" xr:uid="{DE9B217D-22A8-416A-9DDA-6A7E40EC14DF}"/>
    <cellStyle name="Style 62 3" xfId="31199" xr:uid="{B651D17F-9C71-4268-B89B-5612695F0D6C}"/>
    <cellStyle name="Style 63" xfId="19179" xr:uid="{00000000-0005-0000-0000-000085600000}"/>
    <cellStyle name="Style 63 2" xfId="25160" xr:uid="{00000000-0005-0000-0000-000086600000}"/>
    <cellStyle name="Style 63 2 2" xfId="37144" xr:uid="{E3ECFBE6-64DB-4E8F-8578-56ABE52D532B}"/>
    <cellStyle name="Style 63 3" xfId="31200" xr:uid="{0685D046-D4BB-4EA0-80F3-DC9584D546D9}"/>
    <cellStyle name="Style 64" xfId="19180" xr:uid="{00000000-0005-0000-0000-000087600000}"/>
    <cellStyle name="Style 64 2" xfId="25161" xr:uid="{00000000-0005-0000-0000-000088600000}"/>
    <cellStyle name="Style 64 2 2" xfId="37145" xr:uid="{7834DA1C-ACB0-47DB-864C-D88A59A40470}"/>
    <cellStyle name="Style 64 3" xfId="31201" xr:uid="{491B9A95-BDC2-4E81-B454-CC94C1A588E8}"/>
    <cellStyle name="Style 65" xfId="19181" xr:uid="{00000000-0005-0000-0000-000089600000}"/>
    <cellStyle name="Style 65 2" xfId="25162" xr:uid="{00000000-0005-0000-0000-00008A600000}"/>
    <cellStyle name="Style 65 2 2" xfId="37146" xr:uid="{D7F1DE88-1E2B-4B34-A79D-CE907BA42D6C}"/>
    <cellStyle name="Style 65 3" xfId="31202" xr:uid="{B1C3F6EA-7E3B-4DDA-ADFB-3BDB53780941}"/>
    <cellStyle name="Style 66" xfId="19182" xr:uid="{00000000-0005-0000-0000-00008B600000}"/>
    <cellStyle name="Style 66 2" xfId="25163" xr:uid="{00000000-0005-0000-0000-00008C600000}"/>
    <cellStyle name="Style 66 2 2" xfId="37147" xr:uid="{0F97974A-0649-4587-A622-E7F7DEBABE97}"/>
    <cellStyle name="Style 66 3" xfId="31203" xr:uid="{FCE60D7C-1B96-48FA-8161-960BB1A51B8E}"/>
    <cellStyle name="Style 67" xfId="19183" xr:uid="{00000000-0005-0000-0000-00008D600000}"/>
    <cellStyle name="Style 67 2" xfId="25164" xr:uid="{00000000-0005-0000-0000-00008E600000}"/>
    <cellStyle name="Style 67 2 2" xfId="37148" xr:uid="{8B0E20A0-2FA3-4802-A80F-17D75DF05977}"/>
    <cellStyle name="Style 67 3" xfId="31204" xr:uid="{5E4EB3D4-7F5F-4D63-A439-E773FAF1FF91}"/>
    <cellStyle name="Style 68" xfId="19184" xr:uid="{00000000-0005-0000-0000-00008F600000}"/>
    <cellStyle name="Style 68 2" xfId="25165" xr:uid="{00000000-0005-0000-0000-000090600000}"/>
    <cellStyle name="Style 68 2 2" xfId="37149" xr:uid="{042BD8DC-312E-475D-90C2-7565D1236C79}"/>
    <cellStyle name="Style 68 3" xfId="31205" xr:uid="{165FB06E-17D4-494F-B8A8-83BF340AEFF9}"/>
    <cellStyle name="Style 69" xfId="19185" xr:uid="{00000000-0005-0000-0000-000091600000}"/>
    <cellStyle name="Style 69 2" xfId="25166" xr:uid="{00000000-0005-0000-0000-000092600000}"/>
    <cellStyle name="Style 69 2 2" xfId="37150" xr:uid="{C3263AA2-7B94-47D7-B99E-41919E94401C}"/>
    <cellStyle name="Style 69 3" xfId="31206" xr:uid="{3FA076CD-0EDE-4BEA-8200-FEA0B11B2A2A}"/>
    <cellStyle name="Style 7" xfId="19186" xr:uid="{00000000-0005-0000-0000-000093600000}"/>
    <cellStyle name="Style 7 2" xfId="25167" xr:uid="{00000000-0005-0000-0000-000094600000}"/>
    <cellStyle name="Style 7 2 2" xfId="37151" xr:uid="{1D9F22FA-D249-4C5C-B7CD-2C631498619A}"/>
    <cellStyle name="Style 7 3" xfId="31207" xr:uid="{BE49B8DF-9A0E-4053-9916-619CE505498C}"/>
    <cellStyle name="Style 70" xfId="19187" xr:uid="{00000000-0005-0000-0000-000095600000}"/>
    <cellStyle name="Style 70 2" xfId="25168" xr:uid="{00000000-0005-0000-0000-000096600000}"/>
    <cellStyle name="Style 70 2 2" xfId="37152" xr:uid="{1387211F-27F8-47E8-9E2F-EC841E558D43}"/>
    <cellStyle name="Style 70 3" xfId="31208" xr:uid="{3A61627B-D34A-4B54-A601-07D9485EE0CE}"/>
    <cellStyle name="Style 71" xfId="19188" xr:uid="{00000000-0005-0000-0000-000097600000}"/>
    <cellStyle name="Style 71 2" xfId="25169" xr:uid="{00000000-0005-0000-0000-000098600000}"/>
    <cellStyle name="Style 71 2 2" xfId="37153" xr:uid="{D604E0F2-6E36-4935-A868-09A55795E44F}"/>
    <cellStyle name="Style 71 3" xfId="31209" xr:uid="{8F79DE0C-DE11-4A30-BB7D-9FF10C30F7BD}"/>
    <cellStyle name="Style 72" xfId="19189" xr:uid="{00000000-0005-0000-0000-000099600000}"/>
    <cellStyle name="Style 72 2" xfId="25170" xr:uid="{00000000-0005-0000-0000-00009A600000}"/>
    <cellStyle name="Style 72 2 2" xfId="37154" xr:uid="{5FBACBF8-1B60-45CB-AF72-70F6825AAF62}"/>
    <cellStyle name="Style 72 3" xfId="31210" xr:uid="{08F35052-C5B9-40EF-9362-9BA2E379BF53}"/>
    <cellStyle name="Style 73" xfId="19190" xr:uid="{00000000-0005-0000-0000-00009B600000}"/>
    <cellStyle name="Style 73 2" xfId="25171" xr:uid="{00000000-0005-0000-0000-00009C600000}"/>
    <cellStyle name="Style 73 2 2" xfId="37155" xr:uid="{E1AE606F-45FB-44AD-8499-267E7D2DD605}"/>
    <cellStyle name="Style 73 3" xfId="31211" xr:uid="{265FABAC-22EB-4CB4-8946-365CA12D5F35}"/>
    <cellStyle name="Style 74" xfId="19191" xr:uid="{00000000-0005-0000-0000-00009D600000}"/>
    <cellStyle name="Style 74 2" xfId="25172" xr:uid="{00000000-0005-0000-0000-00009E600000}"/>
    <cellStyle name="Style 74 2 2" xfId="37156" xr:uid="{A7091470-D228-4010-B696-043370FD26A4}"/>
    <cellStyle name="Style 74 3" xfId="31212" xr:uid="{C493AEB6-228D-4D15-9BD3-FE042DC27DF1}"/>
    <cellStyle name="Style 75" xfId="19192" xr:uid="{00000000-0005-0000-0000-00009F600000}"/>
    <cellStyle name="Style 75 2" xfId="25173" xr:uid="{00000000-0005-0000-0000-0000A0600000}"/>
    <cellStyle name="Style 75 2 2" xfId="37157" xr:uid="{093F8B94-921F-4119-8C6B-7741F7268C1A}"/>
    <cellStyle name="Style 75 3" xfId="31213" xr:uid="{EB86D602-EEAA-4A8E-A614-7325ECF6AB7E}"/>
    <cellStyle name="Style 76" xfId="19193" xr:uid="{00000000-0005-0000-0000-0000A1600000}"/>
    <cellStyle name="Style 76 2" xfId="25174" xr:uid="{00000000-0005-0000-0000-0000A2600000}"/>
    <cellStyle name="Style 76 2 2" xfId="37158" xr:uid="{62F9AE3E-FCF3-43E6-864B-634CAD866D56}"/>
    <cellStyle name="Style 76 3" xfId="31214" xr:uid="{B9990F50-4931-4FBE-AF01-F1DBEC9F2508}"/>
    <cellStyle name="Style 77" xfId="19194" xr:uid="{00000000-0005-0000-0000-0000A3600000}"/>
    <cellStyle name="Style 77 2" xfId="25175" xr:uid="{00000000-0005-0000-0000-0000A4600000}"/>
    <cellStyle name="Style 77 2 2" xfId="37159" xr:uid="{7C8BB58E-A597-42F8-A3D4-56598C77F27D}"/>
    <cellStyle name="Style 77 3" xfId="31215" xr:uid="{E340D512-CEF8-48D7-962B-83FF87653481}"/>
    <cellStyle name="Style 78" xfId="19195" xr:uid="{00000000-0005-0000-0000-0000A5600000}"/>
    <cellStyle name="Style 78 2" xfId="25176" xr:uid="{00000000-0005-0000-0000-0000A6600000}"/>
    <cellStyle name="Style 78 2 2" xfId="37160" xr:uid="{331270B1-7389-41AD-B906-9277D7EAD754}"/>
    <cellStyle name="Style 78 3" xfId="31216" xr:uid="{D3AE2363-D27C-480B-AE85-AE9863DB69FD}"/>
    <cellStyle name="Style 79" xfId="19196" xr:uid="{00000000-0005-0000-0000-0000A7600000}"/>
    <cellStyle name="Style 79 2" xfId="25177" xr:uid="{00000000-0005-0000-0000-0000A8600000}"/>
    <cellStyle name="Style 79 2 2" xfId="37161" xr:uid="{7E1EF9E7-73DD-4E19-B7B9-3444BE172E86}"/>
    <cellStyle name="Style 79 3" xfId="31217" xr:uid="{8F87B4A9-C215-4F43-8A39-0B9D3A2C7F67}"/>
    <cellStyle name="Style 8" xfId="19197" xr:uid="{00000000-0005-0000-0000-0000A9600000}"/>
    <cellStyle name="Style 8 2" xfId="25178" xr:uid="{00000000-0005-0000-0000-0000AA600000}"/>
    <cellStyle name="Style 8 2 2" xfId="37162" xr:uid="{CCFFAB0A-39A4-4276-AF87-F5C36935F2CC}"/>
    <cellStyle name="Style 8 3" xfId="31218" xr:uid="{0B34F6D7-920E-4A16-B272-6BCE0D54106A}"/>
    <cellStyle name="Style 80" xfId="19198" xr:uid="{00000000-0005-0000-0000-0000AB600000}"/>
    <cellStyle name="Style 80 2" xfId="25179" xr:uid="{00000000-0005-0000-0000-0000AC600000}"/>
    <cellStyle name="Style 80 2 2" xfId="37163" xr:uid="{45EA824C-368F-487D-9C11-897C0436035D}"/>
    <cellStyle name="Style 80 3" xfId="31219" xr:uid="{5B1A953F-841E-43DC-A040-90A51D6326DF}"/>
    <cellStyle name="Style 81" xfId="19199" xr:uid="{00000000-0005-0000-0000-0000AD600000}"/>
    <cellStyle name="Style 81 2" xfId="25180" xr:uid="{00000000-0005-0000-0000-0000AE600000}"/>
    <cellStyle name="Style 81 2 2" xfId="37164" xr:uid="{C00059FB-DB70-40B0-9D64-0D2256D4D339}"/>
    <cellStyle name="Style 81 3" xfId="31220" xr:uid="{74521C09-B936-43B4-8078-52C13CF7BFD4}"/>
    <cellStyle name="Style 82" xfId="19200" xr:uid="{00000000-0005-0000-0000-0000AF600000}"/>
    <cellStyle name="Style 82 2" xfId="25181" xr:uid="{00000000-0005-0000-0000-0000B0600000}"/>
    <cellStyle name="Style 82 2 2" xfId="37165" xr:uid="{98BF7F1F-66C0-4DB4-9E74-E66CA7AD4E64}"/>
    <cellStyle name="Style 82 3" xfId="31221" xr:uid="{1BD973DB-5CC7-464B-B2F8-234ACEF69B3F}"/>
    <cellStyle name="Style 83" xfId="19201" xr:uid="{00000000-0005-0000-0000-0000B1600000}"/>
    <cellStyle name="Style 83 2" xfId="25182" xr:uid="{00000000-0005-0000-0000-0000B2600000}"/>
    <cellStyle name="Style 83 2 2" xfId="37166" xr:uid="{678D8447-01C6-46B8-9D29-F1CDEBBB2604}"/>
    <cellStyle name="Style 83 3" xfId="31222" xr:uid="{918325B9-4998-4886-A915-D5E6848F021E}"/>
    <cellStyle name="Style 84" xfId="19202" xr:uid="{00000000-0005-0000-0000-0000B3600000}"/>
    <cellStyle name="Style 84 2" xfId="25183" xr:uid="{00000000-0005-0000-0000-0000B4600000}"/>
    <cellStyle name="Style 84 2 2" xfId="37167" xr:uid="{277BEDAB-9F85-4CCB-899D-66CD71E7EC68}"/>
    <cellStyle name="Style 84 3" xfId="31223" xr:uid="{0BA39861-0F20-49C4-80B0-FF242E1A70ED}"/>
    <cellStyle name="Style 85" xfId="19203" xr:uid="{00000000-0005-0000-0000-0000B5600000}"/>
    <cellStyle name="Style 85 2" xfId="25184" xr:uid="{00000000-0005-0000-0000-0000B6600000}"/>
    <cellStyle name="Style 85 2 2" xfId="37168" xr:uid="{6C06D0BD-7E48-45F0-A880-A3A0B0A34FD3}"/>
    <cellStyle name="Style 85 3" xfId="31224" xr:uid="{BCA0553B-0072-4950-B5AE-17E94CFEE846}"/>
    <cellStyle name="Style 86" xfId="19204" xr:uid="{00000000-0005-0000-0000-0000B7600000}"/>
    <cellStyle name="Style 86 2" xfId="25185" xr:uid="{00000000-0005-0000-0000-0000B8600000}"/>
    <cellStyle name="Style 86 2 2" xfId="37169" xr:uid="{C88A1179-C5DB-4099-8131-E7B19DA645B9}"/>
    <cellStyle name="Style 86 3" xfId="31225" xr:uid="{FE5DA4C6-2B60-4439-8962-524673890DD5}"/>
    <cellStyle name="Style 87" xfId="19205" xr:uid="{00000000-0005-0000-0000-0000B9600000}"/>
    <cellStyle name="Style 87 2" xfId="25186" xr:uid="{00000000-0005-0000-0000-0000BA600000}"/>
    <cellStyle name="Style 87 2 2" xfId="37170" xr:uid="{18110593-BF14-4569-B484-F918FE1189EC}"/>
    <cellStyle name="Style 87 3" xfId="31226" xr:uid="{3A9F4C66-5357-49AA-82C5-36E376B43C7C}"/>
    <cellStyle name="Style 88" xfId="19206" xr:uid="{00000000-0005-0000-0000-0000BB600000}"/>
    <cellStyle name="Style 88 2" xfId="25187" xr:uid="{00000000-0005-0000-0000-0000BC600000}"/>
    <cellStyle name="Style 88 2 2" xfId="37171" xr:uid="{7AF0CCD2-F5C6-4371-9923-91D00F76634E}"/>
    <cellStyle name="Style 88 3" xfId="31227" xr:uid="{F49C431B-6F5C-47D4-ACB6-4276145C09E9}"/>
    <cellStyle name="Style 89" xfId="19207" xr:uid="{00000000-0005-0000-0000-0000BD600000}"/>
    <cellStyle name="Style 89 2" xfId="25188" xr:uid="{00000000-0005-0000-0000-0000BE600000}"/>
    <cellStyle name="Style 89 2 2" xfId="37172" xr:uid="{D3CB232E-358C-473A-A784-0B529AC6572A}"/>
    <cellStyle name="Style 89 3" xfId="31228" xr:uid="{6FA343FC-4FF5-4220-9163-830A2F07FEC0}"/>
    <cellStyle name="Style 9" xfId="19208" xr:uid="{00000000-0005-0000-0000-0000BF600000}"/>
    <cellStyle name="Style 9 2" xfId="25189" xr:uid="{00000000-0005-0000-0000-0000C0600000}"/>
    <cellStyle name="Style 9 2 2" xfId="37173" xr:uid="{D5C4D8F2-D372-482B-B5C9-70D9FF26760D}"/>
    <cellStyle name="Style 9 3" xfId="31229" xr:uid="{3971DCF7-95B7-4F51-8E30-46B524DAE088}"/>
    <cellStyle name="Style 90" xfId="19209" xr:uid="{00000000-0005-0000-0000-0000C1600000}"/>
    <cellStyle name="Style 90 2" xfId="25190" xr:uid="{00000000-0005-0000-0000-0000C2600000}"/>
    <cellStyle name="Style 90 2 2" xfId="37174" xr:uid="{1E5CCD7A-5134-44C3-8F58-F8F039BA588E}"/>
    <cellStyle name="Style 90 3" xfId="31230" xr:uid="{49624D5B-2A0B-487B-B9AF-663654CEE878}"/>
    <cellStyle name="Style 91" xfId="19210" xr:uid="{00000000-0005-0000-0000-0000C3600000}"/>
    <cellStyle name="Style 91 2" xfId="25191" xr:uid="{00000000-0005-0000-0000-0000C4600000}"/>
    <cellStyle name="Style 91 2 2" xfId="37175" xr:uid="{3A40946E-6109-4B07-84A8-69B9BA71ACF4}"/>
    <cellStyle name="Style 91 3" xfId="31231" xr:uid="{09F86F93-E4C3-4CE6-B2A1-EACDEF598726}"/>
    <cellStyle name="Style 92" xfId="19211" xr:uid="{00000000-0005-0000-0000-0000C5600000}"/>
    <cellStyle name="Style 92 2" xfId="25192" xr:uid="{00000000-0005-0000-0000-0000C6600000}"/>
    <cellStyle name="Style 92 2 2" xfId="37176" xr:uid="{5C6CC74D-93BC-484C-8710-6C130E47ADB6}"/>
    <cellStyle name="Style 92 3" xfId="31232" xr:uid="{EAD2A106-47B2-4E81-8A7E-44A2BC092EA2}"/>
    <cellStyle name="Style 93" xfId="19212" xr:uid="{00000000-0005-0000-0000-0000C7600000}"/>
    <cellStyle name="Style 93 2" xfId="25193" xr:uid="{00000000-0005-0000-0000-0000C8600000}"/>
    <cellStyle name="Style 93 2 2" xfId="37177" xr:uid="{E8F055B9-39DA-4006-968A-9497CBA95596}"/>
    <cellStyle name="Style 93 3" xfId="31233" xr:uid="{48AA6422-DC35-483A-BCFD-AF9D9A63192D}"/>
    <cellStyle name="Style 94" xfId="19213" xr:uid="{00000000-0005-0000-0000-0000C9600000}"/>
    <cellStyle name="Style 94 2" xfId="25194" xr:uid="{00000000-0005-0000-0000-0000CA600000}"/>
    <cellStyle name="Style 94 2 2" xfId="37178" xr:uid="{A5C866F5-D18A-43DF-B68A-CAA53CD3B9EB}"/>
    <cellStyle name="Style 94 3" xfId="31234" xr:uid="{B8FD370C-7864-4DB2-B399-CC9BAD4F2D4F}"/>
    <cellStyle name="Style 95" xfId="19214" xr:uid="{00000000-0005-0000-0000-0000CB600000}"/>
    <cellStyle name="Style 95 2" xfId="25195" xr:uid="{00000000-0005-0000-0000-0000CC600000}"/>
    <cellStyle name="Style 95 2 2" xfId="37179" xr:uid="{259880D0-BABB-4DE5-A8E7-6B9A24A8B606}"/>
    <cellStyle name="Style 95 3" xfId="31235" xr:uid="{B14CE22A-DDD6-4684-9808-08B71085BEE3}"/>
    <cellStyle name="Style 96" xfId="19215" xr:uid="{00000000-0005-0000-0000-0000CD600000}"/>
    <cellStyle name="Style 96 2" xfId="25196" xr:uid="{00000000-0005-0000-0000-0000CE600000}"/>
    <cellStyle name="Style 96 2 2" xfId="37180" xr:uid="{8DA91B5C-B266-4741-947C-507A6E91325D}"/>
    <cellStyle name="Style 96 3" xfId="31236" xr:uid="{D355B8D6-7413-4E40-8527-27F50AE45484}"/>
    <cellStyle name="Style 97" xfId="19216" xr:uid="{00000000-0005-0000-0000-0000CF600000}"/>
    <cellStyle name="Style 97 2" xfId="25197" xr:uid="{00000000-0005-0000-0000-0000D0600000}"/>
    <cellStyle name="Style 97 2 2" xfId="37181" xr:uid="{A80DD167-A6C3-42DB-8535-638AEBC423AB}"/>
    <cellStyle name="Style 97 3" xfId="31237" xr:uid="{A3EAB0AB-233B-4D5F-981B-0605D716B055}"/>
    <cellStyle name="Style 98" xfId="19217" xr:uid="{00000000-0005-0000-0000-0000D1600000}"/>
    <cellStyle name="Style 98 2" xfId="25198" xr:uid="{00000000-0005-0000-0000-0000D2600000}"/>
    <cellStyle name="Style 98 2 2" xfId="37182" xr:uid="{7321FD94-9895-48F8-BC57-55F63397C6B9}"/>
    <cellStyle name="Style 98 3" xfId="31238" xr:uid="{F15758A1-6A48-479F-B74D-1DF98DD92D1B}"/>
    <cellStyle name="Style 99" xfId="19218" xr:uid="{00000000-0005-0000-0000-0000D3600000}"/>
    <cellStyle name="Style 99 2" xfId="25199" xr:uid="{00000000-0005-0000-0000-0000D4600000}"/>
    <cellStyle name="Style 99 2 2" xfId="37183" xr:uid="{9851332E-FE7B-4CEA-B3C5-4E8DE15AF1D6}"/>
    <cellStyle name="Style 99 3" xfId="31239" xr:uid="{94477443-437D-4305-A613-0255298993AF}"/>
    <cellStyle name="STYLE1" xfId="19219" xr:uid="{00000000-0005-0000-0000-0000D5600000}"/>
    <cellStyle name="STYLE2" xfId="19220" xr:uid="{00000000-0005-0000-0000-0000D6600000}"/>
    <cellStyle name="Subtotal" xfId="19221" xr:uid="{00000000-0005-0000-0000-0000D7600000}"/>
    <cellStyle name="Subtotal 2" xfId="19222" xr:uid="{00000000-0005-0000-0000-0000D8600000}"/>
    <cellStyle name="Subtotal 2 2" xfId="25200" xr:uid="{00000000-0005-0000-0000-0000D9600000}"/>
    <cellStyle name="Subtotal 2 2 2" xfId="37184" xr:uid="{398841AE-4D59-44E2-8209-5E713C6C4CAE}"/>
    <cellStyle name="Subtotal 2 3" xfId="31240" xr:uid="{D1A26731-EDFC-4691-93AC-7C622EB4F6D9}"/>
    <cellStyle name="Subtotal 3" xfId="19223" xr:uid="{00000000-0005-0000-0000-0000DA600000}"/>
    <cellStyle name="Subtotal 3 2" xfId="25201" xr:uid="{00000000-0005-0000-0000-0000DB600000}"/>
    <cellStyle name="Subtotal 3 2 2" xfId="37185" xr:uid="{38C1EFCB-1E05-449A-8323-F1125CE8EBEB}"/>
    <cellStyle name="Subtotal 3 3" xfId="31241" xr:uid="{AC97BB84-A250-45DE-8F63-52131C3E5F91}"/>
    <cellStyle name="Table Data" xfId="19224" xr:uid="{00000000-0005-0000-0000-0000DC600000}"/>
    <cellStyle name="Table Data 2" xfId="25202" xr:uid="{00000000-0005-0000-0000-0000DD600000}"/>
    <cellStyle name="Table Data 2 2" xfId="37186" xr:uid="{AFE56107-3EA7-4735-AE37-96921F50D8EF}"/>
    <cellStyle name="Table Data 3" xfId="31242" xr:uid="{3B1E5B2E-B486-4EC0-BFBA-33DAFDC9591F}"/>
    <cellStyle name="Table Headings Bold" xfId="19225" xr:uid="{00000000-0005-0000-0000-0000DE600000}"/>
    <cellStyle name="Table Headings Bold 2" xfId="25203" xr:uid="{00000000-0005-0000-0000-0000DF600000}"/>
    <cellStyle name="Table Headings Bold 2 2" xfId="37187" xr:uid="{70BD0C2B-5101-4778-B900-7256EF880B43}"/>
    <cellStyle name="Table Headings Bold 3" xfId="31243" xr:uid="{8ADC3173-94C8-4FA4-8B52-664373BD628E}"/>
    <cellStyle name="test a style" xfId="19226" xr:uid="{00000000-0005-0000-0000-0000E0600000}"/>
    <cellStyle name="test a style 2" xfId="19227" xr:uid="{00000000-0005-0000-0000-0000E1600000}"/>
    <cellStyle name="test a style 2 2" xfId="25204" xr:uid="{00000000-0005-0000-0000-0000E2600000}"/>
    <cellStyle name="test a style 2 2 2" xfId="37188" xr:uid="{43D17C6B-307C-4A96-879C-5AA253E09110}"/>
    <cellStyle name="test a style 2 3" xfId="31244" xr:uid="{81228176-4247-416D-A1DC-DA8D69172B2E}"/>
    <cellStyle name="test a style 3" xfId="19228" xr:uid="{00000000-0005-0000-0000-0000E3600000}"/>
    <cellStyle name="test a style 3 2" xfId="25205" xr:uid="{00000000-0005-0000-0000-0000E4600000}"/>
    <cellStyle name="test a style 3 2 2" xfId="37189" xr:uid="{80C6F610-91C7-4AB2-A7E2-4A4C46A329CD}"/>
    <cellStyle name="test a style 3 3" xfId="31245" xr:uid="{7446FCA1-3DC0-4543-ABD1-B59B300A9186}"/>
    <cellStyle name="Times New Rom_CCRr," xfId="19229" xr:uid="{00000000-0005-0000-0000-0000E5600000}"/>
    <cellStyle name="Times New Roman" xfId="19230" xr:uid="{00000000-0005-0000-0000-0000E6600000}"/>
    <cellStyle name="Times New Roman 2" xfId="19231" xr:uid="{00000000-0005-0000-0000-0000E7600000}"/>
    <cellStyle name="Times New Roman 2 2" xfId="25206" xr:uid="{00000000-0005-0000-0000-0000E8600000}"/>
    <cellStyle name="Times New Roman 2 2 2" xfId="37190" xr:uid="{2F3AEE06-CA89-4D29-9A51-033EDB1D8BB5}"/>
    <cellStyle name="Times New Roman 2 3" xfId="31246" xr:uid="{0E53D36B-BC44-4423-A806-7984FCF278A0}"/>
    <cellStyle name="Times New Roman 3" xfId="19232" xr:uid="{00000000-0005-0000-0000-0000E9600000}"/>
    <cellStyle name="Times New Roman 3 2" xfId="25207" xr:uid="{00000000-0005-0000-0000-0000EA600000}"/>
    <cellStyle name="Times New Roman 3 2 2" xfId="37191" xr:uid="{7EECE6C0-E642-430F-BFFB-7F8DB276B3ED}"/>
    <cellStyle name="Times New Roman 3 3" xfId="31247" xr:uid="{B4C29B3E-F678-4CAD-8D05-2DBF66668562}"/>
    <cellStyle name="Times New RomLa" xfId="19233" xr:uid="{00000000-0005-0000-0000-0000EB600000}"/>
    <cellStyle name="Times New RomLa 2" xfId="25208" xr:uid="{00000000-0005-0000-0000-0000EC600000}"/>
    <cellStyle name="Times New RomLa 2 2" xfId="37192" xr:uid="{A8382676-8D28-4943-BFA2-4C3430F2FFFF}"/>
    <cellStyle name="Times New RomLa 3" xfId="31248" xr:uid="{81CE1EF7-0970-48AB-865F-BEB2EF85FAE6}"/>
    <cellStyle name="Title 10" xfId="19234" xr:uid="{00000000-0005-0000-0000-0000ED600000}"/>
    <cellStyle name="Title 2" xfId="19235" xr:uid="{00000000-0005-0000-0000-0000EE600000}"/>
    <cellStyle name="Title 2 2" xfId="19236" xr:uid="{00000000-0005-0000-0000-0000EF600000}"/>
    <cellStyle name="Title 2 2 2" xfId="19237" xr:uid="{00000000-0005-0000-0000-0000F0600000}"/>
    <cellStyle name="Title 2 2 2 2" xfId="25210" xr:uid="{00000000-0005-0000-0000-0000F1600000}"/>
    <cellStyle name="Title 2 2 2 2 2" xfId="37194" xr:uid="{32FBC255-B722-4E56-A567-791E722ADF2C}"/>
    <cellStyle name="Title 2 2 2 3" xfId="31250" xr:uid="{E4928C4A-439E-44D5-B5DD-FBD6BB8115D3}"/>
    <cellStyle name="Title 2 2 3" xfId="19238" xr:uid="{00000000-0005-0000-0000-0000F2600000}"/>
    <cellStyle name="Title 2 2 4" xfId="25209" xr:uid="{00000000-0005-0000-0000-0000F3600000}"/>
    <cellStyle name="Title 2 2 4 2" xfId="37193" xr:uid="{CAD004B4-3E45-4369-BD91-807C8DAC573D}"/>
    <cellStyle name="Title 2 2 5" xfId="31249" xr:uid="{737AF4B3-5A17-4F8F-A276-F7B6BCA94D2B}"/>
    <cellStyle name="Title 2 3" xfId="19239" xr:uid="{00000000-0005-0000-0000-0000F4600000}"/>
    <cellStyle name="Title 2 3 2" xfId="25211" xr:uid="{00000000-0005-0000-0000-0000F5600000}"/>
    <cellStyle name="Title 2 3 2 2" xfId="37195" xr:uid="{481D30F3-87C5-407D-AC4A-75D550291E1C}"/>
    <cellStyle name="Title 2 3 3" xfId="31251" xr:uid="{1729EC7E-C164-47EC-8009-F2BDE23F2660}"/>
    <cellStyle name="Title 2 4" xfId="19240" xr:uid="{00000000-0005-0000-0000-0000F6600000}"/>
    <cellStyle name="Title 2 4 2" xfId="25212" xr:uid="{00000000-0005-0000-0000-0000F7600000}"/>
    <cellStyle name="Title 2 4 2 2" xfId="37196" xr:uid="{23D6856C-14F7-49BD-B7A7-6B2AFCB6C6C0}"/>
    <cellStyle name="Title 2 4 3" xfId="31252" xr:uid="{B2B422AE-898C-4552-BFCE-EA7BAF750D21}"/>
    <cellStyle name="Title 2 5" xfId="19241" xr:uid="{00000000-0005-0000-0000-0000F8600000}"/>
    <cellStyle name="Title 2 5 2" xfId="25213" xr:uid="{00000000-0005-0000-0000-0000F9600000}"/>
    <cellStyle name="Title 2 5 2 2" xfId="37197" xr:uid="{F09582FE-8958-49E4-96ED-B1BA2661EC27}"/>
    <cellStyle name="Title 2 5 3" xfId="31253" xr:uid="{4C64A394-EDC0-4500-8BD4-775FC2A4130F}"/>
    <cellStyle name="Title 2 6" xfId="19242" xr:uid="{00000000-0005-0000-0000-0000FA600000}"/>
    <cellStyle name="Title 2 6 2" xfId="25214" xr:uid="{00000000-0005-0000-0000-0000FB600000}"/>
    <cellStyle name="Title 2 6 2 2" xfId="37198" xr:uid="{0945A1D6-6C54-4621-B0D3-62AFE509246D}"/>
    <cellStyle name="Title 2 6 3" xfId="31254" xr:uid="{C27F11FF-464A-42B1-BE8A-4E1FE3891834}"/>
    <cellStyle name="Title 2 7" xfId="19243" xr:uid="{00000000-0005-0000-0000-0000FC600000}"/>
    <cellStyle name="Title 2 7 2" xfId="25215" xr:uid="{00000000-0005-0000-0000-0000FD600000}"/>
    <cellStyle name="Title 2 7 2 2" xfId="37199" xr:uid="{736C1456-93B3-46E1-8982-5B79DBCA95EF}"/>
    <cellStyle name="Title 2 7 3" xfId="31255" xr:uid="{A94CB734-3E01-4D20-B59A-A24FB789C7D4}"/>
    <cellStyle name="Title 2 8" xfId="19244" xr:uid="{00000000-0005-0000-0000-0000FE600000}"/>
    <cellStyle name="Title 2 8 2" xfId="31256" xr:uid="{78125C34-9DA2-4656-8607-0A887C08BE80}"/>
    <cellStyle name="Title 2 8 3" xfId="37595" xr:uid="{0CC05DB6-E625-46AC-8D40-F50A635B64A5}"/>
    <cellStyle name="Title 2 8 4" xfId="26436" xr:uid="{BEA41773-F512-4385-BF49-FEAA6CCA9024}"/>
    <cellStyle name="Title 3" xfId="19245" xr:uid="{00000000-0005-0000-0000-0000FF600000}"/>
    <cellStyle name="Title 3 2" xfId="19246" xr:uid="{00000000-0005-0000-0000-000000610000}"/>
    <cellStyle name="Title 3 2 2" xfId="19247" xr:uid="{00000000-0005-0000-0000-000001610000}"/>
    <cellStyle name="Title 3 2 2 2" xfId="25218" xr:uid="{00000000-0005-0000-0000-000002610000}"/>
    <cellStyle name="Title 3 2 2 2 2" xfId="37202" xr:uid="{B3F9E8A0-78C9-4AD9-987A-056CF113F942}"/>
    <cellStyle name="Title 3 2 2 3" xfId="31259" xr:uid="{AE4C0E03-F032-4A09-8B3D-19972FE7F916}"/>
    <cellStyle name="Title 3 2 3" xfId="19248" xr:uid="{00000000-0005-0000-0000-000003610000}"/>
    <cellStyle name="Title 3 2 4" xfId="25217" xr:uid="{00000000-0005-0000-0000-000004610000}"/>
    <cellStyle name="Title 3 2 4 2" xfId="37201" xr:uid="{ACB8AD94-9E76-4194-A171-5A7794979D4B}"/>
    <cellStyle name="Title 3 2 5" xfId="31258" xr:uid="{11A98B43-FDBA-4B33-9F86-D851397D391F}"/>
    <cellStyle name="Title 3 3" xfId="19249" xr:uid="{00000000-0005-0000-0000-000005610000}"/>
    <cellStyle name="Title 3 3 2" xfId="25219" xr:uid="{00000000-0005-0000-0000-000006610000}"/>
    <cellStyle name="Title 3 3 2 2" xfId="37203" xr:uid="{957CAF07-B3D1-4A0B-96B7-58C48F3BE942}"/>
    <cellStyle name="Title 3 3 3" xfId="31260" xr:uid="{40261ED4-16C2-44E8-BE88-BB944D89F139}"/>
    <cellStyle name="Title 3 4" xfId="19250" xr:uid="{00000000-0005-0000-0000-000007610000}"/>
    <cellStyle name="Title 3 4 2" xfId="25220" xr:uid="{00000000-0005-0000-0000-000008610000}"/>
    <cellStyle name="Title 3 4 2 2" xfId="37204" xr:uid="{0A4FF144-29BC-4810-9DD7-C5B2025FA56F}"/>
    <cellStyle name="Title 3 4 3" xfId="31261" xr:uid="{0948338A-0257-4E53-A275-417B7F64E97C}"/>
    <cellStyle name="Title 3 5" xfId="19251" xr:uid="{00000000-0005-0000-0000-000009610000}"/>
    <cellStyle name="Title 3 5 2" xfId="25221" xr:uid="{00000000-0005-0000-0000-00000A610000}"/>
    <cellStyle name="Title 3 5 2 2" xfId="37205" xr:uid="{AC601AFE-00A2-4B5E-BC4C-3C6FFAE82712}"/>
    <cellStyle name="Title 3 5 3" xfId="31262" xr:uid="{CF0E84D1-E739-467D-AE92-59CFE598F79A}"/>
    <cellStyle name="Title 3 6" xfId="19252" xr:uid="{00000000-0005-0000-0000-00000B610000}"/>
    <cellStyle name="Title 3 6 2" xfId="31263" xr:uid="{6A8A7895-3CAC-457B-A372-C155A7DF86D5}"/>
    <cellStyle name="Title 3 6 3" xfId="37596" xr:uid="{75B9AD8F-ED51-4D6F-882A-E13F96F59470}"/>
    <cellStyle name="Title 3 6 4" xfId="26437" xr:uid="{B75F44EC-D23A-45EB-BAF7-A754B8A37A41}"/>
    <cellStyle name="Title 3 7" xfId="25216" xr:uid="{00000000-0005-0000-0000-00000C610000}"/>
    <cellStyle name="Title 3 7 2" xfId="37200" xr:uid="{A1810F10-6083-4466-A560-4CCBB2AE0390}"/>
    <cellStyle name="Title 3 8" xfId="31257" xr:uid="{95C47C12-C98B-4AE4-9887-87FB89445AB6}"/>
    <cellStyle name="Title 4" xfId="19253" xr:uid="{00000000-0005-0000-0000-00000D610000}"/>
    <cellStyle name="Title 4 2" xfId="19254" xr:uid="{00000000-0005-0000-0000-00000E610000}"/>
    <cellStyle name="Title 4 2 2" xfId="19255" xr:uid="{00000000-0005-0000-0000-00000F610000}"/>
    <cellStyle name="Title 4 2 2 2" xfId="25224" xr:uid="{00000000-0005-0000-0000-000010610000}"/>
    <cellStyle name="Title 4 2 2 2 2" xfId="37208" xr:uid="{C664866F-CB38-4BEC-BDE5-348E872249B5}"/>
    <cellStyle name="Title 4 2 2 3" xfId="31266" xr:uid="{BFB474BA-690A-4D8D-82A5-BCBDB03332FE}"/>
    <cellStyle name="Title 4 2 3" xfId="25223" xr:uid="{00000000-0005-0000-0000-000011610000}"/>
    <cellStyle name="Title 4 2 3 2" xfId="37207" xr:uid="{C6C053D1-43C4-428E-8A5F-FF0755445354}"/>
    <cellStyle name="Title 4 2 4" xfId="31265" xr:uid="{59D6B11C-86D0-4498-86D7-285BB7FAB5BD}"/>
    <cellStyle name="Title 4 3" xfId="19256" xr:uid="{00000000-0005-0000-0000-000012610000}"/>
    <cellStyle name="Title 4 3 2" xfId="25225" xr:uid="{00000000-0005-0000-0000-000013610000}"/>
    <cellStyle name="Title 4 3 2 2" xfId="37209" xr:uid="{8282415B-E30D-422C-B8F1-7E6910FD0477}"/>
    <cellStyle name="Title 4 3 3" xfId="31267" xr:uid="{79ADC3DB-88B0-43CF-8902-C0F814FF2F62}"/>
    <cellStyle name="Title 4 4" xfId="19257" xr:uid="{00000000-0005-0000-0000-000014610000}"/>
    <cellStyle name="Title 4 4 2" xfId="25226" xr:uid="{00000000-0005-0000-0000-000015610000}"/>
    <cellStyle name="Title 4 4 2 2" xfId="37210" xr:uid="{FAB495A2-0CE2-4059-A932-3FC4A8B90F57}"/>
    <cellStyle name="Title 4 4 3" xfId="31268" xr:uid="{E2466592-0082-4DC8-A48B-4EEC5B11C6FA}"/>
    <cellStyle name="Title 4 5" xfId="19258" xr:uid="{00000000-0005-0000-0000-000016610000}"/>
    <cellStyle name="Title 4 6" xfId="25222" xr:uid="{00000000-0005-0000-0000-000017610000}"/>
    <cellStyle name="Title 4 6 2" xfId="37206" xr:uid="{BBFBD30A-D565-448F-80CE-ED0E62A1F1B0}"/>
    <cellStyle name="Title 4 7" xfId="31264" xr:uid="{25D4A7B7-F7B6-47F9-84FE-E00B05335C81}"/>
    <cellStyle name="Title 5" xfId="19259" xr:uid="{00000000-0005-0000-0000-000018610000}"/>
    <cellStyle name="Title 5 2" xfId="25227" xr:uid="{00000000-0005-0000-0000-000019610000}"/>
    <cellStyle name="Title 5 2 2" xfId="37211" xr:uid="{DAA8DBFC-6112-4C2C-8B02-CE389FB83F3A}"/>
    <cellStyle name="Title 5 3" xfId="31269" xr:uid="{CAFAA675-D230-46F2-B04A-2A0C035DD4E3}"/>
    <cellStyle name="Title 6" xfId="19260" xr:uid="{00000000-0005-0000-0000-00001A610000}"/>
    <cellStyle name="Title 6 2" xfId="25228" xr:uid="{00000000-0005-0000-0000-00001B610000}"/>
    <cellStyle name="Title 6 2 2" xfId="37212" xr:uid="{0FD6FB54-2661-4D03-AA48-CA1BF02330C0}"/>
    <cellStyle name="Title 6 3" xfId="31270" xr:uid="{F6AF0D6D-4A8A-4153-83AF-928D123BB89A}"/>
    <cellStyle name="Title 7" xfId="19261" xr:uid="{00000000-0005-0000-0000-00001C610000}"/>
    <cellStyle name="Title 7 2" xfId="25229" xr:uid="{00000000-0005-0000-0000-00001D610000}"/>
    <cellStyle name="Title 7 2 2" xfId="37213" xr:uid="{09D33F6C-476E-48C0-981B-A27D995ACC1B}"/>
    <cellStyle name="Title 7 3" xfId="31271" xr:uid="{BB903F1B-AF25-4FA5-9250-E5EBBCC1FC1F}"/>
    <cellStyle name="Title 8" xfId="19262" xr:uid="{00000000-0005-0000-0000-00001E610000}"/>
    <cellStyle name="Title 8 2" xfId="25230" xr:uid="{00000000-0005-0000-0000-00001F610000}"/>
    <cellStyle name="Title 8 2 2" xfId="37214" xr:uid="{3469B8CD-75E8-4840-BAA0-9974F8F09FBA}"/>
    <cellStyle name="Title 8 3" xfId="31272" xr:uid="{405E354E-B8F1-4EE1-88CE-BB52CB59753C}"/>
    <cellStyle name="Title 9" xfId="19263" xr:uid="{00000000-0005-0000-0000-000020610000}"/>
    <cellStyle name="Title 9 2" xfId="25231" xr:uid="{00000000-0005-0000-0000-000021610000}"/>
    <cellStyle name="Title 9 2 2" xfId="37215" xr:uid="{C8991EEF-A540-4909-8283-0D8B954A4023}"/>
    <cellStyle name="Title 9 3" xfId="31273" xr:uid="{B102520A-E136-4256-9F88-B5830C0A2300}"/>
    <cellStyle name="Total 10" xfId="19264" xr:uid="{00000000-0005-0000-0000-000022610000}"/>
    <cellStyle name="Total 10 2" xfId="19265" xr:uid="{00000000-0005-0000-0000-000023610000}"/>
    <cellStyle name="Total 10 2 2" xfId="25233" xr:uid="{00000000-0005-0000-0000-000024610000}"/>
    <cellStyle name="Total 10 2 2 2" xfId="37217" xr:uid="{9BBDC9BC-CFF1-43E5-A287-98785AB2ABF9}"/>
    <cellStyle name="Total 10 2 3" xfId="31275" xr:uid="{1B3229D2-0F30-40CB-B864-7DABC61C70A8}"/>
    <cellStyle name="Total 10 3" xfId="19266" xr:uid="{00000000-0005-0000-0000-000025610000}"/>
    <cellStyle name="Total 10 3 2" xfId="25234" xr:uid="{00000000-0005-0000-0000-000026610000}"/>
    <cellStyle name="Total 10 3 2 2" xfId="37218" xr:uid="{42A49DFD-4360-41B9-882C-DDF7B54F8A4C}"/>
    <cellStyle name="Total 10 3 3" xfId="31276" xr:uid="{56906900-38F3-4472-B864-1DB777EE9948}"/>
    <cellStyle name="Total 10 4" xfId="19267" xr:uid="{00000000-0005-0000-0000-000027610000}"/>
    <cellStyle name="Total 10 4 2" xfId="25235" xr:uid="{00000000-0005-0000-0000-000028610000}"/>
    <cellStyle name="Total 10 4 2 2" xfId="37219" xr:uid="{5F10575D-06B8-4388-97B6-6552AC558EF1}"/>
    <cellStyle name="Total 10 4 3" xfId="31277" xr:uid="{1C040507-D9CB-4F7D-ADC6-6EC7AA5E1534}"/>
    <cellStyle name="Total 10 5" xfId="19268" xr:uid="{00000000-0005-0000-0000-000029610000}"/>
    <cellStyle name="Total 10 5 2" xfId="25236" xr:uid="{00000000-0005-0000-0000-00002A610000}"/>
    <cellStyle name="Total 10 5 2 2" xfId="37220" xr:uid="{F2A184B0-438B-4CBC-B428-80F87474508E}"/>
    <cellStyle name="Total 10 5 3" xfId="31278" xr:uid="{C866CB4B-F254-4184-8CFB-E03AA216418A}"/>
    <cellStyle name="Total 10 6" xfId="25232" xr:uid="{00000000-0005-0000-0000-00002B610000}"/>
    <cellStyle name="Total 10 6 2" xfId="37216" xr:uid="{3A67C16E-AC84-499B-9E6F-911062AAFB53}"/>
    <cellStyle name="Total 10 7" xfId="31274" xr:uid="{1A884756-7BEE-41E9-9777-9DC9A3A2C557}"/>
    <cellStyle name="Total 11" xfId="19269" xr:uid="{00000000-0005-0000-0000-00002C610000}"/>
    <cellStyle name="Total 11 2" xfId="19270" xr:uid="{00000000-0005-0000-0000-00002D610000}"/>
    <cellStyle name="Total 11 2 2" xfId="25238" xr:uid="{00000000-0005-0000-0000-00002E610000}"/>
    <cellStyle name="Total 11 2 2 2" xfId="37222" xr:uid="{C94D7D07-FDA3-489A-AD9B-FDA1F7CB2F54}"/>
    <cellStyle name="Total 11 2 3" xfId="31280" xr:uid="{2875AB11-67F9-4004-8549-A0EFEDC6DB6B}"/>
    <cellStyle name="Total 11 3" xfId="19271" xr:uid="{00000000-0005-0000-0000-00002F610000}"/>
    <cellStyle name="Total 11 3 2" xfId="25239" xr:uid="{00000000-0005-0000-0000-000030610000}"/>
    <cellStyle name="Total 11 3 2 2" xfId="37223" xr:uid="{68449CB0-E547-4FE8-8D5F-DC4F8F8AB3F3}"/>
    <cellStyle name="Total 11 3 3" xfId="31281" xr:uid="{CE6ED3CF-D0EC-410D-A082-C6B6FF9611E4}"/>
    <cellStyle name="Total 11 4" xfId="19272" xr:uid="{00000000-0005-0000-0000-000031610000}"/>
    <cellStyle name="Total 11 4 2" xfId="25240" xr:uid="{00000000-0005-0000-0000-000032610000}"/>
    <cellStyle name="Total 11 4 2 2" xfId="37224" xr:uid="{D9385564-2D3B-48C8-A5A9-8DDD4C4B89DA}"/>
    <cellStyle name="Total 11 4 3" xfId="31282" xr:uid="{04F9EA4A-4A83-4814-9EB3-36E13A1BEC8D}"/>
    <cellStyle name="Total 11 5" xfId="19273" xr:uid="{00000000-0005-0000-0000-000033610000}"/>
    <cellStyle name="Total 11 5 2" xfId="25241" xr:uid="{00000000-0005-0000-0000-000034610000}"/>
    <cellStyle name="Total 11 5 2 2" xfId="37225" xr:uid="{E0F48C4B-D923-463B-AB39-03F135B074DC}"/>
    <cellStyle name="Total 11 5 3" xfId="31283" xr:uid="{A26AD948-2366-442C-9D83-ED3D97735B05}"/>
    <cellStyle name="Total 11 6" xfId="25237" xr:uid="{00000000-0005-0000-0000-000035610000}"/>
    <cellStyle name="Total 11 6 2" xfId="37221" xr:uid="{EBA67611-A714-4D34-BAD7-B8405A666659}"/>
    <cellStyle name="Total 11 7" xfId="31279" xr:uid="{3014521F-2DFB-4DDF-B75F-2FFF63AF9D5D}"/>
    <cellStyle name="Total 12" xfId="19274" xr:uid="{00000000-0005-0000-0000-000036610000}"/>
    <cellStyle name="Total 12 2" xfId="19275" xr:uid="{00000000-0005-0000-0000-000037610000}"/>
    <cellStyle name="Total 12 2 2" xfId="25243" xr:uid="{00000000-0005-0000-0000-000038610000}"/>
    <cellStyle name="Total 12 2 2 2" xfId="37227" xr:uid="{7E85AC85-98C5-495B-AFD8-91ABA51D835F}"/>
    <cellStyle name="Total 12 2 3" xfId="31285" xr:uid="{8360CE34-1E0B-4600-A67B-563E0E3F101D}"/>
    <cellStyle name="Total 12 3" xfId="19276" xr:uid="{00000000-0005-0000-0000-000039610000}"/>
    <cellStyle name="Total 12 3 2" xfId="25244" xr:uid="{00000000-0005-0000-0000-00003A610000}"/>
    <cellStyle name="Total 12 3 2 2" xfId="37228" xr:uid="{D4E512DC-4ADD-4E8A-9898-951BCC46F49B}"/>
    <cellStyle name="Total 12 3 3" xfId="31286" xr:uid="{88CE0B9F-2A32-4FAB-981B-70061E500650}"/>
    <cellStyle name="Total 12 4" xfId="19277" xr:uid="{00000000-0005-0000-0000-00003B610000}"/>
    <cellStyle name="Total 12 4 2" xfId="25245" xr:uid="{00000000-0005-0000-0000-00003C610000}"/>
    <cellStyle name="Total 12 4 2 2" xfId="37229" xr:uid="{83D4E0C3-4594-47EE-B614-71958FB4C1BE}"/>
    <cellStyle name="Total 12 4 3" xfId="31287" xr:uid="{727EFE01-E60E-4433-9C0E-8065578A55F8}"/>
    <cellStyle name="Total 12 5" xfId="19278" xr:uid="{00000000-0005-0000-0000-00003D610000}"/>
    <cellStyle name="Total 12 5 2" xfId="25246" xr:uid="{00000000-0005-0000-0000-00003E610000}"/>
    <cellStyle name="Total 12 5 2 2" xfId="37230" xr:uid="{EA7FC14F-319E-4A9D-ABB3-D227EF9B66B9}"/>
    <cellStyle name="Total 12 5 3" xfId="31288" xr:uid="{DB6D91E2-42F0-4443-AB17-CE5BC4D3FC9E}"/>
    <cellStyle name="Total 12 6" xfId="25242" xr:uid="{00000000-0005-0000-0000-00003F610000}"/>
    <cellStyle name="Total 12 6 2" xfId="37226" xr:uid="{5BE7FF59-DCE6-4961-93E3-08DEC2B1212B}"/>
    <cellStyle name="Total 12 7" xfId="31284" xr:uid="{C687EF2B-3CAC-4A63-8547-078F2B6CBB7E}"/>
    <cellStyle name="Total 13" xfId="19279" xr:uid="{00000000-0005-0000-0000-000040610000}"/>
    <cellStyle name="Total 13 2" xfId="19280" xr:uid="{00000000-0005-0000-0000-000041610000}"/>
    <cellStyle name="Total 13 2 2" xfId="25248" xr:uid="{00000000-0005-0000-0000-000042610000}"/>
    <cellStyle name="Total 13 2 2 2" xfId="37232" xr:uid="{E65D805C-EE55-46C8-B3E9-33AAB86B6440}"/>
    <cellStyle name="Total 13 2 3" xfId="31290" xr:uid="{A4D4FBB7-820A-42BE-BB7D-5C9EDDBC6510}"/>
    <cellStyle name="Total 13 3" xfId="19281" xr:uid="{00000000-0005-0000-0000-000043610000}"/>
    <cellStyle name="Total 13 3 2" xfId="25249" xr:uid="{00000000-0005-0000-0000-000044610000}"/>
    <cellStyle name="Total 13 3 2 2" xfId="37233" xr:uid="{EB741549-AA33-4CAE-A91E-5DD33CA563DC}"/>
    <cellStyle name="Total 13 3 3" xfId="31291" xr:uid="{DCBAD27F-5B49-4F9F-B3E7-CA11115D06D4}"/>
    <cellStyle name="Total 13 4" xfId="19282" xr:uid="{00000000-0005-0000-0000-000045610000}"/>
    <cellStyle name="Total 13 4 2" xfId="25250" xr:uid="{00000000-0005-0000-0000-000046610000}"/>
    <cellStyle name="Total 13 4 2 2" xfId="37234" xr:uid="{FC9A3987-8FF8-413A-89B4-F351A6E32DA3}"/>
    <cellStyle name="Total 13 4 3" xfId="31292" xr:uid="{8E2F8B43-54DB-406E-88B1-3C28173F010E}"/>
    <cellStyle name="Total 13 5" xfId="19283" xr:uid="{00000000-0005-0000-0000-000047610000}"/>
    <cellStyle name="Total 13 5 2" xfId="25251" xr:uid="{00000000-0005-0000-0000-000048610000}"/>
    <cellStyle name="Total 13 5 2 2" xfId="37235" xr:uid="{161382E1-DE33-4A35-B4A7-2AA5295A6CFA}"/>
    <cellStyle name="Total 13 5 3" xfId="31293" xr:uid="{50DC316D-2DC3-45DC-8A73-EE9EB5206683}"/>
    <cellStyle name="Total 13 6" xfId="25247" xr:uid="{00000000-0005-0000-0000-000049610000}"/>
    <cellStyle name="Total 13 6 2" xfId="37231" xr:uid="{BD9AF40E-A443-4C43-B0ED-28C603A00A30}"/>
    <cellStyle name="Total 13 7" xfId="31289" xr:uid="{1268FFAF-E12F-4DFA-A288-410D57D2FB85}"/>
    <cellStyle name="Total 14" xfId="19284" xr:uid="{00000000-0005-0000-0000-00004A610000}"/>
    <cellStyle name="Total 14 2" xfId="25252" xr:uid="{00000000-0005-0000-0000-00004B610000}"/>
    <cellStyle name="Total 14 2 2" xfId="37236" xr:uid="{B25D4726-CD51-4E26-BF3D-BA891DE3FF4F}"/>
    <cellStyle name="Total 14 3" xfId="31294" xr:uid="{1302D9D9-953F-4C3A-8769-A7357E801564}"/>
    <cellStyle name="Total 15" xfId="19285" xr:uid="{00000000-0005-0000-0000-00004C610000}"/>
    <cellStyle name="Total 15 2" xfId="19286" xr:uid="{00000000-0005-0000-0000-00004D610000}"/>
    <cellStyle name="Total 15 2 2" xfId="25254" xr:uid="{00000000-0005-0000-0000-00004E610000}"/>
    <cellStyle name="Total 15 2 2 2" xfId="37238" xr:uid="{85EC0DF5-5A56-4A3A-AE0C-BBA334CC1CA4}"/>
    <cellStyle name="Total 15 2 3" xfId="31296" xr:uid="{CDAB3424-FE3B-4878-A43D-190229E9A8F7}"/>
    <cellStyle name="Total 15 3" xfId="19287" xr:uid="{00000000-0005-0000-0000-00004F610000}"/>
    <cellStyle name="Total 15 3 2" xfId="25255" xr:uid="{00000000-0005-0000-0000-000050610000}"/>
    <cellStyle name="Total 15 3 2 2" xfId="37239" xr:uid="{964421ED-5CBC-4801-9A81-0706A4807CC2}"/>
    <cellStyle name="Total 15 3 3" xfId="31297" xr:uid="{54E7C8A3-60E7-4DEB-A038-BF0A45A3AB40}"/>
    <cellStyle name="Total 15 4" xfId="25253" xr:uid="{00000000-0005-0000-0000-000051610000}"/>
    <cellStyle name="Total 15 4 2" xfId="37237" xr:uid="{44A75DCB-217E-44A3-808F-103C8C0709C5}"/>
    <cellStyle name="Total 15 5" xfId="31295" xr:uid="{E4162A81-8CE5-44A2-8444-6343F48BFD4F}"/>
    <cellStyle name="Total 16" xfId="19288" xr:uid="{00000000-0005-0000-0000-000052610000}"/>
    <cellStyle name="Total 16 2" xfId="25256" xr:uid="{00000000-0005-0000-0000-000053610000}"/>
    <cellStyle name="Total 16 2 2" xfId="37240" xr:uid="{A66C0E02-DA84-4749-8228-115F621F73CC}"/>
    <cellStyle name="Total 16 3" xfId="31298" xr:uid="{84DAE826-46E9-418A-B784-733E8B985F08}"/>
    <cellStyle name="Total 17" xfId="19289" xr:uid="{00000000-0005-0000-0000-000054610000}"/>
    <cellStyle name="Total 18" xfId="19290" xr:uid="{00000000-0005-0000-0000-000055610000}"/>
    <cellStyle name="Total 2" xfId="19291" xr:uid="{00000000-0005-0000-0000-000056610000}"/>
    <cellStyle name="Total 2 10" xfId="19292" xr:uid="{00000000-0005-0000-0000-000057610000}"/>
    <cellStyle name="Total 2 10 2" xfId="25257" xr:uid="{00000000-0005-0000-0000-000058610000}"/>
    <cellStyle name="Total 2 10 2 2" xfId="37241" xr:uid="{075A7A85-414E-461C-9057-9D047CB5EAAD}"/>
    <cellStyle name="Total 2 10 3" xfId="31299" xr:uid="{09B3D5D5-75DA-4231-A3BA-89700CBDA98F}"/>
    <cellStyle name="Total 2 11" xfId="19293" xr:uid="{00000000-0005-0000-0000-000059610000}"/>
    <cellStyle name="Total 2 11 2" xfId="25258" xr:uid="{00000000-0005-0000-0000-00005A610000}"/>
    <cellStyle name="Total 2 11 2 2" xfId="37242" xr:uid="{82D871EC-0D71-49A4-89B1-14E53E2AE6ED}"/>
    <cellStyle name="Total 2 11 3" xfId="31300" xr:uid="{78D17CCD-383B-455B-A881-73A0D810B7C5}"/>
    <cellStyle name="Total 2 12" xfId="19294" xr:uid="{00000000-0005-0000-0000-00005B610000}"/>
    <cellStyle name="Total 2 12 2" xfId="25259" xr:uid="{00000000-0005-0000-0000-00005C610000}"/>
    <cellStyle name="Total 2 12 2 2" xfId="37243" xr:uid="{982B7A26-FBFE-4AB5-BB9B-59BFC209BCFA}"/>
    <cellStyle name="Total 2 12 3" xfId="31301" xr:uid="{4CB204D8-949F-4B8F-8482-D8E6A38595EA}"/>
    <cellStyle name="Total 2 13" xfId="19295" xr:uid="{00000000-0005-0000-0000-00005D610000}"/>
    <cellStyle name="Total 2 13 2" xfId="25260" xr:uid="{00000000-0005-0000-0000-00005E610000}"/>
    <cellStyle name="Total 2 13 2 2" xfId="37244" xr:uid="{749A5D66-FD68-444A-B8FA-10C94FBBB52B}"/>
    <cellStyle name="Total 2 13 3" xfId="31302" xr:uid="{458BD85C-D55C-4AA6-AFAF-A30B59F3A8B6}"/>
    <cellStyle name="Total 2 14" xfId="19296" xr:uid="{00000000-0005-0000-0000-00005F610000}"/>
    <cellStyle name="Total 2 14 2" xfId="25261" xr:uid="{00000000-0005-0000-0000-000060610000}"/>
    <cellStyle name="Total 2 14 2 2" xfId="37245" xr:uid="{1CC8EC7A-4221-4C17-9917-C9107C0A01B3}"/>
    <cellStyle name="Total 2 14 3" xfId="31303" xr:uid="{6AF01A9C-D2A2-409B-9B71-9456A59D3CE0}"/>
    <cellStyle name="Total 2 15" xfId="19297" xr:uid="{00000000-0005-0000-0000-000061610000}"/>
    <cellStyle name="Total 2 15 2" xfId="25262" xr:uid="{00000000-0005-0000-0000-000062610000}"/>
    <cellStyle name="Total 2 15 2 2" xfId="37246" xr:uid="{5652B6F3-5BA1-45C3-A00B-B7EF1C9E103D}"/>
    <cellStyle name="Total 2 15 3" xfId="31304" xr:uid="{6712D13A-D6DF-401A-9C1F-86D37F5AA888}"/>
    <cellStyle name="Total 2 16" xfId="19298" xr:uid="{00000000-0005-0000-0000-000063610000}"/>
    <cellStyle name="Total 2 16 2" xfId="25263" xr:uid="{00000000-0005-0000-0000-000064610000}"/>
    <cellStyle name="Total 2 16 2 2" xfId="37247" xr:uid="{C40F7C5C-1BB6-4590-88C9-617CCAFD04C5}"/>
    <cellStyle name="Total 2 16 3" xfId="31305" xr:uid="{F978BCF5-1CA6-44D3-AD1E-1D32808EC0AE}"/>
    <cellStyle name="Total 2 17" xfId="19299" xr:uid="{00000000-0005-0000-0000-000065610000}"/>
    <cellStyle name="Total 2 17 2" xfId="25264" xr:uid="{00000000-0005-0000-0000-000066610000}"/>
    <cellStyle name="Total 2 17 2 2" xfId="37248" xr:uid="{077B33C4-95CF-4EAA-8CE4-323496AEB03D}"/>
    <cellStyle name="Total 2 17 3" xfId="31306" xr:uid="{5FEE530D-C3FF-4341-8DB6-8283F937FCBB}"/>
    <cellStyle name="Total 2 18" xfId="19300" xr:uid="{00000000-0005-0000-0000-000067610000}"/>
    <cellStyle name="Total 2 18 2" xfId="25265" xr:uid="{00000000-0005-0000-0000-000068610000}"/>
    <cellStyle name="Total 2 18 2 2" xfId="37249" xr:uid="{78872B61-8FBE-409D-8BC3-CE60CD0DD221}"/>
    <cellStyle name="Total 2 18 3" xfId="31307" xr:uid="{7C97AA58-1374-4D51-85C7-EBBEF4811788}"/>
    <cellStyle name="Total 2 19" xfId="19301" xr:uid="{00000000-0005-0000-0000-000069610000}"/>
    <cellStyle name="Total 2 19 2" xfId="25266" xr:uid="{00000000-0005-0000-0000-00006A610000}"/>
    <cellStyle name="Total 2 19 2 2" xfId="37250" xr:uid="{2D14B80C-F87F-400D-AE57-0D0FE97EC51C}"/>
    <cellStyle name="Total 2 19 3" xfId="31308" xr:uid="{D6F39D2E-FA8C-48F3-AFC2-50E8031CEE16}"/>
    <cellStyle name="Total 2 2" xfId="19302" xr:uid="{00000000-0005-0000-0000-00006B610000}"/>
    <cellStyle name="Total 2 2 2" xfId="19303" xr:uid="{00000000-0005-0000-0000-00006C610000}"/>
    <cellStyle name="Total 2 2 2 2" xfId="25268" xr:uid="{00000000-0005-0000-0000-00006D610000}"/>
    <cellStyle name="Total 2 2 2 2 2" xfId="37252" xr:uid="{4117565A-15B2-4FDB-A69A-A1833CF9825D}"/>
    <cellStyle name="Total 2 2 2 3" xfId="31310" xr:uid="{AB0A06D3-B588-4AD5-8B76-867532685B2C}"/>
    <cellStyle name="Total 2 2 3" xfId="19304" xr:uid="{00000000-0005-0000-0000-00006E610000}"/>
    <cellStyle name="Total 2 2 3 2" xfId="25269" xr:uid="{00000000-0005-0000-0000-00006F610000}"/>
    <cellStyle name="Total 2 2 3 2 2" xfId="37253" xr:uid="{AD2945C9-36FA-4789-B09A-C7EDD47750E3}"/>
    <cellStyle name="Total 2 2 3 3" xfId="31311" xr:uid="{ADB6700B-AC34-4C1B-AF93-705BB0EC6F84}"/>
    <cellStyle name="Total 2 2 4" xfId="19305" xr:uid="{00000000-0005-0000-0000-000070610000}"/>
    <cellStyle name="Total 2 2 4 2" xfId="37598" xr:uid="{3FF3A530-16E7-4672-A64A-AD7DD8DC9583}"/>
    <cellStyle name="Total 2 2 4 3" xfId="37565" xr:uid="{9C7D5705-26C5-46C6-A2E9-9224DE5589B2}"/>
    <cellStyle name="Total 2 2 5" xfId="25267" xr:uid="{00000000-0005-0000-0000-000071610000}"/>
    <cellStyle name="Total 2 2 5 2" xfId="37251" xr:uid="{35A5EC74-8EA8-4B9D-A12B-8AEF39C9C7E9}"/>
    <cellStyle name="Total 2 2 6" xfId="31309" xr:uid="{2A0D21E7-FEFA-4F8A-98A4-FC150A3C2D04}"/>
    <cellStyle name="Total 2 20" xfId="19306" xr:uid="{00000000-0005-0000-0000-000072610000}"/>
    <cellStyle name="Total 2 20 2" xfId="25270" xr:uid="{00000000-0005-0000-0000-000073610000}"/>
    <cellStyle name="Total 2 20 2 2" xfId="37254" xr:uid="{38984C18-3F10-4804-9A30-F6701DB6716D}"/>
    <cellStyle name="Total 2 20 3" xfId="31312" xr:uid="{11189B68-E1AD-495B-91C1-43D991D88BAE}"/>
    <cellStyle name="Total 2 21" xfId="19307" xr:uid="{00000000-0005-0000-0000-000074610000}"/>
    <cellStyle name="Total 2 21 2" xfId="25271" xr:uid="{00000000-0005-0000-0000-000075610000}"/>
    <cellStyle name="Total 2 21 2 2" xfId="37255" xr:uid="{79991A9C-ADF4-4BEE-9EEA-36B61D089B1A}"/>
    <cellStyle name="Total 2 21 3" xfId="31313" xr:uid="{DF4BB683-026E-4C1F-BBBE-35E7ED341D00}"/>
    <cellStyle name="Total 2 22" xfId="19308" xr:uid="{00000000-0005-0000-0000-000076610000}"/>
    <cellStyle name="Total 2 22 2" xfId="25272" xr:uid="{00000000-0005-0000-0000-000077610000}"/>
    <cellStyle name="Total 2 22 2 2" xfId="37256" xr:uid="{829D301B-8C3F-4F3E-8449-EEBBD5A09501}"/>
    <cellStyle name="Total 2 22 3" xfId="31314" xr:uid="{CF6EF379-71C6-46C3-9558-2A76E6E2D108}"/>
    <cellStyle name="Total 2 23" xfId="19309" xr:uid="{00000000-0005-0000-0000-000078610000}"/>
    <cellStyle name="Total 2 23 2" xfId="25273" xr:uid="{00000000-0005-0000-0000-000079610000}"/>
    <cellStyle name="Total 2 23 2 2" xfId="37257" xr:uid="{46F74DDC-8A89-4B34-8BA1-5ECCB8881A86}"/>
    <cellStyle name="Total 2 23 3" xfId="31315" xr:uid="{2FAEB7D9-CC8E-4BE5-BCFB-84A321609935}"/>
    <cellStyle name="Total 2 24" xfId="19310" xr:uid="{00000000-0005-0000-0000-00007A610000}"/>
    <cellStyle name="Total 2 24 2" xfId="25274" xr:uid="{00000000-0005-0000-0000-00007B610000}"/>
    <cellStyle name="Total 2 24 2 2" xfId="37258" xr:uid="{12626A3B-9667-41F8-9E26-D8165F6901A0}"/>
    <cellStyle name="Total 2 24 3" xfId="31316" xr:uid="{E3711B0D-A20B-4D01-8ED7-89BE83853E56}"/>
    <cellStyle name="Total 2 25" xfId="19311" xr:uid="{00000000-0005-0000-0000-00007C610000}"/>
    <cellStyle name="Total 2 25 2" xfId="19312" xr:uid="{00000000-0005-0000-0000-00007D610000}"/>
    <cellStyle name="Total 2 25 2 2" xfId="25276" xr:uid="{00000000-0005-0000-0000-00007E610000}"/>
    <cellStyle name="Total 2 25 2 2 2" xfId="37260" xr:uid="{491FBD45-44C3-4B66-BFFB-43536592BD76}"/>
    <cellStyle name="Total 2 25 2 3" xfId="31318" xr:uid="{ADF60419-9472-4D74-AC4B-3CDD725D7341}"/>
    <cellStyle name="Total 2 25 3" xfId="25275" xr:uid="{00000000-0005-0000-0000-00007F610000}"/>
    <cellStyle name="Total 2 25 3 2" xfId="37259" xr:uid="{3513EFF5-F1E7-4273-A482-0D125962533B}"/>
    <cellStyle name="Total 2 25 4" xfId="31317" xr:uid="{04BA089C-CC7E-4261-A694-74EE2839A9DF}"/>
    <cellStyle name="Total 2 26" xfId="19313" xr:uid="{00000000-0005-0000-0000-000080610000}"/>
    <cellStyle name="Total 2 26 2" xfId="25277" xr:uid="{00000000-0005-0000-0000-000081610000}"/>
    <cellStyle name="Total 2 26 2 2" xfId="37261" xr:uid="{79A14EA2-8D8E-4BE8-BFFC-0079AF1160B5}"/>
    <cellStyle name="Total 2 26 3" xfId="31319" xr:uid="{E09756F9-6FC0-452E-B579-B61BFA4687B6}"/>
    <cellStyle name="Total 2 27" xfId="19314" xr:uid="{00000000-0005-0000-0000-000082610000}"/>
    <cellStyle name="Total 2 27 2" xfId="25278" xr:uid="{00000000-0005-0000-0000-000083610000}"/>
    <cellStyle name="Total 2 27 2 2" xfId="37262" xr:uid="{AE10832A-C7FE-48A9-8CC7-A5FB70EEDF61}"/>
    <cellStyle name="Total 2 27 3" xfId="31320" xr:uid="{198C8DBF-BCE3-4842-B886-F7D47961B066}"/>
    <cellStyle name="Total 2 28" xfId="19315" xr:uid="{00000000-0005-0000-0000-000084610000}"/>
    <cellStyle name="Total 2 28 2" xfId="25279" xr:uid="{00000000-0005-0000-0000-000085610000}"/>
    <cellStyle name="Total 2 28 2 2" xfId="37263" xr:uid="{85D26E40-6E4C-4A36-B2D6-64D80E707636}"/>
    <cellStyle name="Total 2 28 3" xfId="31321" xr:uid="{6930A809-4F53-44FE-B0A2-8CF7376BEA7B}"/>
    <cellStyle name="Total 2 29" xfId="19316" xr:uid="{00000000-0005-0000-0000-000086610000}"/>
    <cellStyle name="Total 2 29 2" xfId="25280" xr:uid="{00000000-0005-0000-0000-000087610000}"/>
    <cellStyle name="Total 2 29 2 2" xfId="37264" xr:uid="{85D6FF42-C42B-47D9-BF30-36C0D41BDCEE}"/>
    <cellStyle name="Total 2 29 3" xfId="31322" xr:uid="{8FFDDE30-6690-491B-A3CC-E3A393E20E83}"/>
    <cellStyle name="Total 2 3" xfId="19317" xr:uid="{00000000-0005-0000-0000-000088610000}"/>
    <cellStyle name="Total 2 3 2" xfId="19318" xr:uid="{00000000-0005-0000-0000-000089610000}"/>
    <cellStyle name="Total 2 3 2 2" xfId="25282" xr:uid="{00000000-0005-0000-0000-00008A610000}"/>
    <cellStyle name="Total 2 3 2 2 2" xfId="37266" xr:uid="{F2EACAAF-583B-489E-985A-0E891FC425D3}"/>
    <cellStyle name="Total 2 3 2 3" xfId="31324" xr:uid="{00F7D02A-B97A-4441-96C7-A66CA395D822}"/>
    <cellStyle name="Total 2 3 3" xfId="25281" xr:uid="{00000000-0005-0000-0000-00008B610000}"/>
    <cellStyle name="Total 2 3 3 2" xfId="37265" xr:uid="{A036AE00-8DA6-4CCF-A805-72CD18FB0162}"/>
    <cellStyle name="Total 2 3 4" xfId="31323" xr:uid="{163B4621-5FEE-4A5E-AC64-E6424A75B073}"/>
    <cellStyle name="Total 2 30" xfId="19319" xr:uid="{00000000-0005-0000-0000-00008C610000}"/>
    <cellStyle name="Total 2 30 2" xfId="25283" xr:uid="{00000000-0005-0000-0000-00008D610000}"/>
    <cellStyle name="Total 2 30 2 2" xfId="37267" xr:uid="{D59CFFED-9084-42B4-8CE5-50895B00387F}"/>
    <cellStyle name="Total 2 30 3" xfId="31325" xr:uid="{F0B2545F-D6C2-4568-832A-20B8049344D6}"/>
    <cellStyle name="Total 2 31" xfId="19320" xr:uid="{00000000-0005-0000-0000-00008E610000}"/>
    <cellStyle name="Total 2 31 2" xfId="25284" xr:uid="{00000000-0005-0000-0000-00008F610000}"/>
    <cellStyle name="Total 2 31 2 2" xfId="37268" xr:uid="{598D8D9F-7D98-4EA0-B334-0032F940BDC5}"/>
    <cellStyle name="Total 2 31 3" xfId="31326" xr:uid="{58D8FAC9-A1BD-45E1-892B-1A6B1E552728}"/>
    <cellStyle name="Total 2 32" xfId="19321" xr:uid="{00000000-0005-0000-0000-000090610000}"/>
    <cellStyle name="Total 2 32 2" xfId="25285" xr:uid="{00000000-0005-0000-0000-000091610000}"/>
    <cellStyle name="Total 2 32 2 2" xfId="37269" xr:uid="{C36EA520-C49B-4852-B213-1DB2F2CE7941}"/>
    <cellStyle name="Total 2 32 3" xfId="31327" xr:uid="{B8FDAE3A-848A-493A-915D-FE0AAF0686F9}"/>
    <cellStyle name="Total 2 33" xfId="19322" xr:uid="{00000000-0005-0000-0000-000092610000}"/>
    <cellStyle name="Total 2 34" xfId="37597" xr:uid="{79CC3A3E-5D2B-485D-B8F4-2054F300B02E}"/>
    <cellStyle name="Total 2 35" xfId="37612" xr:uid="{66E31B85-B3FF-4EB1-BAD8-DE668962E052}"/>
    <cellStyle name="Total 2 4" xfId="19323" xr:uid="{00000000-0005-0000-0000-000093610000}"/>
    <cellStyle name="Total 2 4 2" xfId="19324" xr:uid="{00000000-0005-0000-0000-000094610000}"/>
    <cellStyle name="Total 2 4 2 2" xfId="25287" xr:uid="{00000000-0005-0000-0000-000095610000}"/>
    <cellStyle name="Total 2 4 2 2 2" xfId="37271" xr:uid="{440487D8-1054-4BBA-AE19-0DE03B6FE4D6}"/>
    <cellStyle name="Total 2 4 2 3" xfId="31329" xr:uid="{525BBD43-3DF6-4F85-8CFC-041105DBC281}"/>
    <cellStyle name="Total 2 4 3" xfId="25286" xr:uid="{00000000-0005-0000-0000-000096610000}"/>
    <cellStyle name="Total 2 4 3 2" xfId="37270" xr:uid="{5B3E2C98-3730-4CC4-9A3D-78FAB32E7220}"/>
    <cellStyle name="Total 2 4 4" xfId="31328" xr:uid="{EA8268EA-A067-405E-B029-2D4F12B92502}"/>
    <cellStyle name="Total 2 5" xfId="19325" xr:uid="{00000000-0005-0000-0000-000097610000}"/>
    <cellStyle name="Total 2 5 2" xfId="25288" xr:uid="{00000000-0005-0000-0000-000098610000}"/>
    <cellStyle name="Total 2 5 2 2" xfId="37272" xr:uid="{486AC09F-CFDB-4AE8-B25F-8109FE573447}"/>
    <cellStyle name="Total 2 5 3" xfId="31330" xr:uid="{5E5FC8B7-670C-437B-BFB5-5BF3383BE10E}"/>
    <cellStyle name="Total 2 6" xfId="19326" xr:uid="{00000000-0005-0000-0000-000099610000}"/>
    <cellStyle name="Total 2 6 2" xfId="25289" xr:uid="{00000000-0005-0000-0000-00009A610000}"/>
    <cellStyle name="Total 2 6 2 2" xfId="37273" xr:uid="{F87F00BA-807C-4054-A01A-FA711CA372F1}"/>
    <cellStyle name="Total 2 6 3" xfId="31331" xr:uid="{2520258F-7D54-45EE-A39D-17CDDB4E27DD}"/>
    <cellStyle name="Total 2 7" xfId="19327" xr:uid="{00000000-0005-0000-0000-00009B610000}"/>
    <cellStyle name="Total 2 7 2" xfId="25290" xr:uid="{00000000-0005-0000-0000-00009C610000}"/>
    <cellStyle name="Total 2 7 2 2" xfId="37274" xr:uid="{8BD73CF9-F93D-478A-9EFC-2E247FBC260D}"/>
    <cellStyle name="Total 2 7 3" xfId="31332" xr:uid="{A7CDC539-BD3C-43E7-BF6E-65FAAAEEA9ED}"/>
    <cellStyle name="Total 2 8" xfId="19328" xr:uid="{00000000-0005-0000-0000-00009D610000}"/>
    <cellStyle name="Total 2 8 2" xfId="25291" xr:uid="{00000000-0005-0000-0000-00009E610000}"/>
    <cellStyle name="Total 2 8 2 2" xfId="37275" xr:uid="{8D81B776-BD43-491E-8146-1C70C6270C92}"/>
    <cellStyle name="Total 2 8 3" xfId="31333" xr:uid="{01315733-6080-4973-904C-E0195EA0951B}"/>
    <cellStyle name="Total 2 9" xfId="19329" xr:uid="{00000000-0005-0000-0000-00009F610000}"/>
    <cellStyle name="Total 2 9 2" xfId="25292" xr:uid="{00000000-0005-0000-0000-0000A0610000}"/>
    <cellStyle name="Total 2 9 2 2" xfId="37276" xr:uid="{7024D70B-7037-462E-8E5B-B6FDA8E6B529}"/>
    <cellStyle name="Total 2 9 3" xfId="31334" xr:uid="{CFD8626F-5070-4630-80CA-5CEE6226ACF9}"/>
    <cellStyle name="Total 3" xfId="19330" xr:uid="{00000000-0005-0000-0000-0000A1610000}"/>
    <cellStyle name="Total 3 10" xfId="19331" xr:uid="{00000000-0005-0000-0000-0000A2610000}"/>
    <cellStyle name="Total 3 10 2" xfId="25294" xr:uid="{00000000-0005-0000-0000-0000A3610000}"/>
    <cellStyle name="Total 3 10 2 2" xfId="37278" xr:uid="{8DF99FB8-F6C7-42B7-8BD4-654661E953DC}"/>
    <cellStyle name="Total 3 10 3" xfId="31336" xr:uid="{F591FC93-8432-471E-9990-C590AF37A4D0}"/>
    <cellStyle name="Total 3 11" xfId="19332" xr:uid="{00000000-0005-0000-0000-0000A4610000}"/>
    <cellStyle name="Total 3 11 2" xfId="25295" xr:uid="{00000000-0005-0000-0000-0000A5610000}"/>
    <cellStyle name="Total 3 11 2 2" xfId="37279" xr:uid="{C1404BCB-B74D-4EAF-9898-AD285082EB8B}"/>
    <cellStyle name="Total 3 11 3" xfId="31337" xr:uid="{2AB2DE3D-3E3C-4B7B-939A-4BDF936F287A}"/>
    <cellStyle name="Total 3 12" xfId="19333" xr:uid="{00000000-0005-0000-0000-0000A6610000}"/>
    <cellStyle name="Total 3 12 2" xfId="25296" xr:uid="{00000000-0005-0000-0000-0000A7610000}"/>
    <cellStyle name="Total 3 12 2 2" xfId="37280" xr:uid="{529BCEA8-8968-4B0E-9E24-110EE3BC7075}"/>
    <cellStyle name="Total 3 12 3" xfId="31338" xr:uid="{4A7632CB-62C8-4106-818B-B14D4E510C44}"/>
    <cellStyle name="Total 3 13" xfId="19334" xr:uid="{00000000-0005-0000-0000-0000A8610000}"/>
    <cellStyle name="Total 3 13 2" xfId="25297" xr:uid="{00000000-0005-0000-0000-0000A9610000}"/>
    <cellStyle name="Total 3 13 2 2" xfId="37281" xr:uid="{DFDA056E-35F6-4B30-90D3-4E1D3FD43E02}"/>
    <cellStyle name="Total 3 13 3" xfId="31339" xr:uid="{287BBA05-745C-4771-88EA-69F389D1F675}"/>
    <cellStyle name="Total 3 14" xfId="19335" xr:uid="{00000000-0005-0000-0000-0000AA610000}"/>
    <cellStyle name="Total 3 14 2" xfId="25298" xr:uid="{00000000-0005-0000-0000-0000AB610000}"/>
    <cellStyle name="Total 3 14 2 2" xfId="37282" xr:uid="{BF583EBA-C5BF-4FAB-910E-16FCA92B05FD}"/>
    <cellStyle name="Total 3 14 3" xfId="31340" xr:uid="{79A0CDE8-7E7D-413E-AB29-A29245D6FCC1}"/>
    <cellStyle name="Total 3 15" xfId="19336" xr:uid="{00000000-0005-0000-0000-0000AC610000}"/>
    <cellStyle name="Total 3 15 2" xfId="25299" xr:uid="{00000000-0005-0000-0000-0000AD610000}"/>
    <cellStyle name="Total 3 15 2 2" xfId="37283" xr:uid="{25ECEE7B-C5B2-404A-AF6D-E0B68BF95E26}"/>
    <cellStyle name="Total 3 15 3" xfId="31341" xr:uid="{B3E3DAEA-2535-4AEC-AB53-1A4FF200CD7F}"/>
    <cellStyle name="Total 3 16" xfId="19337" xr:uid="{00000000-0005-0000-0000-0000AE610000}"/>
    <cellStyle name="Total 3 16 2" xfId="25300" xr:uid="{00000000-0005-0000-0000-0000AF610000}"/>
    <cellStyle name="Total 3 16 2 2" xfId="37284" xr:uid="{3E83C9B6-D4CE-483A-9C42-25408E28A32A}"/>
    <cellStyle name="Total 3 16 3" xfId="31342" xr:uid="{B839054C-51FE-4F16-8373-ACDBAA2BA563}"/>
    <cellStyle name="Total 3 17" xfId="19338" xr:uid="{00000000-0005-0000-0000-0000B0610000}"/>
    <cellStyle name="Total 3 17 2" xfId="25301" xr:uid="{00000000-0005-0000-0000-0000B1610000}"/>
    <cellStyle name="Total 3 17 2 2" xfId="37285" xr:uid="{29419AC1-091C-4627-9D15-0D89AFAFCA5A}"/>
    <cellStyle name="Total 3 17 3" xfId="31343" xr:uid="{D7A4EAAF-4BEF-4CD5-B05A-F4A935312479}"/>
    <cellStyle name="Total 3 18" xfId="19339" xr:uid="{00000000-0005-0000-0000-0000B2610000}"/>
    <cellStyle name="Total 3 18 2" xfId="25302" xr:uid="{00000000-0005-0000-0000-0000B3610000}"/>
    <cellStyle name="Total 3 18 2 2" xfId="37286" xr:uid="{7BD2AA6D-B521-45D1-8ADD-7DDD64229CA6}"/>
    <cellStyle name="Total 3 18 3" xfId="31344" xr:uid="{3B383D2E-CC49-49C5-A874-EEAA2BD75450}"/>
    <cellStyle name="Total 3 19" xfId="19340" xr:uid="{00000000-0005-0000-0000-0000B4610000}"/>
    <cellStyle name="Total 3 19 2" xfId="25303" xr:uid="{00000000-0005-0000-0000-0000B5610000}"/>
    <cellStyle name="Total 3 19 2 2" xfId="37287" xr:uid="{2FEAE027-5715-4117-95A8-6B31DFCEA0D0}"/>
    <cellStyle name="Total 3 19 3" xfId="31345" xr:uid="{54EC45FD-F8FE-4DF3-A760-02872F212618}"/>
    <cellStyle name="Total 3 2" xfId="19341" xr:uid="{00000000-0005-0000-0000-0000B6610000}"/>
    <cellStyle name="Total 3 2 2" xfId="19342" xr:uid="{00000000-0005-0000-0000-0000B7610000}"/>
    <cellStyle name="Total 3 2 2 2" xfId="25305" xr:uid="{00000000-0005-0000-0000-0000B8610000}"/>
    <cellStyle name="Total 3 2 2 2 2" xfId="37289" xr:uid="{C95819D9-8B51-4AE8-89C5-3CCEC7C9CA6B}"/>
    <cellStyle name="Total 3 2 2 3" xfId="31347" xr:uid="{7FD49466-C3C4-4ECC-BE0F-BB5ED1A49FED}"/>
    <cellStyle name="Total 3 2 3" xfId="19343" xr:uid="{00000000-0005-0000-0000-0000B9610000}"/>
    <cellStyle name="Total 3 2 3 2" xfId="37599" xr:uid="{0D3375B6-41C3-4A03-B269-824B566D29AC}"/>
    <cellStyle name="Total 3 2 3 3" xfId="37566" xr:uid="{2011CB94-0E9B-4AB9-878C-80C3352A1071}"/>
    <cellStyle name="Total 3 2 4" xfId="25304" xr:uid="{00000000-0005-0000-0000-0000BA610000}"/>
    <cellStyle name="Total 3 2 4 2" xfId="37288" xr:uid="{0A313A3D-5983-4032-AC7A-91ABB064B2EC}"/>
    <cellStyle name="Total 3 2 5" xfId="31346" xr:uid="{B562A1DA-6CD2-4AF0-BA74-1F30F4BB7A87}"/>
    <cellStyle name="Total 3 20" xfId="19344" xr:uid="{00000000-0005-0000-0000-0000BB610000}"/>
    <cellStyle name="Total 3 20 2" xfId="25306" xr:uid="{00000000-0005-0000-0000-0000BC610000}"/>
    <cellStyle name="Total 3 20 2 2" xfId="37290" xr:uid="{AA5967A1-CE5E-4988-8003-9E5A839CCDE8}"/>
    <cellStyle name="Total 3 20 3" xfId="31348" xr:uid="{72C47542-F9D2-422A-8575-AF0FEB531BFE}"/>
    <cellStyle name="Total 3 21" xfId="19345" xr:uid="{00000000-0005-0000-0000-0000BD610000}"/>
    <cellStyle name="Total 3 21 2" xfId="25307" xr:uid="{00000000-0005-0000-0000-0000BE610000}"/>
    <cellStyle name="Total 3 21 2 2" xfId="37291" xr:uid="{A0337AA7-D542-4F02-B807-1B38389E367B}"/>
    <cellStyle name="Total 3 21 3" xfId="31349" xr:uid="{0215F21C-F1F2-43B1-B8A9-D23405DA78E1}"/>
    <cellStyle name="Total 3 22" xfId="19346" xr:uid="{00000000-0005-0000-0000-0000BF610000}"/>
    <cellStyle name="Total 3 22 2" xfId="25308" xr:uid="{00000000-0005-0000-0000-0000C0610000}"/>
    <cellStyle name="Total 3 22 2 2" xfId="37292" xr:uid="{F1E9879D-7FCD-4FC7-A45A-75B7A0152150}"/>
    <cellStyle name="Total 3 22 3" xfId="31350" xr:uid="{D8FFD0D7-CAF8-43D6-8769-B18EF3101D73}"/>
    <cellStyle name="Total 3 23" xfId="19347" xr:uid="{00000000-0005-0000-0000-0000C1610000}"/>
    <cellStyle name="Total 3 23 2" xfId="25309" xr:uid="{00000000-0005-0000-0000-0000C2610000}"/>
    <cellStyle name="Total 3 23 2 2" xfId="37293" xr:uid="{0E240691-4C59-4AC5-9C5A-A690CA0EA361}"/>
    <cellStyle name="Total 3 23 3" xfId="31351" xr:uid="{FFFDDB6E-EE7C-4CA6-841D-CFC0FB4EA97C}"/>
    <cellStyle name="Total 3 24" xfId="19348" xr:uid="{00000000-0005-0000-0000-0000C3610000}"/>
    <cellStyle name="Total 3 24 2" xfId="25310" xr:uid="{00000000-0005-0000-0000-0000C4610000}"/>
    <cellStyle name="Total 3 24 2 2" xfId="37294" xr:uid="{8BF3847B-2DF0-45CD-9D8D-C55B9DC56FED}"/>
    <cellStyle name="Total 3 24 3" xfId="31352" xr:uid="{66FB3D1F-A697-4C93-B8C2-4BEA3944BCF1}"/>
    <cellStyle name="Total 3 25" xfId="19349" xr:uid="{00000000-0005-0000-0000-0000C5610000}"/>
    <cellStyle name="Total 3 25 2" xfId="19350" xr:uid="{00000000-0005-0000-0000-0000C6610000}"/>
    <cellStyle name="Total 3 25 2 2" xfId="25312" xr:uid="{00000000-0005-0000-0000-0000C7610000}"/>
    <cellStyle name="Total 3 25 2 2 2" xfId="37296" xr:uid="{120D1EE0-975F-49BB-BE9A-E9E8CF912151}"/>
    <cellStyle name="Total 3 25 2 3" xfId="31354" xr:uid="{EDC6AA2A-7AA1-4AD5-82B6-8B64F53B82BB}"/>
    <cellStyle name="Total 3 25 3" xfId="25311" xr:uid="{00000000-0005-0000-0000-0000C8610000}"/>
    <cellStyle name="Total 3 25 3 2" xfId="37295" xr:uid="{01472DF7-10E8-40AE-92A8-04E61081D2EF}"/>
    <cellStyle name="Total 3 25 4" xfId="31353" xr:uid="{17D17D83-3556-428A-8F66-833174614BB4}"/>
    <cellStyle name="Total 3 26" xfId="19351" xr:uid="{00000000-0005-0000-0000-0000C9610000}"/>
    <cellStyle name="Total 3 26 2" xfId="25313" xr:uid="{00000000-0005-0000-0000-0000CA610000}"/>
    <cellStyle name="Total 3 26 2 2" xfId="37297" xr:uid="{1EEA7E2C-5DE5-4DEE-8F50-E77AB24429D9}"/>
    <cellStyle name="Total 3 26 3" xfId="31355" xr:uid="{E038A611-DCA8-47EB-92DA-09E315F50FFB}"/>
    <cellStyle name="Total 3 27" xfId="19352" xr:uid="{00000000-0005-0000-0000-0000CB610000}"/>
    <cellStyle name="Total 3 28" xfId="25293" xr:uid="{00000000-0005-0000-0000-0000CC610000}"/>
    <cellStyle name="Total 3 28 2" xfId="37277" xr:uid="{9A1E6857-F713-4BA7-B184-FDFCF63C7581}"/>
    <cellStyle name="Total 3 29" xfId="31335" xr:uid="{BB6464ED-6156-4F60-A82F-85FC708F7BE5}"/>
    <cellStyle name="Total 3 3" xfId="19353" xr:uid="{00000000-0005-0000-0000-0000CD610000}"/>
    <cellStyle name="Total 3 3 2" xfId="25314" xr:uid="{00000000-0005-0000-0000-0000CE610000}"/>
    <cellStyle name="Total 3 3 2 2" xfId="37298" xr:uid="{006B8AC4-09CE-4AD4-BD3D-D12B8BD278B3}"/>
    <cellStyle name="Total 3 3 3" xfId="31356" xr:uid="{E737D87D-3D17-4951-918F-D951DF0920FA}"/>
    <cellStyle name="Total 3 4" xfId="19354" xr:uid="{00000000-0005-0000-0000-0000CF610000}"/>
    <cellStyle name="Total 3 4 2" xfId="25315" xr:uid="{00000000-0005-0000-0000-0000D0610000}"/>
    <cellStyle name="Total 3 4 2 2" xfId="37299" xr:uid="{40D78323-E64D-419D-8712-E471C4DE6CC3}"/>
    <cellStyle name="Total 3 4 3" xfId="31357" xr:uid="{D1296789-E32A-4EE1-9C57-DDE4503CF4F2}"/>
    <cellStyle name="Total 3 5" xfId="19355" xr:uid="{00000000-0005-0000-0000-0000D1610000}"/>
    <cellStyle name="Total 3 5 2" xfId="25316" xr:uid="{00000000-0005-0000-0000-0000D2610000}"/>
    <cellStyle name="Total 3 5 2 2" xfId="37300" xr:uid="{BB664730-D771-4BA2-A3E1-8742949C446B}"/>
    <cellStyle name="Total 3 5 3" xfId="31358" xr:uid="{43CE872A-3471-4A1B-9366-FF71FBA896F5}"/>
    <cellStyle name="Total 3 6" xfId="19356" xr:uid="{00000000-0005-0000-0000-0000D3610000}"/>
    <cellStyle name="Total 3 6 2" xfId="25317" xr:uid="{00000000-0005-0000-0000-0000D4610000}"/>
    <cellStyle name="Total 3 6 2 2" xfId="37301" xr:uid="{C1409A94-558C-4F87-86BC-8BAD7653777D}"/>
    <cellStyle name="Total 3 6 3" xfId="31359" xr:uid="{A61B87F6-ED8D-497C-B117-F05E6462274A}"/>
    <cellStyle name="Total 3 7" xfId="19357" xr:uid="{00000000-0005-0000-0000-0000D5610000}"/>
    <cellStyle name="Total 3 7 2" xfId="25318" xr:uid="{00000000-0005-0000-0000-0000D6610000}"/>
    <cellStyle name="Total 3 7 2 2" xfId="37302" xr:uid="{986539C0-53FE-4F74-B278-7A5BB6A3472D}"/>
    <cellStyle name="Total 3 7 3" xfId="31360" xr:uid="{29C6463C-46DE-4E4A-B518-9472570B873E}"/>
    <cellStyle name="Total 3 8" xfId="19358" xr:uid="{00000000-0005-0000-0000-0000D7610000}"/>
    <cellStyle name="Total 3 8 2" xfId="25319" xr:uid="{00000000-0005-0000-0000-0000D8610000}"/>
    <cellStyle name="Total 3 8 2 2" xfId="37303" xr:uid="{C6CDEA89-53B2-48D5-B519-4628AC2511ED}"/>
    <cellStyle name="Total 3 8 3" xfId="31361" xr:uid="{CDC39BF2-9D33-4DBC-AE85-57ADA052EBE0}"/>
    <cellStyle name="Total 3 9" xfId="19359" xr:uid="{00000000-0005-0000-0000-0000D9610000}"/>
    <cellStyle name="Total 3 9 2" xfId="25320" xr:uid="{00000000-0005-0000-0000-0000DA610000}"/>
    <cellStyle name="Total 3 9 2 2" xfId="37304" xr:uid="{59820C68-A635-43AB-B2E8-F5BD558B1658}"/>
    <cellStyle name="Total 3 9 3" xfId="31362" xr:uid="{5633DD14-5038-4B41-8BEE-446ED2423561}"/>
    <cellStyle name="Total 4" xfId="19360" xr:uid="{00000000-0005-0000-0000-0000DB610000}"/>
    <cellStyle name="Total 4 10" xfId="19361" xr:uid="{00000000-0005-0000-0000-0000DC610000}"/>
    <cellStyle name="Total 4 10 2" xfId="25322" xr:uid="{00000000-0005-0000-0000-0000DD610000}"/>
    <cellStyle name="Total 4 10 2 2" xfId="37306" xr:uid="{9F4AD724-8CA5-4237-ADDC-2EBD467332C9}"/>
    <cellStyle name="Total 4 10 3" xfId="31364" xr:uid="{DB635E35-B73C-4CB1-B232-054E8D12A2FD}"/>
    <cellStyle name="Total 4 11" xfId="19362" xr:uid="{00000000-0005-0000-0000-0000DE610000}"/>
    <cellStyle name="Total 4 11 2" xfId="25323" xr:uid="{00000000-0005-0000-0000-0000DF610000}"/>
    <cellStyle name="Total 4 11 2 2" xfId="37307" xr:uid="{881CB0D3-4502-40B4-A6CD-8B0DE4375381}"/>
    <cellStyle name="Total 4 11 3" xfId="31365" xr:uid="{1244FDA0-4047-4AD5-8D6A-D67C4B10ADD7}"/>
    <cellStyle name="Total 4 12" xfId="19363" xr:uid="{00000000-0005-0000-0000-0000E0610000}"/>
    <cellStyle name="Total 4 12 2" xfId="25324" xr:uid="{00000000-0005-0000-0000-0000E1610000}"/>
    <cellStyle name="Total 4 12 2 2" xfId="37308" xr:uid="{C5EE5E80-B699-4CC9-B338-B6B70A52A5DC}"/>
    <cellStyle name="Total 4 12 3" xfId="31366" xr:uid="{A2A6EE76-AEAD-4E07-8D9F-362655642E4E}"/>
    <cellStyle name="Total 4 13" xfId="19364" xr:uid="{00000000-0005-0000-0000-0000E2610000}"/>
    <cellStyle name="Total 4 13 2" xfId="25325" xr:uid="{00000000-0005-0000-0000-0000E3610000}"/>
    <cellStyle name="Total 4 13 2 2" xfId="37309" xr:uid="{9EAA68B5-CE99-4532-BEE5-CBFEB8122391}"/>
    <cellStyle name="Total 4 13 3" xfId="31367" xr:uid="{0BF8CE8D-23BA-4AEA-B266-4A496F4D873E}"/>
    <cellStyle name="Total 4 14" xfId="19365" xr:uid="{00000000-0005-0000-0000-0000E4610000}"/>
    <cellStyle name="Total 4 14 2" xfId="25326" xr:uid="{00000000-0005-0000-0000-0000E5610000}"/>
    <cellStyle name="Total 4 14 2 2" xfId="37310" xr:uid="{6881B1C0-974F-4428-AC14-F4F6DFA39409}"/>
    <cellStyle name="Total 4 14 3" xfId="31368" xr:uid="{25EC1FEB-0226-425F-8B2E-E75A66B7D3A6}"/>
    <cellStyle name="Total 4 15" xfId="19366" xr:uid="{00000000-0005-0000-0000-0000E6610000}"/>
    <cellStyle name="Total 4 15 2" xfId="25327" xr:uid="{00000000-0005-0000-0000-0000E7610000}"/>
    <cellStyle name="Total 4 15 2 2" xfId="37311" xr:uid="{74DA7EFA-A582-45C6-B176-76A9875EF1AE}"/>
    <cellStyle name="Total 4 15 3" xfId="31369" xr:uid="{62291B35-2AF5-4A12-A48E-53747B41B5DB}"/>
    <cellStyle name="Total 4 16" xfId="19367" xr:uid="{00000000-0005-0000-0000-0000E8610000}"/>
    <cellStyle name="Total 4 16 2" xfId="25328" xr:uid="{00000000-0005-0000-0000-0000E9610000}"/>
    <cellStyle name="Total 4 16 2 2" xfId="37312" xr:uid="{B542BABF-406A-4787-9179-44747228A937}"/>
    <cellStyle name="Total 4 16 3" xfId="31370" xr:uid="{4BE10F2D-17F4-4049-91D2-E1BC5ED5BC51}"/>
    <cellStyle name="Total 4 17" xfId="19368" xr:uid="{00000000-0005-0000-0000-0000EA610000}"/>
    <cellStyle name="Total 4 17 2" xfId="25329" xr:uid="{00000000-0005-0000-0000-0000EB610000}"/>
    <cellStyle name="Total 4 17 2 2" xfId="37313" xr:uid="{560304AF-86E6-48C3-BE28-EB9198E95537}"/>
    <cellStyle name="Total 4 17 3" xfId="31371" xr:uid="{DFD69928-6579-4715-B34A-AD14E9A09BF3}"/>
    <cellStyle name="Total 4 18" xfId="19369" xr:uid="{00000000-0005-0000-0000-0000EC610000}"/>
    <cellStyle name="Total 4 18 2" xfId="25330" xr:uid="{00000000-0005-0000-0000-0000ED610000}"/>
    <cellStyle name="Total 4 18 2 2" xfId="37314" xr:uid="{BEDD5232-BEBC-47FF-A97B-41E24B435480}"/>
    <cellStyle name="Total 4 18 3" xfId="31372" xr:uid="{752B589E-EB48-45FE-B855-B4EF59440994}"/>
    <cellStyle name="Total 4 19" xfId="19370" xr:uid="{00000000-0005-0000-0000-0000EE610000}"/>
    <cellStyle name="Total 4 19 2" xfId="25331" xr:uid="{00000000-0005-0000-0000-0000EF610000}"/>
    <cellStyle name="Total 4 19 2 2" xfId="37315" xr:uid="{707B4E65-BD1E-4EDD-ABA5-CB6EDBF13369}"/>
    <cellStyle name="Total 4 19 3" xfId="31373" xr:uid="{B9E294B2-2433-4F20-ADE9-40B059304583}"/>
    <cellStyle name="Total 4 2" xfId="19371" xr:uid="{00000000-0005-0000-0000-0000F0610000}"/>
    <cellStyle name="Total 4 2 2" xfId="19372" xr:uid="{00000000-0005-0000-0000-0000F1610000}"/>
    <cellStyle name="Total 4 2 2 2" xfId="25333" xr:uid="{00000000-0005-0000-0000-0000F2610000}"/>
    <cellStyle name="Total 4 2 2 2 2" xfId="37317" xr:uid="{6DCA86B3-623B-42D2-9FD7-1CAF725B5B4B}"/>
    <cellStyle name="Total 4 2 2 3" xfId="31375" xr:uid="{6C96FBC0-04F4-4BC5-9527-6501CC819DE4}"/>
    <cellStyle name="Total 4 2 3" xfId="25332" xr:uid="{00000000-0005-0000-0000-0000F3610000}"/>
    <cellStyle name="Total 4 2 3 2" xfId="37316" xr:uid="{08680C27-FABE-4483-B08C-92B1252B5785}"/>
    <cellStyle name="Total 4 2 4" xfId="31374" xr:uid="{BF3CBB46-E7E1-4989-AE41-D2C4F6E972C9}"/>
    <cellStyle name="Total 4 20" xfId="19373" xr:uid="{00000000-0005-0000-0000-0000F4610000}"/>
    <cellStyle name="Total 4 20 2" xfId="25334" xr:uid="{00000000-0005-0000-0000-0000F5610000}"/>
    <cellStyle name="Total 4 20 2 2" xfId="37318" xr:uid="{71559B23-1178-4B97-9BBA-037AA43A32EB}"/>
    <cellStyle name="Total 4 20 3" xfId="31376" xr:uid="{062FB624-EE0C-4142-B628-9520AD6BD8D9}"/>
    <cellStyle name="Total 4 21" xfId="19374" xr:uid="{00000000-0005-0000-0000-0000F6610000}"/>
    <cellStyle name="Total 4 21 2" xfId="25335" xr:uid="{00000000-0005-0000-0000-0000F7610000}"/>
    <cellStyle name="Total 4 21 2 2" xfId="37319" xr:uid="{7F023307-500D-4749-9187-3A8943FEB05F}"/>
    <cellStyle name="Total 4 21 3" xfId="31377" xr:uid="{91DBA1AC-C67C-47BB-8C76-8140167910B8}"/>
    <cellStyle name="Total 4 22" xfId="19375" xr:uid="{00000000-0005-0000-0000-0000F8610000}"/>
    <cellStyle name="Total 4 22 2" xfId="25336" xr:uid="{00000000-0005-0000-0000-0000F9610000}"/>
    <cellStyle name="Total 4 22 2 2" xfId="37320" xr:uid="{448463A4-F73F-4B61-87CE-0B529D48BE6E}"/>
    <cellStyle name="Total 4 22 3" xfId="31378" xr:uid="{F9F7254E-5CAD-4D1A-A66B-6BAE8C2AA960}"/>
    <cellStyle name="Total 4 23" xfId="19376" xr:uid="{00000000-0005-0000-0000-0000FA610000}"/>
    <cellStyle name="Total 4 23 2" xfId="25337" xr:uid="{00000000-0005-0000-0000-0000FB610000}"/>
    <cellStyle name="Total 4 23 2 2" xfId="37321" xr:uid="{64254C0E-959C-423E-BF92-C23463D1B382}"/>
    <cellStyle name="Total 4 23 3" xfId="31379" xr:uid="{28E6D0D0-1FF7-439A-AB12-75754BC823E0}"/>
    <cellStyle name="Total 4 24" xfId="19377" xr:uid="{00000000-0005-0000-0000-0000FC610000}"/>
    <cellStyle name="Total 4 24 2" xfId="25338" xr:uid="{00000000-0005-0000-0000-0000FD610000}"/>
    <cellStyle name="Total 4 24 2 2" xfId="37322" xr:uid="{5B688923-E758-4727-AADB-4C49E0679142}"/>
    <cellStyle name="Total 4 24 3" xfId="31380" xr:uid="{75FC404B-DAB8-4C2C-A414-83E0FCCBD343}"/>
    <cellStyle name="Total 4 25" xfId="19378" xr:uid="{00000000-0005-0000-0000-0000FE610000}"/>
    <cellStyle name="Total 4 25 2" xfId="19379" xr:uid="{00000000-0005-0000-0000-0000FF610000}"/>
    <cellStyle name="Total 4 25 2 2" xfId="25340" xr:uid="{00000000-0005-0000-0000-000000620000}"/>
    <cellStyle name="Total 4 25 2 2 2" xfId="37324" xr:uid="{896D01D2-555C-4E4E-B9F7-91E4230EA5F0}"/>
    <cellStyle name="Total 4 25 2 3" xfId="31382" xr:uid="{8F2459A7-CE9E-45CD-857B-1C00A83CD532}"/>
    <cellStyle name="Total 4 25 3" xfId="25339" xr:uid="{00000000-0005-0000-0000-000001620000}"/>
    <cellStyle name="Total 4 25 3 2" xfId="37323" xr:uid="{4E1DF49B-DA47-42F4-A439-CCBF9DB2A07A}"/>
    <cellStyle name="Total 4 25 4" xfId="31381" xr:uid="{4F672576-8AB6-4184-9304-5E7189BD3475}"/>
    <cellStyle name="Total 4 26" xfId="19380" xr:uid="{00000000-0005-0000-0000-000002620000}"/>
    <cellStyle name="Total 4 26 2" xfId="25341" xr:uid="{00000000-0005-0000-0000-000003620000}"/>
    <cellStyle name="Total 4 26 2 2" xfId="37325" xr:uid="{0E1D7046-1AC5-42FF-97C3-016FEB6DAA4B}"/>
    <cellStyle name="Total 4 26 3" xfId="31383" xr:uid="{6F2D7087-ECFB-4F42-A1D0-93DA73045B52}"/>
    <cellStyle name="Total 4 27" xfId="19381" xr:uid="{00000000-0005-0000-0000-000004620000}"/>
    <cellStyle name="Total 4 27 2" xfId="25342" xr:uid="{00000000-0005-0000-0000-000005620000}"/>
    <cellStyle name="Total 4 27 2 2" xfId="37326" xr:uid="{E1A43F68-459F-4C80-8FB7-464447598F29}"/>
    <cellStyle name="Total 4 27 3" xfId="31384" xr:uid="{C7CD3133-D18C-45A6-8E10-589CE0C44691}"/>
    <cellStyle name="Total 4 28" xfId="19382" xr:uid="{00000000-0005-0000-0000-000006620000}"/>
    <cellStyle name="Total 4 28 2" xfId="37600" xr:uid="{B5AB3A60-27BC-4FD7-901B-F54407FA6D48}"/>
    <cellStyle name="Total 4 28 3" xfId="37613" xr:uid="{FA786FE4-A0CB-4209-BCCE-EACE287B009F}"/>
    <cellStyle name="Total 4 29" xfId="25321" xr:uid="{00000000-0005-0000-0000-000007620000}"/>
    <cellStyle name="Total 4 29 2" xfId="37305" xr:uid="{A3AE1545-4EE3-4C19-84B0-6E184985FD30}"/>
    <cellStyle name="Total 4 3" xfId="19383" xr:uid="{00000000-0005-0000-0000-000008620000}"/>
    <cellStyle name="Total 4 3 2" xfId="25343" xr:uid="{00000000-0005-0000-0000-000009620000}"/>
    <cellStyle name="Total 4 3 2 2" xfId="37327" xr:uid="{B3920617-6A18-4A33-B41E-25748AD965BE}"/>
    <cellStyle name="Total 4 3 3" xfId="31385" xr:uid="{EC69B0B1-FC0C-47AE-9ED8-E9611259B998}"/>
    <cellStyle name="Total 4 30" xfId="31363" xr:uid="{EEBFACB6-DDF5-4BE0-A21D-E99A4CAC9BC6}"/>
    <cellStyle name="Total 4 4" xfId="19384" xr:uid="{00000000-0005-0000-0000-00000A620000}"/>
    <cellStyle name="Total 4 4 2" xfId="25344" xr:uid="{00000000-0005-0000-0000-00000B620000}"/>
    <cellStyle name="Total 4 4 2 2" xfId="37328" xr:uid="{9D4C6D5E-B280-4F54-9523-71917CC8E8E4}"/>
    <cellStyle name="Total 4 4 3" xfId="31386" xr:uid="{6C021C09-1C94-402E-8953-85D8623118B0}"/>
    <cellStyle name="Total 4 5" xfId="19385" xr:uid="{00000000-0005-0000-0000-00000C620000}"/>
    <cellStyle name="Total 4 5 2" xfId="25345" xr:uid="{00000000-0005-0000-0000-00000D620000}"/>
    <cellStyle name="Total 4 5 2 2" xfId="37329" xr:uid="{10345E4C-1ECC-4CAB-B310-5B35321E8BFB}"/>
    <cellStyle name="Total 4 5 3" xfId="31387" xr:uid="{2AD9F152-CDEE-4548-B67B-2EF6B17271ED}"/>
    <cellStyle name="Total 4 6" xfId="19386" xr:uid="{00000000-0005-0000-0000-00000E620000}"/>
    <cellStyle name="Total 4 6 2" xfId="25346" xr:uid="{00000000-0005-0000-0000-00000F620000}"/>
    <cellStyle name="Total 4 6 2 2" xfId="37330" xr:uid="{576C97FA-CDC7-4C42-9B29-B34DC24516DB}"/>
    <cellStyle name="Total 4 6 3" xfId="31388" xr:uid="{6E51ADB6-B7D6-4DA9-9853-8ABC48C3DA65}"/>
    <cellStyle name="Total 4 7" xfId="19387" xr:uid="{00000000-0005-0000-0000-000010620000}"/>
    <cellStyle name="Total 4 7 2" xfId="25347" xr:uid="{00000000-0005-0000-0000-000011620000}"/>
    <cellStyle name="Total 4 7 2 2" xfId="37331" xr:uid="{60BEF88F-0188-495F-A421-B6FE59EC0230}"/>
    <cellStyle name="Total 4 7 3" xfId="31389" xr:uid="{F30DAB0D-3CE3-4D30-94A6-D8F3E8F5C430}"/>
    <cellStyle name="Total 4 8" xfId="19388" xr:uid="{00000000-0005-0000-0000-000012620000}"/>
    <cellStyle name="Total 4 8 2" xfId="25348" xr:uid="{00000000-0005-0000-0000-000013620000}"/>
    <cellStyle name="Total 4 8 2 2" xfId="37332" xr:uid="{FD414F76-1DCD-4A12-9A1A-586B95FE0736}"/>
    <cellStyle name="Total 4 8 3" xfId="31390" xr:uid="{4E741CA3-8118-42DB-B911-BA2844D95002}"/>
    <cellStyle name="Total 4 9" xfId="19389" xr:uid="{00000000-0005-0000-0000-000014620000}"/>
    <cellStyle name="Total 4 9 2" xfId="25349" xr:uid="{00000000-0005-0000-0000-000015620000}"/>
    <cellStyle name="Total 4 9 2 2" xfId="37333" xr:uid="{A0D00A34-3C27-49BE-9557-815A46A34BBC}"/>
    <cellStyle name="Total 4 9 3" xfId="31391" xr:uid="{8CEBFA80-AE46-4C84-A3E8-06BD7A17CF9B}"/>
    <cellStyle name="Total 5" xfId="19390" xr:uid="{00000000-0005-0000-0000-000016620000}"/>
    <cellStyle name="Total 5 10" xfId="19391" xr:uid="{00000000-0005-0000-0000-000017620000}"/>
    <cellStyle name="Total 5 10 2" xfId="25351" xr:uid="{00000000-0005-0000-0000-000018620000}"/>
    <cellStyle name="Total 5 10 2 2" xfId="37335" xr:uid="{479A3678-8053-4E3D-9F87-80B167271C79}"/>
    <cellStyle name="Total 5 10 3" xfId="31393" xr:uid="{6B0A6396-A671-4EA3-9FCE-D6AC33FECB0D}"/>
    <cellStyle name="Total 5 11" xfId="19392" xr:uid="{00000000-0005-0000-0000-000019620000}"/>
    <cellStyle name="Total 5 11 2" xfId="25352" xr:uid="{00000000-0005-0000-0000-00001A620000}"/>
    <cellStyle name="Total 5 11 2 2" xfId="37336" xr:uid="{0C42CD93-4F17-4B85-B683-A3BAFD73A970}"/>
    <cellStyle name="Total 5 11 3" xfId="31394" xr:uid="{9FCAA433-149D-465B-8409-74443164CDFB}"/>
    <cellStyle name="Total 5 12" xfId="19393" xr:uid="{00000000-0005-0000-0000-00001B620000}"/>
    <cellStyle name="Total 5 12 2" xfId="25353" xr:uid="{00000000-0005-0000-0000-00001C620000}"/>
    <cellStyle name="Total 5 12 2 2" xfId="37337" xr:uid="{D41F713C-3C4A-45F3-B2FA-171C56848FF0}"/>
    <cellStyle name="Total 5 12 3" xfId="31395" xr:uid="{3418007B-C443-4FEA-8FA2-C5413EA2EBFB}"/>
    <cellStyle name="Total 5 13" xfId="19394" xr:uid="{00000000-0005-0000-0000-00001D620000}"/>
    <cellStyle name="Total 5 13 2" xfId="25354" xr:uid="{00000000-0005-0000-0000-00001E620000}"/>
    <cellStyle name="Total 5 13 2 2" xfId="37338" xr:uid="{B82F412A-1D89-4FF1-94F2-FE669A9125A9}"/>
    <cellStyle name="Total 5 13 3" xfId="31396" xr:uid="{90F1B96B-3AA6-4E99-8D80-82C6D716D487}"/>
    <cellStyle name="Total 5 14" xfId="19395" xr:uid="{00000000-0005-0000-0000-00001F620000}"/>
    <cellStyle name="Total 5 14 2" xfId="25355" xr:uid="{00000000-0005-0000-0000-000020620000}"/>
    <cellStyle name="Total 5 14 2 2" xfId="37339" xr:uid="{50503464-09C2-44AC-9E8F-51F9A47FB364}"/>
    <cellStyle name="Total 5 14 3" xfId="31397" xr:uid="{3B6648A9-B07B-42ED-B8A0-1CBBBD545301}"/>
    <cellStyle name="Total 5 15" xfId="19396" xr:uid="{00000000-0005-0000-0000-000021620000}"/>
    <cellStyle name="Total 5 15 2" xfId="25356" xr:uid="{00000000-0005-0000-0000-000022620000}"/>
    <cellStyle name="Total 5 15 2 2" xfId="37340" xr:uid="{EA98988B-9C2B-4218-85AC-57635A1B3514}"/>
    <cellStyle name="Total 5 15 3" xfId="31398" xr:uid="{A7DFA4DC-DAA7-49FD-AF4E-64254ADE26FE}"/>
    <cellStyle name="Total 5 16" xfId="19397" xr:uid="{00000000-0005-0000-0000-000023620000}"/>
    <cellStyle name="Total 5 16 2" xfId="25357" xr:uid="{00000000-0005-0000-0000-000024620000}"/>
    <cellStyle name="Total 5 16 2 2" xfId="37341" xr:uid="{403A0BBF-E692-48BE-9591-F0DD1A5E8EF9}"/>
    <cellStyle name="Total 5 16 3" xfId="31399" xr:uid="{384D574C-F57D-4361-93AA-5C9D214F19E3}"/>
    <cellStyle name="Total 5 17" xfId="19398" xr:uid="{00000000-0005-0000-0000-000025620000}"/>
    <cellStyle name="Total 5 17 2" xfId="25358" xr:uid="{00000000-0005-0000-0000-000026620000}"/>
    <cellStyle name="Total 5 17 2 2" xfId="37342" xr:uid="{02B0970E-4687-4B88-9E92-5B87A3B2A0F9}"/>
    <cellStyle name="Total 5 17 3" xfId="31400" xr:uid="{6BD65CDC-81C3-49C1-A504-98B0D6BE246E}"/>
    <cellStyle name="Total 5 18" xfId="19399" xr:uid="{00000000-0005-0000-0000-000027620000}"/>
    <cellStyle name="Total 5 18 2" xfId="25359" xr:uid="{00000000-0005-0000-0000-000028620000}"/>
    <cellStyle name="Total 5 18 2 2" xfId="37343" xr:uid="{66C0BA1A-F38A-4FB1-B902-A0E7195BC77B}"/>
    <cellStyle name="Total 5 18 3" xfId="31401" xr:uid="{2E3B96E9-3974-4948-8056-D7D734CEB0E9}"/>
    <cellStyle name="Total 5 19" xfId="19400" xr:uid="{00000000-0005-0000-0000-000029620000}"/>
    <cellStyle name="Total 5 19 2" xfId="25360" xr:uid="{00000000-0005-0000-0000-00002A620000}"/>
    <cellStyle name="Total 5 19 2 2" xfId="37344" xr:uid="{129FC7DA-33E9-4BE1-A273-A11CCF06D2A7}"/>
    <cellStyle name="Total 5 19 3" xfId="31402" xr:uid="{C1B5CB59-63E6-42F3-B488-E91ECEF8A62A}"/>
    <cellStyle name="Total 5 2" xfId="19401" xr:uid="{00000000-0005-0000-0000-00002B620000}"/>
    <cellStyle name="Total 5 2 2" xfId="25361" xr:uid="{00000000-0005-0000-0000-00002C620000}"/>
    <cellStyle name="Total 5 2 2 2" xfId="37345" xr:uid="{FC22C876-0682-4C0A-AD40-820DECD392B6}"/>
    <cellStyle name="Total 5 2 3" xfId="31403" xr:uid="{07B4440F-BB8B-41BB-BF32-A79658757D1C}"/>
    <cellStyle name="Total 5 20" xfId="19402" xr:uid="{00000000-0005-0000-0000-00002D620000}"/>
    <cellStyle name="Total 5 20 2" xfId="25362" xr:uid="{00000000-0005-0000-0000-00002E620000}"/>
    <cellStyle name="Total 5 20 2 2" xfId="37346" xr:uid="{BF001EA6-B669-4E21-AA1B-BE07174A67B0}"/>
    <cellStyle name="Total 5 20 3" xfId="31404" xr:uid="{E5228F86-0E07-4C25-B698-A943130FE9CA}"/>
    <cellStyle name="Total 5 21" xfId="19403" xr:uid="{00000000-0005-0000-0000-00002F620000}"/>
    <cellStyle name="Total 5 21 2" xfId="25363" xr:uid="{00000000-0005-0000-0000-000030620000}"/>
    <cellStyle name="Total 5 21 2 2" xfId="37347" xr:uid="{7314731A-6CB4-46ED-9312-CF7747E848F4}"/>
    <cellStyle name="Total 5 21 3" xfId="31405" xr:uid="{E11A504B-EEB0-4173-B2F3-D24B2FBAB9EA}"/>
    <cellStyle name="Total 5 22" xfId="19404" xr:uid="{00000000-0005-0000-0000-000031620000}"/>
    <cellStyle name="Total 5 22 2" xfId="25364" xr:uid="{00000000-0005-0000-0000-000032620000}"/>
    <cellStyle name="Total 5 22 2 2" xfId="37348" xr:uid="{402264A3-AD19-46CC-B750-9D60A8C421AB}"/>
    <cellStyle name="Total 5 22 3" xfId="31406" xr:uid="{63D551AA-9F9B-4FD4-9C9A-8088E83394CA}"/>
    <cellStyle name="Total 5 23" xfId="19405" xr:uid="{00000000-0005-0000-0000-000033620000}"/>
    <cellStyle name="Total 5 23 2" xfId="25365" xr:uid="{00000000-0005-0000-0000-000034620000}"/>
    <cellStyle name="Total 5 23 2 2" xfId="37349" xr:uid="{D5A7BA0E-831D-4ADE-B293-B7CFC72D458F}"/>
    <cellStyle name="Total 5 23 3" xfId="31407" xr:uid="{BF52C61E-3D67-48D2-A508-29B58D2DF63F}"/>
    <cellStyle name="Total 5 24" xfId="19406" xr:uid="{00000000-0005-0000-0000-000035620000}"/>
    <cellStyle name="Total 5 24 2" xfId="25366" xr:uid="{00000000-0005-0000-0000-000036620000}"/>
    <cellStyle name="Total 5 24 2 2" xfId="37350" xr:uid="{516DE37E-F99E-4FC7-81A5-C530DCD66201}"/>
    <cellStyle name="Total 5 24 3" xfId="31408" xr:uid="{3D64B0A9-C349-4A4F-8492-6A6B7F07995E}"/>
    <cellStyle name="Total 5 25" xfId="19407" xr:uid="{00000000-0005-0000-0000-000037620000}"/>
    <cellStyle name="Total 5 25 2" xfId="25367" xr:uid="{00000000-0005-0000-0000-000038620000}"/>
    <cellStyle name="Total 5 25 2 2" xfId="37351" xr:uid="{7EC85BE5-AE8A-4622-BF1C-FC7B0D23B93D}"/>
    <cellStyle name="Total 5 25 3" xfId="31409" xr:uid="{8D1DFCEF-AC7E-48B1-B593-2212EBFCE451}"/>
    <cellStyle name="Total 5 26" xfId="19408" xr:uid="{00000000-0005-0000-0000-000039620000}"/>
    <cellStyle name="Total 5 27" xfId="25350" xr:uid="{00000000-0005-0000-0000-00003A620000}"/>
    <cellStyle name="Total 5 27 2" xfId="37334" xr:uid="{53D9DDAC-8CF8-45C6-84EE-F4AA5820F27C}"/>
    <cellStyle name="Total 5 28" xfId="31392" xr:uid="{C0D976E2-8A7A-4AFA-A366-301C1FBBA1DF}"/>
    <cellStyle name="Total 5 3" xfId="19409" xr:uid="{00000000-0005-0000-0000-00003B620000}"/>
    <cellStyle name="Total 5 3 2" xfId="25368" xr:uid="{00000000-0005-0000-0000-00003C620000}"/>
    <cellStyle name="Total 5 3 2 2" xfId="37352" xr:uid="{0F972E39-086B-4E97-BEBD-B09CAA3F8554}"/>
    <cellStyle name="Total 5 3 3" xfId="31410" xr:uid="{3EF3131D-6FDF-4CD0-BA02-2034D2EE1428}"/>
    <cellStyle name="Total 5 4" xfId="19410" xr:uid="{00000000-0005-0000-0000-00003D620000}"/>
    <cellStyle name="Total 5 4 2" xfId="25369" xr:uid="{00000000-0005-0000-0000-00003E620000}"/>
    <cellStyle name="Total 5 4 2 2" xfId="37353" xr:uid="{7B90953E-F485-441B-BF46-C77DBD0E1B83}"/>
    <cellStyle name="Total 5 4 3" xfId="31411" xr:uid="{8A99ADE4-FBE4-44A1-B4D4-1039418BE244}"/>
    <cellStyle name="Total 5 5" xfId="19411" xr:uid="{00000000-0005-0000-0000-00003F620000}"/>
    <cellStyle name="Total 5 5 2" xfId="25370" xr:uid="{00000000-0005-0000-0000-000040620000}"/>
    <cellStyle name="Total 5 5 2 2" xfId="37354" xr:uid="{F5543498-0837-40AC-A488-045B0DDFD4E5}"/>
    <cellStyle name="Total 5 5 3" xfId="31412" xr:uid="{A2A1EFA6-6339-4FBF-89B6-726F45CBF749}"/>
    <cellStyle name="Total 5 6" xfId="19412" xr:uid="{00000000-0005-0000-0000-000041620000}"/>
    <cellStyle name="Total 5 6 2" xfId="25371" xr:uid="{00000000-0005-0000-0000-000042620000}"/>
    <cellStyle name="Total 5 6 2 2" xfId="37355" xr:uid="{08371672-F088-4D62-AC60-F9BFC129481B}"/>
    <cellStyle name="Total 5 6 3" xfId="31413" xr:uid="{03D64E43-6A73-4FBD-8452-51325635AC3F}"/>
    <cellStyle name="Total 5 7" xfId="19413" xr:uid="{00000000-0005-0000-0000-000043620000}"/>
    <cellStyle name="Total 5 7 2" xfId="25372" xr:uid="{00000000-0005-0000-0000-000044620000}"/>
    <cellStyle name="Total 5 7 2 2" xfId="37356" xr:uid="{607EB617-8BFF-4331-A22A-6C1EC12C566A}"/>
    <cellStyle name="Total 5 7 3" xfId="31414" xr:uid="{90173962-21C8-4E69-97C6-8F3D20C198B1}"/>
    <cellStyle name="Total 5 8" xfId="19414" xr:uid="{00000000-0005-0000-0000-000045620000}"/>
    <cellStyle name="Total 5 8 2" xfId="25373" xr:uid="{00000000-0005-0000-0000-000046620000}"/>
    <cellStyle name="Total 5 8 2 2" xfId="37357" xr:uid="{EF47AB76-EF92-487B-B584-9525CB4CD66E}"/>
    <cellStyle name="Total 5 8 3" xfId="31415" xr:uid="{62421603-B5C6-4776-8C7C-DE1934F912F9}"/>
    <cellStyle name="Total 5 9" xfId="19415" xr:uid="{00000000-0005-0000-0000-000047620000}"/>
    <cellStyle name="Total 5 9 2" xfId="25374" xr:uid="{00000000-0005-0000-0000-000048620000}"/>
    <cellStyle name="Total 5 9 2 2" xfId="37358" xr:uid="{6FD8759E-A285-4C6A-8128-49D627BBF6E2}"/>
    <cellStyle name="Total 5 9 3" xfId="31416" xr:uid="{37F1AB38-E060-4F5E-BD32-3E959BF91125}"/>
    <cellStyle name="Total 6" xfId="19416" xr:uid="{00000000-0005-0000-0000-000049620000}"/>
    <cellStyle name="Total 6 10" xfId="19417" xr:uid="{00000000-0005-0000-0000-00004A620000}"/>
    <cellStyle name="Total 6 10 2" xfId="25376" xr:uid="{00000000-0005-0000-0000-00004B620000}"/>
    <cellStyle name="Total 6 10 2 2" xfId="37360" xr:uid="{FB7DF494-B4F6-4300-B21D-08E06A29B59F}"/>
    <cellStyle name="Total 6 10 3" xfId="31418" xr:uid="{42C55345-D1D1-444C-A696-A0C665E9C9B1}"/>
    <cellStyle name="Total 6 11" xfId="19418" xr:uid="{00000000-0005-0000-0000-00004C620000}"/>
    <cellStyle name="Total 6 11 2" xfId="25377" xr:uid="{00000000-0005-0000-0000-00004D620000}"/>
    <cellStyle name="Total 6 11 2 2" xfId="37361" xr:uid="{EABDEC8F-1A98-47F0-B1DB-5181EC4FE16C}"/>
    <cellStyle name="Total 6 11 3" xfId="31419" xr:uid="{038973E9-435A-43E6-AF24-F1B8C74ED0B5}"/>
    <cellStyle name="Total 6 12" xfId="19419" xr:uid="{00000000-0005-0000-0000-00004E620000}"/>
    <cellStyle name="Total 6 12 2" xfId="25378" xr:uid="{00000000-0005-0000-0000-00004F620000}"/>
    <cellStyle name="Total 6 12 2 2" xfId="37362" xr:uid="{7CA9F100-67BB-4740-867B-88DF557E1740}"/>
    <cellStyle name="Total 6 12 3" xfId="31420" xr:uid="{4407A354-8F4D-49E4-925E-58D2F84F6CBB}"/>
    <cellStyle name="Total 6 13" xfId="19420" xr:uid="{00000000-0005-0000-0000-000050620000}"/>
    <cellStyle name="Total 6 13 2" xfId="25379" xr:uid="{00000000-0005-0000-0000-000051620000}"/>
    <cellStyle name="Total 6 13 2 2" xfId="37363" xr:uid="{89D7A39E-8CFB-413C-AB88-5A93DE056D31}"/>
    <cellStyle name="Total 6 13 3" xfId="31421" xr:uid="{F392073D-F29F-469F-A545-C6CA5A08A2F5}"/>
    <cellStyle name="Total 6 14" xfId="19421" xr:uid="{00000000-0005-0000-0000-000052620000}"/>
    <cellStyle name="Total 6 14 2" xfId="25380" xr:uid="{00000000-0005-0000-0000-000053620000}"/>
    <cellStyle name="Total 6 14 2 2" xfId="37364" xr:uid="{04109988-2197-457D-995C-DE40F15E2875}"/>
    <cellStyle name="Total 6 14 3" xfId="31422" xr:uid="{8A0C29E6-9210-4767-B314-F82FF5ED6F32}"/>
    <cellStyle name="Total 6 15" xfId="19422" xr:uid="{00000000-0005-0000-0000-000054620000}"/>
    <cellStyle name="Total 6 15 2" xfId="25381" xr:uid="{00000000-0005-0000-0000-000055620000}"/>
    <cellStyle name="Total 6 15 2 2" xfId="37365" xr:uid="{B8E7FDD8-FEB6-410C-9F19-1EBB760752E6}"/>
    <cellStyle name="Total 6 15 3" xfId="31423" xr:uid="{CBA67E98-9566-4593-9A3F-B2A8D1BED80A}"/>
    <cellStyle name="Total 6 16" xfId="19423" xr:uid="{00000000-0005-0000-0000-000056620000}"/>
    <cellStyle name="Total 6 16 2" xfId="25382" xr:uid="{00000000-0005-0000-0000-000057620000}"/>
    <cellStyle name="Total 6 16 2 2" xfId="37366" xr:uid="{068F9FFE-4DD8-4CE3-9CBD-C21F81E9C571}"/>
    <cellStyle name="Total 6 16 3" xfId="31424" xr:uid="{1EB20E1D-237A-40F2-921F-F40F2CF4EF85}"/>
    <cellStyle name="Total 6 17" xfId="19424" xr:uid="{00000000-0005-0000-0000-000058620000}"/>
    <cellStyle name="Total 6 17 2" xfId="25383" xr:uid="{00000000-0005-0000-0000-000059620000}"/>
    <cellStyle name="Total 6 17 2 2" xfId="37367" xr:uid="{59E01E9A-9CF4-40E2-9A49-F8396BFBB3BB}"/>
    <cellStyle name="Total 6 17 3" xfId="31425" xr:uid="{1AA6F307-3AE8-47CD-A062-FAAA6F2A0414}"/>
    <cellStyle name="Total 6 18" xfId="19425" xr:uid="{00000000-0005-0000-0000-00005A620000}"/>
    <cellStyle name="Total 6 18 2" xfId="25384" xr:uid="{00000000-0005-0000-0000-00005B620000}"/>
    <cellStyle name="Total 6 18 2 2" xfId="37368" xr:uid="{681DCBC5-C532-48FB-A1FF-CCC8DAE6AA87}"/>
    <cellStyle name="Total 6 18 3" xfId="31426" xr:uid="{7D46EED8-0EF5-4B34-9ED0-0190F5BA2413}"/>
    <cellStyle name="Total 6 19" xfId="19426" xr:uid="{00000000-0005-0000-0000-00005C620000}"/>
    <cellStyle name="Total 6 19 2" xfId="25385" xr:uid="{00000000-0005-0000-0000-00005D620000}"/>
    <cellStyle name="Total 6 19 2 2" xfId="37369" xr:uid="{C9028C6D-3D71-4F97-8DC8-50582291984C}"/>
    <cellStyle name="Total 6 19 3" xfId="31427" xr:uid="{D045464D-59A4-4540-83A6-EAE8DB8446D1}"/>
    <cellStyle name="Total 6 2" xfId="19427" xr:uid="{00000000-0005-0000-0000-00005E620000}"/>
    <cellStyle name="Total 6 2 2" xfId="25386" xr:uid="{00000000-0005-0000-0000-00005F620000}"/>
    <cellStyle name="Total 6 2 2 2" xfId="37370" xr:uid="{EF885C4F-A668-44F9-BA97-B07E9EC02B3D}"/>
    <cellStyle name="Total 6 2 3" xfId="31428" xr:uid="{1D76CA19-D706-4D19-B2A5-99708C843085}"/>
    <cellStyle name="Total 6 20" xfId="19428" xr:uid="{00000000-0005-0000-0000-000060620000}"/>
    <cellStyle name="Total 6 20 2" xfId="25387" xr:uid="{00000000-0005-0000-0000-000061620000}"/>
    <cellStyle name="Total 6 20 2 2" xfId="37371" xr:uid="{A4CFB41C-9A1C-4718-8908-93816B6D4D8D}"/>
    <cellStyle name="Total 6 20 3" xfId="31429" xr:uid="{6E21236F-E385-4E35-BB29-BBC0E4E0A0F7}"/>
    <cellStyle name="Total 6 21" xfId="19429" xr:uid="{00000000-0005-0000-0000-000062620000}"/>
    <cellStyle name="Total 6 21 2" xfId="25388" xr:uid="{00000000-0005-0000-0000-000063620000}"/>
    <cellStyle name="Total 6 21 2 2" xfId="37372" xr:uid="{0B3A9BA0-E6FE-4143-A1F0-DFA3D5147F6F}"/>
    <cellStyle name="Total 6 21 3" xfId="31430" xr:uid="{93A843F6-D7C2-4B7A-A49A-AE940F620C7F}"/>
    <cellStyle name="Total 6 22" xfId="19430" xr:uid="{00000000-0005-0000-0000-000064620000}"/>
    <cellStyle name="Total 6 22 2" xfId="25389" xr:uid="{00000000-0005-0000-0000-000065620000}"/>
    <cellStyle name="Total 6 22 2 2" xfId="37373" xr:uid="{D6D35A33-8FCA-4167-A27C-AE0CB9869FB9}"/>
    <cellStyle name="Total 6 22 3" xfId="31431" xr:uid="{A310B4E0-C749-4589-BDA2-1AB2A7A4CF16}"/>
    <cellStyle name="Total 6 23" xfId="19431" xr:uid="{00000000-0005-0000-0000-000066620000}"/>
    <cellStyle name="Total 6 23 2" xfId="25390" xr:uid="{00000000-0005-0000-0000-000067620000}"/>
    <cellStyle name="Total 6 23 2 2" xfId="37374" xr:uid="{AFFD3C36-D13E-4C7C-B568-555BB3F2CA29}"/>
    <cellStyle name="Total 6 23 3" xfId="31432" xr:uid="{A73D2162-F41C-4F9D-ADE9-8AC2B6C6B262}"/>
    <cellStyle name="Total 6 24" xfId="19432" xr:uid="{00000000-0005-0000-0000-000068620000}"/>
    <cellStyle name="Total 6 24 2" xfId="25391" xr:uid="{00000000-0005-0000-0000-000069620000}"/>
    <cellStyle name="Total 6 24 2 2" xfId="37375" xr:uid="{D82D331C-DE6C-4633-BB7D-23525FA9A9F5}"/>
    <cellStyle name="Total 6 24 3" xfId="31433" xr:uid="{96347C76-B80B-41F2-842D-AFFD00901CFB}"/>
    <cellStyle name="Total 6 25" xfId="19433" xr:uid="{00000000-0005-0000-0000-00006A620000}"/>
    <cellStyle name="Total 6 25 2" xfId="25392" xr:uid="{00000000-0005-0000-0000-00006B620000}"/>
    <cellStyle name="Total 6 25 2 2" xfId="37376" xr:uid="{F50D1DA3-FF1C-4932-A99B-1A9F545F89A0}"/>
    <cellStyle name="Total 6 25 3" xfId="31434" xr:uid="{E9F1216F-2F05-4FCA-83B9-1EFC2688145E}"/>
    <cellStyle name="Total 6 26" xfId="25375" xr:uid="{00000000-0005-0000-0000-00006C620000}"/>
    <cellStyle name="Total 6 26 2" xfId="37359" xr:uid="{324238CD-616E-48C8-AB21-ED81C9DF9C1B}"/>
    <cellStyle name="Total 6 27" xfId="31417" xr:uid="{B6798C65-45DC-4C0B-8D57-B3735B5E4CDA}"/>
    <cellStyle name="Total 6 3" xfId="19434" xr:uid="{00000000-0005-0000-0000-00006D620000}"/>
    <cellStyle name="Total 6 3 2" xfId="25393" xr:uid="{00000000-0005-0000-0000-00006E620000}"/>
    <cellStyle name="Total 6 3 2 2" xfId="37377" xr:uid="{847031DD-BC74-4D68-9646-8204D359E62E}"/>
    <cellStyle name="Total 6 3 3" xfId="31435" xr:uid="{121D2398-FFF2-4595-913B-709D0D8B471F}"/>
    <cellStyle name="Total 6 4" xfId="19435" xr:uid="{00000000-0005-0000-0000-00006F620000}"/>
    <cellStyle name="Total 6 4 2" xfId="25394" xr:uid="{00000000-0005-0000-0000-000070620000}"/>
    <cellStyle name="Total 6 4 2 2" xfId="37378" xr:uid="{7CB970EA-701C-490D-84E2-FBCB778A406F}"/>
    <cellStyle name="Total 6 4 3" xfId="31436" xr:uid="{5F6581CC-AA5D-4998-9603-6BA86F8D1B6D}"/>
    <cellStyle name="Total 6 5" xfId="19436" xr:uid="{00000000-0005-0000-0000-000071620000}"/>
    <cellStyle name="Total 6 5 2" xfId="25395" xr:uid="{00000000-0005-0000-0000-000072620000}"/>
    <cellStyle name="Total 6 5 2 2" xfId="37379" xr:uid="{FA4AC625-C954-4F31-B90C-93606638EE3B}"/>
    <cellStyle name="Total 6 5 3" xfId="31437" xr:uid="{A1137DAE-51B6-4FF5-8808-3F88E7E49EA0}"/>
    <cellStyle name="Total 6 6" xfId="19437" xr:uid="{00000000-0005-0000-0000-000073620000}"/>
    <cellStyle name="Total 6 6 2" xfId="25396" xr:uid="{00000000-0005-0000-0000-000074620000}"/>
    <cellStyle name="Total 6 6 2 2" xfId="37380" xr:uid="{C81C65A8-68B8-469E-8E8D-DFC5DC59AF8F}"/>
    <cellStyle name="Total 6 6 3" xfId="31438" xr:uid="{34BAEF5C-3129-4312-82DF-C534BA8182C2}"/>
    <cellStyle name="Total 6 7" xfId="19438" xr:uid="{00000000-0005-0000-0000-000075620000}"/>
    <cellStyle name="Total 6 7 2" xfId="25397" xr:uid="{00000000-0005-0000-0000-000076620000}"/>
    <cellStyle name="Total 6 7 2 2" xfId="37381" xr:uid="{00D93095-1D71-4C84-B17E-1CB1605A0B76}"/>
    <cellStyle name="Total 6 7 3" xfId="31439" xr:uid="{FC09D2E9-7193-44BF-94AD-91FCBC9E2715}"/>
    <cellStyle name="Total 6 8" xfId="19439" xr:uid="{00000000-0005-0000-0000-000077620000}"/>
    <cellStyle name="Total 6 8 2" xfId="25398" xr:uid="{00000000-0005-0000-0000-000078620000}"/>
    <cellStyle name="Total 6 8 2 2" xfId="37382" xr:uid="{790198A7-143B-45C7-9541-1C71D2C86153}"/>
    <cellStyle name="Total 6 8 3" xfId="31440" xr:uid="{A15F2809-A9F1-4895-AD9C-EF6CCF5365A9}"/>
    <cellStyle name="Total 6 9" xfId="19440" xr:uid="{00000000-0005-0000-0000-000079620000}"/>
    <cellStyle name="Total 6 9 2" xfId="25399" xr:uid="{00000000-0005-0000-0000-00007A620000}"/>
    <cellStyle name="Total 6 9 2 2" xfId="37383" xr:uid="{0F50B8F2-D049-47EE-8F7D-EC39132B5670}"/>
    <cellStyle name="Total 6 9 3" xfId="31441" xr:uid="{19E5912B-8FE7-4B85-A271-999E43DA0F3F}"/>
    <cellStyle name="Total 7" xfId="19441" xr:uid="{00000000-0005-0000-0000-00007B620000}"/>
    <cellStyle name="Total 7 2" xfId="19442" xr:uid="{00000000-0005-0000-0000-00007C620000}"/>
    <cellStyle name="Total 7 2 2" xfId="25401" xr:uid="{00000000-0005-0000-0000-00007D620000}"/>
    <cellStyle name="Total 7 2 2 2" xfId="37385" xr:uid="{5872EEFC-7072-438E-85F4-7A8C69A9F3AE}"/>
    <cellStyle name="Total 7 2 3" xfId="31443" xr:uid="{361E00C8-CCF3-4A9C-9554-9C2AE98722B1}"/>
    <cellStyle name="Total 7 3" xfId="19443" xr:uid="{00000000-0005-0000-0000-00007E620000}"/>
    <cellStyle name="Total 7 3 2" xfId="25402" xr:uid="{00000000-0005-0000-0000-00007F620000}"/>
    <cellStyle name="Total 7 3 2 2" xfId="37386" xr:uid="{3EB1F803-1AD6-465D-8FC9-608CDB8F6401}"/>
    <cellStyle name="Total 7 3 3" xfId="31444" xr:uid="{ED160105-5E2C-42C3-8AB3-7BD420976979}"/>
    <cellStyle name="Total 7 4" xfId="19444" xr:uid="{00000000-0005-0000-0000-000080620000}"/>
    <cellStyle name="Total 7 4 2" xfId="25403" xr:uid="{00000000-0005-0000-0000-000081620000}"/>
    <cellStyle name="Total 7 4 2 2" xfId="37387" xr:uid="{2FCE9D7D-CC90-41A2-9AF4-D10835F7CF25}"/>
    <cellStyle name="Total 7 4 3" xfId="31445" xr:uid="{84528057-871F-4EE3-B879-0B49F0A2B588}"/>
    <cellStyle name="Total 7 5" xfId="19445" xr:uid="{00000000-0005-0000-0000-000082620000}"/>
    <cellStyle name="Total 7 5 2" xfId="25404" xr:uid="{00000000-0005-0000-0000-000083620000}"/>
    <cellStyle name="Total 7 5 2 2" xfId="37388" xr:uid="{35786115-D28B-416A-B5D1-0429241F34D6}"/>
    <cellStyle name="Total 7 5 3" xfId="31446" xr:uid="{B2767528-9E03-4B35-B872-339B8612CCFC}"/>
    <cellStyle name="Total 7 6" xfId="19446" xr:uid="{00000000-0005-0000-0000-000084620000}"/>
    <cellStyle name="Total 7 6 2" xfId="25405" xr:uid="{00000000-0005-0000-0000-000085620000}"/>
    <cellStyle name="Total 7 6 2 2" xfId="37389" xr:uid="{3CB80401-6390-4799-864F-73333E94F590}"/>
    <cellStyle name="Total 7 6 3" xfId="31447" xr:uid="{BE6C2612-967E-4A99-B134-B0132D25A1EF}"/>
    <cellStyle name="Total 7 7" xfId="25400" xr:uid="{00000000-0005-0000-0000-000086620000}"/>
    <cellStyle name="Total 7 7 2" xfId="37384" xr:uid="{9A0E374A-53C1-4975-AEF1-D75829C5FCF5}"/>
    <cellStyle name="Total 7 8" xfId="31442" xr:uid="{B7D5766C-942E-4748-AC12-16059BE292CA}"/>
    <cellStyle name="Total 8" xfId="19447" xr:uid="{00000000-0005-0000-0000-000087620000}"/>
    <cellStyle name="Total 8 2" xfId="19448" xr:uid="{00000000-0005-0000-0000-000088620000}"/>
    <cellStyle name="Total 8 2 2" xfId="25407" xr:uid="{00000000-0005-0000-0000-000089620000}"/>
    <cellStyle name="Total 8 2 2 2" xfId="37391" xr:uid="{22E102DE-7D98-4228-8A4C-0F52D619C254}"/>
    <cellStyle name="Total 8 2 3" xfId="31449" xr:uid="{4BCB3071-D712-45A0-B2A4-E6993E37F26B}"/>
    <cellStyle name="Total 8 3" xfId="19449" xr:uid="{00000000-0005-0000-0000-00008A620000}"/>
    <cellStyle name="Total 8 3 2" xfId="25408" xr:uid="{00000000-0005-0000-0000-00008B620000}"/>
    <cellStyle name="Total 8 3 2 2" xfId="37392" xr:uid="{A9C56224-CAB3-45AD-8BC1-D74D8225628E}"/>
    <cellStyle name="Total 8 3 3" xfId="31450" xr:uid="{146CB1AC-6D27-4372-B546-15ACDBAA66A6}"/>
    <cellStyle name="Total 8 4" xfId="19450" xr:uid="{00000000-0005-0000-0000-00008C620000}"/>
    <cellStyle name="Total 8 4 2" xfId="25409" xr:uid="{00000000-0005-0000-0000-00008D620000}"/>
    <cellStyle name="Total 8 4 2 2" xfId="37393" xr:uid="{E8756951-F2CA-4819-A502-CC2F2283D908}"/>
    <cellStyle name="Total 8 4 3" xfId="31451" xr:uid="{1214D54F-849F-4871-BE9E-4E2D9AD5D50A}"/>
    <cellStyle name="Total 8 5" xfId="19451" xr:uid="{00000000-0005-0000-0000-00008E620000}"/>
    <cellStyle name="Total 8 5 2" xfId="25410" xr:uid="{00000000-0005-0000-0000-00008F620000}"/>
    <cellStyle name="Total 8 5 2 2" xfId="37394" xr:uid="{5B1114D0-F50B-4080-BE11-86A5906ADAE0}"/>
    <cellStyle name="Total 8 5 3" xfId="31452" xr:uid="{1A62C1BD-B151-46C3-A84D-B9F84D6BFC1B}"/>
    <cellStyle name="Total 8 6" xfId="19452" xr:uid="{00000000-0005-0000-0000-000090620000}"/>
    <cellStyle name="Total 8 6 2" xfId="25411" xr:uid="{00000000-0005-0000-0000-000091620000}"/>
    <cellStyle name="Total 8 6 2 2" xfId="37395" xr:uid="{B8C29B1F-9EEB-4E4B-93C4-5E52FD7DDC9C}"/>
    <cellStyle name="Total 8 6 3" xfId="31453" xr:uid="{E17B058F-0C62-48C7-93B1-B013D50581BB}"/>
    <cellStyle name="Total 8 7" xfId="25406" xr:uid="{00000000-0005-0000-0000-000092620000}"/>
    <cellStyle name="Total 8 7 2" xfId="37390" xr:uid="{A1DC6075-A2D8-40D9-9BC1-3922F27BB8F6}"/>
    <cellStyle name="Total 8 8" xfId="31448" xr:uid="{C940DB47-A238-4EA3-A36D-4E507C03B647}"/>
    <cellStyle name="Total 9" xfId="19453" xr:uid="{00000000-0005-0000-0000-000093620000}"/>
    <cellStyle name="Total 9 2" xfId="19454" xr:uid="{00000000-0005-0000-0000-000094620000}"/>
    <cellStyle name="Total 9 2 2" xfId="25413" xr:uid="{00000000-0005-0000-0000-000095620000}"/>
    <cellStyle name="Total 9 2 2 2" xfId="37397" xr:uid="{29189130-6616-416B-A829-ACF2BA2EDB98}"/>
    <cellStyle name="Total 9 2 3" xfId="31455" xr:uid="{6000AF73-4078-49B6-A17B-17082F1EBC99}"/>
    <cellStyle name="Total 9 3" xfId="19455" xr:uid="{00000000-0005-0000-0000-000096620000}"/>
    <cellStyle name="Total 9 3 2" xfId="25414" xr:uid="{00000000-0005-0000-0000-000097620000}"/>
    <cellStyle name="Total 9 3 2 2" xfId="37398" xr:uid="{379BA1CB-F467-441C-B2D0-152D574AE697}"/>
    <cellStyle name="Total 9 3 3" xfId="31456" xr:uid="{2FA89963-D2C1-4328-8720-00390B41A8DA}"/>
    <cellStyle name="Total 9 4" xfId="19456" xr:uid="{00000000-0005-0000-0000-000098620000}"/>
    <cellStyle name="Total 9 4 2" xfId="25415" xr:uid="{00000000-0005-0000-0000-000099620000}"/>
    <cellStyle name="Total 9 4 2 2" xfId="37399" xr:uid="{ACB4BD18-AB9A-4B06-B2A4-4D8C61882E9E}"/>
    <cellStyle name="Total 9 4 3" xfId="31457" xr:uid="{23876F3A-DD02-4856-B899-CCB5ED783449}"/>
    <cellStyle name="Total 9 5" xfId="19457" xr:uid="{00000000-0005-0000-0000-00009A620000}"/>
    <cellStyle name="Total 9 5 2" xfId="25416" xr:uid="{00000000-0005-0000-0000-00009B620000}"/>
    <cellStyle name="Total 9 5 2 2" xfId="37400" xr:uid="{09E0FF12-9722-4AE1-B737-8D36D945331D}"/>
    <cellStyle name="Total 9 5 3" xfId="31458" xr:uid="{52943189-06F3-4B06-B932-000CB7BF679D}"/>
    <cellStyle name="Total 9 6" xfId="19458" xr:uid="{00000000-0005-0000-0000-00009C620000}"/>
    <cellStyle name="Total 9 6 2" xfId="25417" xr:uid="{00000000-0005-0000-0000-00009D620000}"/>
    <cellStyle name="Total 9 6 2 2" xfId="37401" xr:uid="{7F220D93-9FB6-412D-B588-9561EF28F05B}"/>
    <cellStyle name="Total 9 6 3" xfId="31459" xr:uid="{BFC2D195-78DC-49CB-9DD6-1F31B620E167}"/>
    <cellStyle name="Total 9 7" xfId="25412" xr:uid="{00000000-0005-0000-0000-00009E620000}"/>
    <cellStyle name="Total 9 7 2" xfId="37396" xr:uid="{D488F44A-D6B4-49CF-8AF0-ABA8A179F7C5}"/>
    <cellStyle name="Total 9 8" xfId="31454" xr:uid="{74471CE8-8C35-4B54-AB55-E1AC874BFE1E}"/>
    <cellStyle name="Unprot" xfId="19459" xr:uid="{00000000-0005-0000-0000-00009F620000}"/>
    <cellStyle name="Unprot 2" xfId="19460" xr:uid="{00000000-0005-0000-0000-0000A0620000}"/>
    <cellStyle name="Unprot 2 2" xfId="19461" xr:uid="{00000000-0005-0000-0000-0000A1620000}"/>
    <cellStyle name="Unprot 2 2 2" xfId="25419" xr:uid="{00000000-0005-0000-0000-0000A2620000}"/>
    <cellStyle name="Unprot 2 2 2 2" xfId="37403" xr:uid="{895F24CC-95DE-433C-A06D-50826B55C219}"/>
    <cellStyle name="Unprot 2 2 3" xfId="31461" xr:uid="{D9E460AB-3828-486C-8B9C-B254B41BBFDF}"/>
    <cellStyle name="Unprot 2 3" xfId="25418" xr:uid="{00000000-0005-0000-0000-0000A3620000}"/>
    <cellStyle name="Unprot 2 3 2" xfId="37402" xr:uid="{9BA44C32-36B9-4F54-803D-2BE91393BAA6}"/>
    <cellStyle name="Unprot 2 4" xfId="31460" xr:uid="{781F4286-D07B-4CDE-8937-FE7348F08254}"/>
    <cellStyle name="Unprot 3" xfId="19462" xr:uid="{00000000-0005-0000-0000-0000A4620000}"/>
    <cellStyle name="Unprot 3 2" xfId="19463" xr:uid="{00000000-0005-0000-0000-0000A5620000}"/>
    <cellStyle name="Unprot 3 2 2" xfId="25421" xr:uid="{00000000-0005-0000-0000-0000A6620000}"/>
    <cellStyle name="Unprot 3 2 2 2" xfId="37405" xr:uid="{40B942CD-3A60-48DD-920F-5FC79103F511}"/>
    <cellStyle name="Unprot 3 2 3" xfId="31463" xr:uid="{2E4D7BB6-9758-4D71-A380-F0117E8A7A6E}"/>
    <cellStyle name="Unprot 3 3" xfId="25420" xr:uid="{00000000-0005-0000-0000-0000A7620000}"/>
    <cellStyle name="Unprot 3 3 2" xfId="37404" xr:uid="{2C6997C9-1297-450D-AC6D-88C6202F850D}"/>
    <cellStyle name="Unprot 3 4" xfId="31462" xr:uid="{32B696DE-70FA-41A5-AF82-747397E72389}"/>
    <cellStyle name="Unprot 4" xfId="19464" xr:uid="{00000000-0005-0000-0000-0000A8620000}"/>
    <cellStyle name="Unprot 4 2" xfId="19465" xr:uid="{00000000-0005-0000-0000-0000A9620000}"/>
    <cellStyle name="Unprot 4 2 2" xfId="25423" xr:uid="{00000000-0005-0000-0000-0000AA620000}"/>
    <cellStyle name="Unprot 4 2 2 2" xfId="37407" xr:uid="{E8A88B24-5A71-403A-8ED6-F398515ABD00}"/>
    <cellStyle name="Unprot 4 2 3" xfId="31465" xr:uid="{81659190-255D-4E46-A46B-3293965AF13B}"/>
    <cellStyle name="Unprot 4 3" xfId="25422" xr:uid="{00000000-0005-0000-0000-0000AB620000}"/>
    <cellStyle name="Unprot 4 3 2" xfId="37406" xr:uid="{EF03324C-F3C6-43D5-98FB-536BFD431EAD}"/>
    <cellStyle name="Unprot 4 4" xfId="31464" xr:uid="{E3B612AF-F4B4-4DBB-874C-EE0B0522E0B3}"/>
    <cellStyle name="Unprot 5" xfId="19466" xr:uid="{00000000-0005-0000-0000-0000AC620000}"/>
    <cellStyle name="Unprot 5 2" xfId="25424" xr:uid="{00000000-0005-0000-0000-0000AD620000}"/>
    <cellStyle name="Unprot 5 2 2" xfId="37408" xr:uid="{5EC87C77-8FBD-4726-B891-EDFF50582AB0}"/>
    <cellStyle name="Unprot 5 3" xfId="31466" xr:uid="{DA98CAE2-3554-499A-9E2C-19A8B95DC052}"/>
    <cellStyle name="Unprot 6" xfId="19467" xr:uid="{00000000-0005-0000-0000-0000AE620000}"/>
    <cellStyle name="Unprot 6 2" xfId="25425" xr:uid="{00000000-0005-0000-0000-0000AF620000}"/>
    <cellStyle name="Unprot 6 2 2" xfId="37409" xr:uid="{88BB8566-CB3F-448E-B797-A8FAEF1C2A4F}"/>
    <cellStyle name="Unprot 6 3" xfId="31467" xr:uid="{567275E5-1901-4D3C-8EBA-F79822FAF302}"/>
    <cellStyle name="Unprot 7" xfId="19468" xr:uid="{00000000-0005-0000-0000-0000B0620000}"/>
    <cellStyle name="Unprot 7 2" xfId="25426" xr:uid="{00000000-0005-0000-0000-0000B1620000}"/>
    <cellStyle name="Unprot 7 2 2" xfId="37410" xr:uid="{82B115FD-4840-4E21-B4C2-CEF60AC01D96}"/>
    <cellStyle name="Unprot 7 3" xfId="31468" xr:uid="{1FBCB599-1E84-45AE-9239-F829F12D42B9}"/>
    <cellStyle name="Unprot 8" xfId="19469" xr:uid="{00000000-0005-0000-0000-0000B2620000}"/>
    <cellStyle name="Unprot 8 2" xfId="25427" xr:uid="{00000000-0005-0000-0000-0000B3620000}"/>
    <cellStyle name="Unprot 8 2 2" xfId="37411" xr:uid="{FBD5E824-6C66-4A6C-82AA-638F59908CA2}"/>
    <cellStyle name="Unprot 8 3" xfId="31469" xr:uid="{F427CC9A-5111-4DA7-9D04-8C3E5E052691}"/>
    <cellStyle name="Unprot$" xfId="19470" xr:uid="{00000000-0005-0000-0000-0000B4620000}"/>
    <cellStyle name="Unprot$ 2" xfId="19471" xr:uid="{00000000-0005-0000-0000-0000B5620000}"/>
    <cellStyle name="Unprot$ 2 2" xfId="19472" xr:uid="{00000000-0005-0000-0000-0000B6620000}"/>
    <cellStyle name="Unprot$ 2 2 2" xfId="25429" xr:uid="{00000000-0005-0000-0000-0000B7620000}"/>
    <cellStyle name="Unprot$ 2 2 2 2" xfId="37413" xr:uid="{95ACC2A4-FA40-4AD2-ACAD-2CCA3BE798BB}"/>
    <cellStyle name="Unprot$ 2 2 3" xfId="31471" xr:uid="{F5FA9F8D-9607-4455-AD9D-C88A435D9076}"/>
    <cellStyle name="Unprot$ 2 3" xfId="19473" xr:uid="{00000000-0005-0000-0000-0000B8620000}"/>
    <cellStyle name="Unprot$ 2 3 2" xfId="25430" xr:uid="{00000000-0005-0000-0000-0000B9620000}"/>
    <cellStyle name="Unprot$ 2 3 2 2" xfId="37414" xr:uid="{21974BB4-E26C-43DA-A6D1-3A919F6E1472}"/>
    <cellStyle name="Unprot$ 2 3 3" xfId="31472" xr:uid="{2B5DEEC4-6C84-4188-A90B-C66A830656E3}"/>
    <cellStyle name="Unprot$ 2 4" xfId="19474" xr:uid="{00000000-0005-0000-0000-0000BA620000}"/>
    <cellStyle name="Unprot$ 2 4 2" xfId="25431" xr:uid="{00000000-0005-0000-0000-0000BB620000}"/>
    <cellStyle name="Unprot$ 2 4 2 2" xfId="37415" xr:uid="{B2E8FD1E-A80D-4BC0-B7BF-D49FDFC342CE}"/>
    <cellStyle name="Unprot$ 2 4 3" xfId="31473" xr:uid="{F28AF215-7BC9-4348-9AD4-DEC504727396}"/>
    <cellStyle name="Unprot$ 2 5" xfId="25428" xr:uid="{00000000-0005-0000-0000-0000BC620000}"/>
    <cellStyle name="Unprot$ 2 5 2" xfId="37412" xr:uid="{E16668BA-9AC7-4032-94C6-0C9BFB263E28}"/>
    <cellStyle name="Unprot$ 2 6" xfId="31470" xr:uid="{DFA124AC-A4EC-449B-A865-50DE0670BB73}"/>
    <cellStyle name="Unprot$ 3" xfId="19475" xr:uid="{00000000-0005-0000-0000-0000BD620000}"/>
    <cellStyle name="Unprot$ 3 2" xfId="25432" xr:uid="{00000000-0005-0000-0000-0000BE620000}"/>
    <cellStyle name="Unprot$ 3 2 2" xfId="37416" xr:uid="{793DE2DB-ABA3-4A3B-A104-9C3FB3BA77BB}"/>
    <cellStyle name="Unprot$ 3 3" xfId="31474" xr:uid="{C6710C4B-5147-4951-B617-6E9E5B8B5034}"/>
    <cellStyle name="Unprot$ 4" xfId="19476" xr:uid="{00000000-0005-0000-0000-0000BF620000}"/>
    <cellStyle name="Unprot$ 4 2" xfId="25433" xr:uid="{00000000-0005-0000-0000-0000C0620000}"/>
    <cellStyle name="Unprot$ 4 2 2" xfId="37417" xr:uid="{587FAE82-E234-45B9-BC1C-C8934DC49922}"/>
    <cellStyle name="Unprot$ 4 3" xfId="31475" xr:uid="{29E267F0-91BD-41F0-B4C6-4D9E5BB8F8DD}"/>
    <cellStyle name="Unprot$ 5" xfId="19477" xr:uid="{00000000-0005-0000-0000-0000C1620000}"/>
    <cellStyle name="Unprot$ 5 2" xfId="25434" xr:uid="{00000000-0005-0000-0000-0000C2620000}"/>
    <cellStyle name="Unprot$ 5 2 2" xfId="37418" xr:uid="{9332AA02-8165-4DB9-A5B0-81AEBD466CFF}"/>
    <cellStyle name="Unprot$ 5 3" xfId="31476" xr:uid="{E006E62F-C42D-421B-8E67-1E6ED32BDDC5}"/>
    <cellStyle name="Unprot$ 6" xfId="19478" xr:uid="{00000000-0005-0000-0000-0000C3620000}"/>
    <cellStyle name="Unprot$ 6 2" xfId="19479" xr:uid="{00000000-0005-0000-0000-0000C4620000}"/>
    <cellStyle name="Unprot$ 6 2 2" xfId="25436" xr:uid="{00000000-0005-0000-0000-0000C5620000}"/>
    <cellStyle name="Unprot$ 6 2 2 2" xfId="37420" xr:uid="{033E9B36-3AA0-4027-909B-21F3A53FA8AF}"/>
    <cellStyle name="Unprot$ 6 2 3" xfId="31478" xr:uid="{610BE750-BAC4-4603-9C34-B2806FD1037D}"/>
    <cellStyle name="Unprot$ 6 3" xfId="19480" xr:uid="{00000000-0005-0000-0000-0000C6620000}"/>
    <cellStyle name="Unprot$ 6 3 2" xfId="25437" xr:uid="{00000000-0005-0000-0000-0000C7620000}"/>
    <cellStyle name="Unprot$ 6 3 2 2" xfId="37421" xr:uid="{F6810298-3E11-41E3-841B-91C7E8C698AB}"/>
    <cellStyle name="Unprot$ 6 3 3" xfId="31479" xr:uid="{85518599-3275-48DB-84FC-AF663E94740E}"/>
    <cellStyle name="Unprot$ 6 4" xfId="25435" xr:uid="{00000000-0005-0000-0000-0000C8620000}"/>
    <cellStyle name="Unprot$ 6 4 2" xfId="37419" xr:uid="{8324EFAE-AA6A-46F9-912B-81F03D18F259}"/>
    <cellStyle name="Unprot$ 6 5" xfId="31477" xr:uid="{8769C84C-B6FA-468C-8070-D9A9C3AF1F8B}"/>
    <cellStyle name="Unprot$ 7" xfId="19481" xr:uid="{00000000-0005-0000-0000-0000C9620000}"/>
    <cellStyle name="Unprot$ 7 2" xfId="25438" xr:uid="{00000000-0005-0000-0000-0000CA620000}"/>
    <cellStyle name="Unprot$ 7 2 2" xfId="37422" xr:uid="{227B89D3-6201-4525-BA63-2420783ABE1C}"/>
    <cellStyle name="Unprot$ 7 3" xfId="31480" xr:uid="{D19B4FF2-2141-44C2-8C88-91A24036DD41}"/>
    <cellStyle name="Unprot$ 8" xfId="19482" xr:uid="{00000000-0005-0000-0000-0000CB620000}"/>
    <cellStyle name="Unprot$ 8 2" xfId="25439" xr:uid="{00000000-0005-0000-0000-0000CC620000}"/>
    <cellStyle name="Unprot$ 8 2 2" xfId="37423" xr:uid="{676CC52B-3E92-4A44-B95B-484BFD2B02E4}"/>
    <cellStyle name="Unprot$ 8 3" xfId="31481" xr:uid="{FC4DD325-AE27-42F2-A2CB-241E78DBDCDB}"/>
    <cellStyle name="Unprot$ 9" xfId="19483" xr:uid="{00000000-0005-0000-0000-0000CD620000}"/>
    <cellStyle name="Unprot$ 9 2" xfId="25440" xr:uid="{00000000-0005-0000-0000-0000CE620000}"/>
    <cellStyle name="Unprot$ 9 2 2" xfId="37424" xr:uid="{C3A5E9C2-BF39-4A79-A475-718C20BA24A0}"/>
    <cellStyle name="Unprot$ 9 3" xfId="31482" xr:uid="{4BF039DB-66D3-42F0-9A59-333DA147E9C9}"/>
    <cellStyle name="Unprot_2011 ERRA Nov Cost Model_v2" xfId="19484" xr:uid="{00000000-0005-0000-0000-0000CF620000}"/>
    <cellStyle name="Unprotect" xfId="19485" xr:uid="{00000000-0005-0000-0000-0000D0620000}"/>
    <cellStyle name="Unprotect 2" xfId="19486" xr:uid="{00000000-0005-0000-0000-0000D1620000}"/>
    <cellStyle name="Unprotect 2 2" xfId="25441" xr:uid="{00000000-0005-0000-0000-0000D2620000}"/>
    <cellStyle name="Unprotect 2 2 2" xfId="37425" xr:uid="{41176986-8859-4911-A869-25F926C25EB3}"/>
    <cellStyle name="Unprotect 2 3" xfId="31483" xr:uid="{03729C0A-1372-4EC8-B783-07DB517213A3}"/>
    <cellStyle name="Unprotect 3" xfId="19487" xr:uid="{00000000-0005-0000-0000-0000D3620000}"/>
    <cellStyle name="Unprotect 3 2" xfId="25442" xr:uid="{00000000-0005-0000-0000-0000D4620000}"/>
    <cellStyle name="Unprotect 3 2 2" xfId="37426" xr:uid="{C8926BFD-8B49-43DD-BCB6-047A6EE22B77}"/>
    <cellStyle name="Unprotect 3 3" xfId="31484" xr:uid="{1B63DAB3-79A7-44DA-9F65-8879F4074D24}"/>
    <cellStyle name="Unprotect 4" xfId="19488" xr:uid="{00000000-0005-0000-0000-0000D5620000}"/>
    <cellStyle name="Unprotect 4 2" xfId="25443" xr:uid="{00000000-0005-0000-0000-0000D6620000}"/>
    <cellStyle name="Unprotect 4 2 2" xfId="37427" xr:uid="{84253E3C-7E85-4F92-859E-3E09B564F8B9}"/>
    <cellStyle name="Unprotect 4 3" xfId="31485" xr:uid="{F250760D-4811-4EB4-AC42-71905770419C}"/>
    <cellStyle name="Unprotected" xfId="19489" xr:uid="{00000000-0005-0000-0000-0000D7620000}"/>
    <cellStyle name="Unprotected 2" xfId="19490" xr:uid="{00000000-0005-0000-0000-0000D8620000}"/>
    <cellStyle name="Unprotected 3" xfId="25444" xr:uid="{00000000-0005-0000-0000-0000D9620000}"/>
    <cellStyle name="Unprotected 3 2" xfId="37428" xr:uid="{181E740C-26E5-4033-A243-DD6929948598}"/>
    <cellStyle name="Unprotected 4" xfId="31486" xr:uid="{16DEC97A-402A-4BE8-8399-4FA2D317BA73}"/>
    <cellStyle name="User_Defined_A" xfId="19491" xr:uid="{00000000-0005-0000-0000-0000DA620000}"/>
    <cellStyle name="UserInput" xfId="19492" xr:uid="{00000000-0005-0000-0000-0000DB620000}"/>
    <cellStyle name="UserInput (no border)" xfId="19493" xr:uid="{00000000-0005-0000-0000-0000DC620000}"/>
    <cellStyle name="UserInput (no border) 2" xfId="19494" xr:uid="{00000000-0005-0000-0000-0000DD620000}"/>
    <cellStyle name="UserInput (no border) 2 2" xfId="25447" xr:uid="{00000000-0005-0000-0000-0000DE620000}"/>
    <cellStyle name="UserInput (no border) 2 2 2" xfId="37431" xr:uid="{388B29B2-876C-4410-A532-BD6EF194C04F}"/>
    <cellStyle name="UserInput (no border) 2 3" xfId="31489" xr:uid="{F1637D64-14C4-47F8-93B7-C078665D7943}"/>
    <cellStyle name="UserInput (no border) 3" xfId="25446" xr:uid="{00000000-0005-0000-0000-0000DF620000}"/>
    <cellStyle name="UserInput (no border) 3 2" xfId="37430" xr:uid="{69849BC9-46AD-4E5E-811C-F58A8FB74563}"/>
    <cellStyle name="UserInput (no border) 4" xfId="31488" xr:uid="{82757533-838C-424C-BB7E-3A6F5E3EF516}"/>
    <cellStyle name="UserInput (no border) Lrg" xfId="19495" xr:uid="{00000000-0005-0000-0000-0000E0620000}"/>
    <cellStyle name="UserInput (no border) Lrg 2" xfId="25448" xr:uid="{00000000-0005-0000-0000-0000E1620000}"/>
    <cellStyle name="UserInput (no border) Lrg 2 2" xfId="37432" xr:uid="{445BDD8C-09AE-4175-8685-C5AF94E1C805}"/>
    <cellStyle name="UserInput (no border) Lrg 3" xfId="31490" xr:uid="{CE267DCE-4CAB-4CF5-B33E-0C0E684936A8}"/>
    <cellStyle name="UserInput (no border)_Counterparties" xfId="19496" xr:uid="{00000000-0005-0000-0000-0000E2620000}"/>
    <cellStyle name="UserInput (no border, left)" xfId="19497" xr:uid="{00000000-0005-0000-0000-0000E3620000}"/>
    <cellStyle name="UserInput (no border, left) 2" xfId="19498" xr:uid="{00000000-0005-0000-0000-0000E4620000}"/>
    <cellStyle name="UserInput (no border, left) 2 2" xfId="25450" xr:uid="{00000000-0005-0000-0000-0000E5620000}"/>
    <cellStyle name="UserInput (no border, left) 2 2 2" xfId="37434" xr:uid="{2BB580FD-00DD-4478-9C15-AB08CCCDC007}"/>
    <cellStyle name="UserInput (no border, left) 2 3" xfId="31492" xr:uid="{74B258F9-13B1-4A1A-B057-3B31C113885B}"/>
    <cellStyle name="UserInput (no border, left) 3" xfId="25449" xr:uid="{00000000-0005-0000-0000-0000E6620000}"/>
    <cellStyle name="UserInput (no border, left) 3 2" xfId="37433" xr:uid="{E3944DCA-9C70-40C9-ADAF-0CF1DF3D5CB1}"/>
    <cellStyle name="UserInput (no border, left) 4" xfId="31491" xr:uid="{5DC722D1-69BA-471A-960D-7B3D8D106B7A}"/>
    <cellStyle name="UserInput (no border, no font)" xfId="19499" xr:uid="{00000000-0005-0000-0000-0000E7620000}"/>
    <cellStyle name="UserInput (no border, no font) 2" xfId="19500" xr:uid="{00000000-0005-0000-0000-0000E8620000}"/>
    <cellStyle name="UserInput (no border, no font) 2 2" xfId="25452" xr:uid="{00000000-0005-0000-0000-0000E9620000}"/>
    <cellStyle name="UserInput (no border, no font) 2 2 2" xfId="37436" xr:uid="{569896FB-7AC1-47EE-AD44-C4454C1FFB20}"/>
    <cellStyle name="UserInput (no border, no font) 2 3" xfId="31494" xr:uid="{7B475512-6D72-4CFE-A46B-6C1C6DC0D5DA}"/>
    <cellStyle name="UserInput (no border, no font) 3" xfId="25451" xr:uid="{00000000-0005-0000-0000-0000EA620000}"/>
    <cellStyle name="UserInput (no border, no font) 3 2" xfId="37435" xr:uid="{C28D1C01-FA1C-4A9C-A052-8F446DFFE0A0}"/>
    <cellStyle name="UserInput (no border, no font) 4" xfId="31493" xr:uid="{0A8A800E-D5A1-4C56-A3BB-D09E17312BE7}"/>
    <cellStyle name="UserInput (no border,bold)" xfId="19501" xr:uid="{00000000-0005-0000-0000-0000EB620000}"/>
    <cellStyle name="UserInput (no border,bold) 2" xfId="25453" xr:uid="{00000000-0005-0000-0000-0000EC620000}"/>
    <cellStyle name="UserInput (no border,bold) 2 2" xfId="37437" xr:uid="{9B29FB60-4FC0-4125-A3D5-FCB613EF7528}"/>
    <cellStyle name="UserInput (no border,bold) 3" xfId="31495" xr:uid="{4965CEE6-A2F1-49D3-B2DC-F6C480DE53CB}"/>
    <cellStyle name="UserInput (white)" xfId="19502" xr:uid="{00000000-0005-0000-0000-0000ED620000}"/>
    <cellStyle name="UserInput (white) 2" xfId="19503" xr:uid="{00000000-0005-0000-0000-0000EE620000}"/>
    <cellStyle name="UserInput (white) 2 2" xfId="25455" xr:uid="{00000000-0005-0000-0000-0000EF620000}"/>
    <cellStyle name="UserInput (white) 2 2 2" xfId="37439" xr:uid="{0F77ACA8-1C8A-414C-A017-9D418A5CDD6D}"/>
    <cellStyle name="UserInput (white) 2 3" xfId="31497" xr:uid="{C9A9349E-B834-4B87-8262-A3E8FEA42F74}"/>
    <cellStyle name="UserInput (white) 3" xfId="25454" xr:uid="{00000000-0005-0000-0000-0000F0620000}"/>
    <cellStyle name="UserInput (white) 3 2" xfId="37438" xr:uid="{A430FF37-5D1D-463C-AC6B-1396CC0C456B}"/>
    <cellStyle name="UserInput (white) 4" xfId="31496" xr:uid="{2572954D-3467-4DB4-A5B3-97869ED2A652}"/>
    <cellStyle name="UserInput 10" xfId="19504" xr:uid="{00000000-0005-0000-0000-0000F1620000}"/>
    <cellStyle name="UserInput 10 2" xfId="25456" xr:uid="{00000000-0005-0000-0000-0000F2620000}"/>
    <cellStyle name="UserInput 10 2 2" xfId="37440" xr:uid="{84D142EC-BF14-41D7-89F2-2AB9949C0E57}"/>
    <cellStyle name="UserInput 10 3" xfId="31498" xr:uid="{236DCFCE-CB0B-4C39-B197-58C419B074A1}"/>
    <cellStyle name="UserInput 11" xfId="19505" xr:uid="{00000000-0005-0000-0000-0000F3620000}"/>
    <cellStyle name="UserInput 11 2" xfId="25457" xr:uid="{00000000-0005-0000-0000-0000F4620000}"/>
    <cellStyle name="UserInput 11 2 2" xfId="37441" xr:uid="{574E70B8-3526-4F74-A5F5-1252BD370BDC}"/>
    <cellStyle name="UserInput 11 3" xfId="31499" xr:uid="{505F0020-243E-49E4-BB3C-84653714C842}"/>
    <cellStyle name="UserInput 12" xfId="19506" xr:uid="{00000000-0005-0000-0000-0000F5620000}"/>
    <cellStyle name="UserInput 12 2" xfId="25458" xr:uid="{00000000-0005-0000-0000-0000F6620000}"/>
    <cellStyle name="UserInput 12 2 2" xfId="37442" xr:uid="{37C672BA-5147-4B9E-80C4-CB38A01D68B8}"/>
    <cellStyle name="UserInput 12 3" xfId="31500" xr:uid="{CE53816F-6134-4F6E-B6F6-FBE6DEC1E76B}"/>
    <cellStyle name="UserInput 13" xfId="19507" xr:uid="{00000000-0005-0000-0000-0000F7620000}"/>
    <cellStyle name="UserInput 13 2" xfId="25459" xr:uid="{00000000-0005-0000-0000-0000F8620000}"/>
    <cellStyle name="UserInput 13 2 2" xfId="37443" xr:uid="{8C4FD3A6-6FE0-4D22-9188-BD0C0A0C358E}"/>
    <cellStyle name="UserInput 13 3" xfId="31501" xr:uid="{899C70B6-2960-4505-B803-9F413194A855}"/>
    <cellStyle name="UserInput 14" xfId="19508" xr:uid="{00000000-0005-0000-0000-0000F9620000}"/>
    <cellStyle name="UserInput 14 2" xfId="25460" xr:uid="{00000000-0005-0000-0000-0000FA620000}"/>
    <cellStyle name="UserInput 14 2 2" xfId="37444" xr:uid="{EEB1918B-A208-442A-9E64-0F21909DADEF}"/>
    <cellStyle name="UserInput 14 3" xfId="31502" xr:uid="{20985B9A-17CC-40AD-B097-1B3326B42493}"/>
    <cellStyle name="UserInput 15" xfId="25445" xr:uid="{00000000-0005-0000-0000-0000FB620000}"/>
    <cellStyle name="UserInput 15 2" xfId="37429" xr:uid="{3BEB2AF5-4939-47A7-BA79-F0D8F4AEB039}"/>
    <cellStyle name="UserInput 16" xfId="25572" xr:uid="{00000000-0005-0000-0000-0000FC620000}"/>
    <cellStyle name="UserInput 16 2" xfId="37556" xr:uid="{22C6EC16-2F0C-493E-94E9-E419D49F52C4}"/>
    <cellStyle name="UserInput 17" xfId="24632" xr:uid="{00000000-0005-0000-0000-0000FD620000}"/>
    <cellStyle name="UserInput 17 2" xfId="36616" xr:uid="{20EAD43F-3E90-4A94-BDF1-32AEDBDD296F}"/>
    <cellStyle name="UserInput 18" xfId="31487" xr:uid="{20F49D94-03E8-4FAD-9752-C9486762E0C2}"/>
    <cellStyle name="UserInput 19" xfId="37601" xr:uid="{3DB52926-D68E-4FF0-A539-DD2631AF4957}"/>
    <cellStyle name="UserInput 2" xfId="19509" xr:uid="{00000000-0005-0000-0000-0000FE620000}"/>
    <cellStyle name="UserInput 2 2" xfId="25461" xr:uid="{00000000-0005-0000-0000-0000FF620000}"/>
    <cellStyle name="UserInput 2 2 2" xfId="37445" xr:uid="{FEE625F1-5454-490C-8B89-8B174BF67804}"/>
    <cellStyle name="UserInput 2 3" xfId="31503" xr:uid="{6F3DE167-A142-45D7-931F-D89C57D87495}"/>
    <cellStyle name="UserInput 20" xfId="26445" xr:uid="{2D100AA8-FC3C-4E9B-92F0-901365312BE7}"/>
    <cellStyle name="UserInput 21" xfId="37614" xr:uid="{E8B97AB9-A6FE-4207-9F53-AF9936348B9B}"/>
    <cellStyle name="UserInput 3" xfId="19510" xr:uid="{00000000-0005-0000-0000-000000630000}"/>
    <cellStyle name="UserInput 3 2" xfId="25462" xr:uid="{00000000-0005-0000-0000-000001630000}"/>
    <cellStyle name="UserInput 3 2 2" xfId="37446" xr:uid="{8E23AB96-D18C-4642-AD00-2F6B8A9170BB}"/>
    <cellStyle name="UserInput 3 3" xfId="31504" xr:uid="{23098BC2-0A2A-4634-93EB-422BB1AB632E}"/>
    <cellStyle name="UserInput 4" xfId="19511" xr:uid="{00000000-0005-0000-0000-000002630000}"/>
    <cellStyle name="UserInput 4 2" xfId="25463" xr:uid="{00000000-0005-0000-0000-000003630000}"/>
    <cellStyle name="UserInput 4 2 2" xfId="37447" xr:uid="{1C2D7570-56C6-40DB-961B-40A639733F62}"/>
    <cellStyle name="UserInput 4 3" xfId="31505" xr:uid="{2F2DEA26-B711-4CD6-819B-A7F08A744E66}"/>
    <cellStyle name="UserInput 5" xfId="19512" xr:uid="{00000000-0005-0000-0000-000004630000}"/>
    <cellStyle name="UserInput 5 2" xfId="25464" xr:uid="{00000000-0005-0000-0000-000005630000}"/>
    <cellStyle name="UserInput 5 2 2" xfId="37448" xr:uid="{8622AB60-095D-4631-8715-7E81657BDE2C}"/>
    <cellStyle name="UserInput 5 3" xfId="31506" xr:uid="{DD07CFCA-9BC3-4074-ACCA-A0300586EBA4}"/>
    <cellStyle name="UserInput 6" xfId="19513" xr:uid="{00000000-0005-0000-0000-000006630000}"/>
    <cellStyle name="UserInput 6 2" xfId="25465" xr:uid="{00000000-0005-0000-0000-000007630000}"/>
    <cellStyle name="UserInput 6 2 2" xfId="37449" xr:uid="{672A66AE-DD29-4842-A700-773AA92DE083}"/>
    <cellStyle name="UserInput 6 3" xfId="31507" xr:uid="{832EA884-E8A7-4E21-9F99-108CEA8BC3D5}"/>
    <cellStyle name="UserInput 7" xfId="19514" xr:uid="{00000000-0005-0000-0000-000008630000}"/>
    <cellStyle name="UserInput 7 2" xfId="25466" xr:uid="{00000000-0005-0000-0000-000009630000}"/>
    <cellStyle name="UserInput 7 2 2" xfId="37450" xr:uid="{83B4EAAD-5B20-4F3C-B134-E87CB947C7E9}"/>
    <cellStyle name="UserInput 7 3" xfId="31508" xr:uid="{28F97E79-839E-4FED-980E-4C006274F9B2}"/>
    <cellStyle name="UserInput 8" xfId="19515" xr:uid="{00000000-0005-0000-0000-00000A630000}"/>
    <cellStyle name="UserInput 8 2" xfId="25467" xr:uid="{00000000-0005-0000-0000-00000B630000}"/>
    <cellStyle name="UserInput 8 2 2" xfId="37451" xr:uid="{6416CACC-97EC-4825-AAF7-8649B5268FD0}"/>
    <cellStyle name="UserInput 8 3" xfId="31509" xr:uid="{CEA31E78-AFDD-4CC1-996A-E073C2599FD6}"/>
    <cellStyle name="UserInput 9" xfId="19516" xr:uid="{00000000-0005-0000-0000-00000C630000}"/>
    <cellStyle name="UserInput 9 2" xfId="25468" xr:uid="{00000000-0005-0000-0000-00000D630000}"/>
    <cellStyle name="UserInput 9 2 2" xfId="37452" xr:uid="{B6D0EB2E-67BC-488C-A14D-2C4D79E2CC3B}"/>
    <cellStyle name="UserInput 9 3" xfId="31510" xr:uid="{E48A2FA6-745C-4D70-91B5-CA22C51D5314}"/>
    <cellStyle name="UserInput_04-06 Production Month" xfId="19517" xr:uid="{00000000-0005-0000-0000-00000E630000}"/>
    <cellStyle name="Value" xfId="19518" xr:uid="{00000000-0005-0000-0000-00000F630000}"/>
    <cellStyle name="Value 2" xfId="19519" xr:uid="{00000000-0005-0000-0000-000010630000}"/>
    <cellStyle name="Value 2 2" xfId="25469" xr:uid="{00000000-0005-0000-0000-000011630000}"/>
    <cellStyle name="Value 2 2 2" xfId="37453" xr:uid="{AC5F5CC5-6EF1-4844-BAC1-C83F096BF45F}"/>
    <cellStyle name="Value 2 3" xfId="31511" xr:uid="{9DA53138-531E-46D6-850A-BFC4891A8F2A}"/>
    <cellStyle name="Value 3" xfId="19520" xr:uid="{00000000-0005-0000-0000-000012630000}"/>
    <cellStyle name="Value 3 2" xfId="25470" xr:uid="{00000000-0005-0000-0000-000013630000}"/>
    <cellStyle name="Value 3 2 2" xfId="37454" xr:uid="{4CDB67CB-F9A2-4497-8FD4-DC6D93D5504A}"/>
    <cellStyle name="Value 3 3" xfId="31512" xr:uid="{4F137559-282E-4789-9D64-775C60035B1D}"/>
    <cellStyle name="Vert18" xfId="19521" xr:uid="{00000000-0005-0000-0000-000014630000}"/>
    <cellStyle name="Vert18 2" xfId="19522" xr:uid="{00000000-0005-0000-0000-000015630000}"/>
    <cellStyle name="Vert18 2 2" xfId="25472" xr:uid="{00000000-0005-0000-0000-000016630000}"/>
    <cellStyle name="Vert18 2 2 2" xfId="37456" xr:uid="{0BA9B799-B265-4D1B-8DA8-784326322587}"/>
    <cellStyle name="Vert18 2 3" xfId="31514" xr:uid="{4285A865-939C-403D-B0E7-F8B0E763D831}"/>
    <cellStyle name="Vert18 3" xfId="25471" xr:uid="{00000000-0005-0000-0000-000017630000}"/>
    <cellStyle name="Vert18 3 2" xfId="37455" xr:uid="{CCF70222-5805-41F5-971E-D94D33200CC6}"/>
    <cellStyle name="Vert18 4" xfId="31513" xr:uid="{01456583-3D9E-43E2-9C7E-76480A513889}"/>
    <cellStyle name="Vert26" xfId="19523" xr:uid="{00000000-0005-0000-0000-000018630000}"/>
    <cellStyle name="Vert26 2" xfId="25473" xr:uid="{00000000-0005-0000-0000-000019630000}"/>
    <cellStyle name="Vert26 2 2" xfId="37457" xr:uid="{F7CFC814-40BB-4222-94F2-54BD114FF65F}"/>
    <cellStyle name="Vert26 3" xfId="31515" xr:uid="{E853ECC8-A65A-43D4-A9E0-B3108ECE0859}"/>
    <cellStyle name="Währung [0]_Compiling Utility Macros" xfId="19524" xr:uid="{00000000-0005-0000-0000-00001A630000}"/>
    <cellStyle name="Währung_Compiling Utility Macros" xfId="19525" xr:uid="{00000000-0005-0000-0000-00001B630000}"/>
    <cellStyle name="Warning Text 10" xfId="19526" xr:uid="{00000000-0005-0000-0000-00001C630000}"/>
    <cellStyle name="Warning Text 10 2" xfId="25474" xr:uid="{00000000-0005-0000-0000-00001D630000}"/>
    <cellStyle name="Warning Text 10 2 2" xfId="37458" xr:uid="{EBCAC9EB-98C2-4CB1-90E8-444127AF2C19}"/>
    <cellStyle name="Warning Text 10 3" xfId="31516" xr:uid="{B5984B5D-3690-47B7-A6B6-D8D7AA0067A9}"/>
    <cellStyle name="Warning Text 11" xfId="19527" xr:uid="{00000000-0005-0000-0000-00001E630000}"/>
    <cellStyle name="Warning Text 12" xfId="19528" xr:uid="{00000000-0005-0000-0000-00001F630000}"/>
    <cellStyle name="Warning Text 2" xfId="19529" xr:uid="{00000000-0005-0000-0000-000020630000}"/>
    <cellStyle name="Warning Text 2 2" xfId="19530" xr:uid="{00000000-0005-0000-0000-000021630000}"/>
    <cellStyle name="Warning Text 2 2 2" xfId="19531" xr:uid="{00000000-0005-0000-0000-000022630000}"/>
    <cellStyle name="Warning Text 2 2 2 2" xfId="25476" xr:uid="{00000000-0005-0000-0000-000023630000}"/>
    <cellStyle name="Warning Text 2 2 2 2 2" xfId="37460" xr:uid="{30A44F17-1DB2-4D51-8B78-B1A0A9890B32}"/>
    <cellStyle name="Warning Text 2 2 2 3" xfId="31518" xr:uid="{D6365AF8-EF0B-4DB0-A92B-6AA349B8B813}"/>
    <cellStyle name="Warning Text 2 2 3" xfId="19532" xr:uid="{00000000-0005-0000-0000-000024630000}"/>
    <cellStyle name="Warning Text 2 2 3 2" xfId="25477" xr:uid="{00000000-0005-0000-0000-000025630000}"/>
    <cellStyle name="Warning Text 2 2 3 2 2" xfId="37461" xr:uid="{71216D0E-8608-4886-98AA-3FA1979AC755}"/>
    <cellStyle name="Warning Text 2 2 3 3" xfId="31519" xr:uid="{1E33B804-BDED-477C-8733-C42907209670}"/>
    <cellStyle name="Warning Text 2 2 4" xfId="25475" xr:uid="{00000000-0005-0000-0000-000026630000}"/>
    <cellStyle name="Warning Text 2 2 4 2" xfId="37459" xr:uid="{9C4DCE2F-E352-4DC9-98F0-F846581B6D84}"/>
    <cellStyle name="Warning Text 2 2 5" xfId="31517" xr:uid="{54DE359A-8E06-4024-A991-56BD1FFBEBEF}"/>
    <cellStyle name="Warning Text 2 3" xfId="19533" xr:uid="{00000000-0005-0000-0000-000027630000}"/>
    <cellStyle name="Warning Text 2 3 2" xfId="25478" xr:uid="{00000000-0005-0000-0000-000028630000}"/>
    <cellStyle name="Warning Text 2 3 2 2" xfId="37462" xr:uid="{52E5DE38-CC9C-4366-BCA8-F5AAD1C891B8}"/>
    <cellStyle name="Warning Text 2 3 3" xfId="31520" xr:uid="{5AEDF258-0E44-43EC-85F0-C178BF52EC98}"/>
    <cellStyle name="Warning Text 2 4" xfId="19534" xr:uid="{00000000-0005-0000-0000-000029630000}"/>
    <cellStyle name="Warning Text 2 4 2" xfId="25479" xr:uid="{00000000-0005-0000-0000-00002A630000}"/>
    <cellStyle name="Warning Text 2 4 2 2" xfId="37463" xr:uid="{E39CCAA0-29BD-4D4D-B18A-7BD6781F3EB9}"/>
    <cellStyle name="Warning Text 2 4 3" xfId="31521" xr:uid="{B29164BE-BCCF-4B85-B614-F7D057B9BF93}"/>
    <cellStyle name="Warning Text 2 5" xfId="19535" xr:uid="{00000000-0005-0000-0000-00002B630000}"/>
    <cellStyle name="Warning Text 2 5 2" xfId="25480" xr:uid="{00000000-0005-0000-0000-00002C630000}"/>
    <cellStyle name="Warning Text 2 5 2 2" xfId="37464" xr:uid="{EFEA069B-E15C-4DAA-9DE0-10099A11C83C}"/>
    <cellStyle name="Warning Text 2 5 3" xfId="31522" xr:uid="{364C8CAD-72AB-4FC0-AAE4-83A8F6F8B145}"/>
    <cellStyle name="Warning Text 2 6" xfId="19536" xr:uid="{00000000-0005-0000-0000-00002D630000}"/>
    <cellStyle name="Warning Text 2 6 2" xfId="25481" xr:uid="{00000000-0005-0000-0000-00002E630000}"/>
    <cellStyle name="Warning Text 2 6 2 2" xfId="37465" xr:uid="{B6D10998-F0C5-42F1-903D-E5A5B52C6D44}"/>
    <cellStyle name="Warning Text 2 6 3" xfId="31523" xr:uid="{FBD35F45-D9BF-4144-9E3F-FB90396BFA69}"/>
    <cellStyle name="Warning Text 2 7" xfId="19537" xr:uid="{00000000-0005-0000-0000-00002F630000}"/>
    <cellStyle name="Warning Text 2 7 2" xfId="25482" xr:uid="{00000000-0005-0000-0000-000030630000}"/>
    <cellStyle name="Warning Text 2 7 2 2" xfId="37466" xr:uid="{C6E2ACC5-2556-41FD-92A3-1CD635839C63}"/>
    <cellStyle name="Warning Text 2 7 3" xfId="31524" xr:uid="{3FE546EE-95E8-4D98-BEA2-828174EDCA72}"/>
    <cellStyle name="Warning Text 2 8" xfId="19538" xr:uid="{00000000-0005-0000-0000-000031630000}"/>
    <cellStyle name="Warning Text 2 8 2" xfId="25483" xr:uid="{00000000-0005-0000-0000-000032630000}"/>
    <cellStyle name="Warning Text 2 8 2 2" xfId="37467" xr:uid="{1F559BFA-DFDB-4A2B-87F9-0AE828D816B1}"/>
    <cellStyle name="Warning Text 2 8 3" xfId="31525" xr:uid="{F6E6DD85-4397-4AA9-9897-7F64B87575EE}"/>
    <cellStyle name="Warning Text 3" xfId="19539" xr:uid="{00000000-0005-0000-0000-000033630000}"/>
    <cellStyle name="Warning Text 3 2" xfId="19540" xr:uid="{00000000-0005-0000-0000-000034630000}"/>
    <cellStyle name="Warning Text 3 2 2" xfId="19541" xr:uid="{00000000-0005-0000-0000-000035630000}"/>
    <cellStyle name="Warning Text 3 2 2 2" xfId="25486" xr:uid="{00000000-0005-0000-0000-000036630000}"/>
    <cellStyle name="Warning Text 3 2 2 2 2" xfId="37470" xr:uid="{E115B3DF-D157-4DBE-80C8-A183CEC1E805}"/>
    <cellStyle name="Warning Text 3 2 2 3" xfId="31528" xr:uid="{90C08123-FC6A-4F6C-A804-8001FBB10397}"/>
    <cellStyle name="Warning Text 3 2 3" xfId="25485" xr:uid="{00000000-0005-0000-0000-000037630000}"/>
    <cellStyle name="Warning Text 3 2 3 2" xfId="37469" xr:uid="{AD7BCE69-C828-42DF-91D7-3A11A8D91391}"/>
    <cellStyle name="Warning Text 3 2 4" xfId="31527" xr:uid="{D939F332-BA09-4B0D-BE01-5792CF738BBD}"/>
    <cellStyle name="Warning Text 3 3" xfId="19542" xr:uid="{00000000-0005-0000-0000-000038630000}"/>
    <cellStyle name="Warning Text 3 3 2" xfId="25487" xr:uid="{00000000-0005-0000-0000-000039630000}"/>
    <cellStyle name="Warning Text 3 3 2 2" xfId="37471" xr:uid="{37FCA768-0638-4B6A-AB4C-394ABF79FA58}"/>
    <cellStyle name="Warning Text 3 3 3" xfId="31529" xr:uid="{52F10061-30A5-419F-8829-413319EA4D11}"/>
    <cellStyle name="Warning Text 3 4" xfId="19543" xr:uid="{00000000-0005-0000-0000-00003A630000}"/>
    <cellStyle name="Warning Text 3 5" xfId="25484" xr:uid="{00000000-0005-0000-0000-00003B630000}"/>
    <cellStyle name="Warning Text 3 5 2" xfId="37468" xr:uid="{4B5B2DAC-4504-4EF7-8EA7-338CE4F92527}"/>
    <cellStyle name="Warning Text 3 6" xfId="31526" xr:uid="{666C400E-6348-4B37-BC7E-09D4659E6BB6}"/>
    <cellStyle name="Warning Text 4" xfId="19544" xr:uid="{00000000-0005-0000-0000-00003C630000}"/>
    <cellStyle name="Warning Text 4 2" xfId="19545" xr:uid="{00000000-0005-0000-0000-00003D630000}"/>
    <cellStyle name="Warning Text 4 2 2" xfId="19546" xr:uid="{00000000-0005-0000-0000-00003E630000}"/>
    <cellStyle name="Warning Text 4 2 2 2" xfId="25490" xr:uid="{00000000-0005-0000-0000-00003F630000}"/>
    <cellStyle name="Warning Text 4 2 2 2 2" xfId="37474" xr:uid="{C11AC783-8473-4158-8685-D8CD86140695}"/>
    <cellStyle name="Warning Text 4 2 2 3" xfId="31532" xr:uid="{04ABEB5D-27CB-4712-8854-376ED51C6A6B}"/>
    <cellStyle name="Warning Text 4 2 3" xfId="25489" xr:uid="{00000000-0005-0000-0000-000040630000}"/>
    <cellStyle name="Warning Text 4 2 3 2" xfId="37473" xr:uid="{5CBE4714-3B6F-48B5-AB2A-BD33354D111D}"/>
    <cellStyle name="Warning Text 4 2 4" xfId="31531" xr:uid="{6F0F2C1B-396C-4F16-B1BF-9BE501FCBEC1}"/>
    <cellStyle name="Warning Text 4 3" xfId="19547" xr:uid="{00000000-0005-0000-0000-000041630000}"/>
    <cellStyle name="Warning Text 4 3 2" xfId="25491" xr:uid="{00000000-0005-0000-0000-000042630000}"/>
    <cellStyle name="Warning Text 4 3 2 2" xfId="37475" xr:uid="{E23ED7E5-71F6-4D5A-8EE3-7E1481B269DB}"/>
    <cellStyle name="Warning Text 4 3 3" xfId="31533" xr:uid="{3BDA6447-509F-4DF1-9F06-9EED0AEAB8B7}"/>
    <cellStyle name="Warning Text 4 4" xfId="19548" xr:uid="{00000000-0005-0000-0000-000043630000}"/>
    <cellStyle name="Warning Text 4 5" xfId="25488" xr:uid="{00000000-0005-0000-0000-000044630000}"/>
    <cellStyle name="Warning Text 4 5 2" xfId="37472" xr:uid="{1F3E7A27-171D-4595-B945-18D2E576DE4B}"/>
    <cellStyle name="Warning Text 4 6" xfId="31530" xr:uid="{B19DDCF5-B92A-4BE8-B47B-E7ED408C9E8B}"/>
    <cellStyle name="Warning Text 5" xfId="19549" xr:uid="{00000000-0005-0000-0000-000045630000}"/>
    <cellStyle name="Warning Text 5 2" xfId="19550" xr:uid="{00000000-0005-0000-0000-000046630000}"/>
    <cellStyle name="Warning Text 5 3" xfId="25492" xr:uid="{00000000-0005-0000-0000-000047630000}"/>
    <cellStyle name="Warning Text 5 3 2" xfId="37476" xr:uid="{74D48686-E26F-4475-83CA-9730EA0002AA}"/>
    <cellStyle name="Warning Text 5 4" xfId="31534" xr:uid="{77D100F2-9711-4EBE-94C8-2285F39DBBD1}"/>
    <cellStyle name="Warning Text 6" xfId="19551" xr:uid="{00000000-0005-0000-0000-000048630000}"/>
    <cellStyle name="Warning Text 6 2" xfId="25493" xr:uid="{00000000-0005-0000-0000-000049630000}"/>
    <cellStyle name="Warning Text 6 2 2" xfId="37477" xr:uid="{C1AD12D6-BF30-432A-948C-A24B2D4FF1E7}"/>
    <cellStyle name="Warning Text 6 3" xfId="31535" xr:uid="{BA388076-14F6-4407-B478-F7AB183F2AEC}"/>
    <cellStyle name="Warning Text 7" xfId="19552" xr:uid="{00000000-0005-0000-0000-00004A630000}"/>
    <cellStyle name="Warning Text 7 2" xfId="25494" xr:uid="{00000000-0005-0000-0000-00004B630000}"/>
    <cellStyle name="Warning Text 7 2 2" xfId="37478" xr:uid="{4018CCB8-CBFB-4A91-99CC-893740AD675B}"/>
    <cellStyle name="Warning Text 7 3" xfId="31536" xr:uid="{46A9532E-D4E8-467F-8F70-1FEA24CB7386}"/>
    <cellStyle name="Warning Text 8" xfId="19553" xr:uid="{00000000-0005-0000-0000-00004C630000}"/>
    <cellStyle name="Warning Text 8 2" xfId="25495" xr:uid="{00000000-0005-0000-0000-00004D630000}"/>
    <cellStyle name="Warning Text 8 2 2" xfId="37479" xr:uid="{716D8D15-873A-4353-BDCB-1859420C570D}"/>
    <cellStyle name="Warning Text 8 3" xfId="31537" xr:uid="{766A104B-8525-476D-8B2D-380A0A713156}"/>
    <cellStyle name="Warning Text 9" xfId="19554" xr:uid="{00000000-0005-0000-0000-00004E630000}"/>
    <cellStyle name="Warning Text 9 2" xfId="25496" xr:uid="{00000000-0005-0000-0000-00004F630000}"/>
    <cellStyle name="Warning Text 9 2 2" xfId="37480" xr:uid="{DE977750-2301-4743-8679-97C3EC7BB159}"/>
    <cellStyle name="Warning Text 9 3" xfId="31538" xr:uid="{8A744836-2F2C-412A-82B5-1C7B2BED301F}"/>
    <cellStyle name="Year" xfId="19555" xr:uid="{00000000-0005-0000-0000-000050630000}"/>
    <cellStyle name="Year 2" xfId="19556" xr:uid="{00000000-0005-0000-0000-000051630000}"/>
    <cellStyle name="Year 3" xfId="25497" xr:uid="{00000000-0005-0000-0000-000052630000}"/>
    <cellStyle name="Year 3 2" xfId="37481" xr:uid="{54617698-695D-47E8-80F9-F43B303AEF05}"/>
    <cellStyle name="Year 4" xfId="31539" xr:uid="{F417C792-73D2-47DA-877B-0A5345FD1D27}"/>
    <cellStyle name="Yellow" xfId="19557" xr:uid="{00000000-0005-0000-0000-000053630000}"/>
    <cellStyle name="Yellow 2" xfId="31541" xr:uid="{EC1023F5-1A51-4582-812E-05C9E65F7EBB}"/>
    <cellStyle name="Yellow 3" xfId="37602" xr:uid="{B047E9E1-A67A-48DF-A386-09A704CA3739}"/>
    <cellStyle name="Yellow 4" xfId="37615" xr:uid="{43B3AED6-7656-44A4-AA54-E529D4DFCC5E}"/>
    <cellStyle name="⠠散瑮牥搩 䠀礀瀀攀爀氀椀渀欀" xfId="19558" xr:uid="{00000000-0005-0000-0000-000054630000}"/>
    <cellStyle name="⠠散瑮牥搩 䠀礀瀀攀爀氀椀渀欀 2" xfId="25498" xr:uid="{00000000-0005-0000-0000-000055630000}"/>
    <cellStyle name="⠠散瑮牥搩 䠀礀瀀攀爀氀椀渀欀 2 2" xfId="37482" xr:uid="{175FE09C-74F3-46A2-A287-843B68CB9309}"/>
    <cellStyle name="⠠散瑮牥搩 䠀礀瀀攀爀氀椀渀欀 3" xfId="31542" xr:uid="{52ABFC44-81F8-4FBB-BF5E-7C58937BFB15}"/>
    <cellStyle name="⠠敬瑦爩搩 䠀礀瀀攀爀氀椀" xfId="19559" xr:uid="{00000000-0005-0000-0000-000056630000}"/>
    <cellStyle name="⠠敬瑦爩搩 䠀礀瀀攀爀氀椀 2" xfId="25499" xr:uid="{00000000-0005-0000-0000-000057630000}"/>
    <cellStyle name="⠠敬瑦爩搩 䠀礀瀀攀爀氀椀 2 2" xfId="37483" xr:uid="{D049777C-197C-4AF7-B30E-77078F984CAC}"/>
    <cellStyle name="⠠敬瑦爩搩 䠀礀瀀攀爀氀椀 3" xfId="31543" xr:uid="{BA10BD82-9E5E-4869-9A4E-CE76F9034BF3}"/>
    <cellStyle name="⠠楲桧⥴搩 䠀礀瀀攀爀氀椀渀" xfId="19560" xr:uid="{00000000-0005-0000-0000-000058630000}"/>
    <cellStyle name="⠠楲桧⥴搩 䠀礀瀀攀爀氀椀渀 2" xfId="25500" xr:uid="{00000000-0005-0000-0000-000059630000}"/>
    <cellStyle name="⠠楲桧⥴搩 䠀礀瀀攀爀氀椀渀 2 2" xfId="37484" xr:uid="{2926A260-EF25-49FB-BA7F-9C2ACD1F43A4}"/>
    <cellStyle name="⠠楲桧⥴搩 䠀礀瀀攀爀氀椀渀 3" xfId="31544" xr:uid="{FCCC1A4F-8FC6-474D-BB40-1921AE1CC081}"/>
    <cellStyle name="ㅧ氲畣慬楴湯䡳礀" xfId="19561" xr:uid="{00000000-0005-0000-0000-00005A630000}"/>
    <cellStyle name="ㅧ氲畣慬楴湯䡳礀 2" xfId="25501" xr:uid="{00000000-0005-0000-0000-00005B630000}"/>
    <cellStyle name="ㅧ氲畣慬楴湯䡳礀 2 2" xfId="37485" xr:uid="{2ABFA5F5-7116-490B-A3D4-2F98B4015751}"/>
    <cellStyle name="ㅧ氲畣慬楴湯䡳礀 3" xfId="31545" xr:uid="{EDEFBDF7-DFE4-479C-8655-3A3451081D39}"/>
    <cellStyle name="㉧氲畣慬楴湯䡳礀" xfId="19562" xr:uid="{00000000-0005-0000-0000-00005C630000}"/>
    <cellStyle name="㉧氲畣慬楴湯䡳礀 2" xfId="25502" xr:uid="{00000000-0005-0000-0000-00005D630000}"/>
    <cellStyle name="㉧氲畣慬楴湯䡳礀 2 2" xfId="37486" xr:uid="{3BC3AB93-6E8B-46E5-B1A8-60155CEF35E3}"/>
    <cellStyle name="㉧氲畣慬楴湯䡳礀 3" xfId="31546" xr:uid="{F9C2E5E9-013B-41F2-ACE0-FD45FA54CE57}"/>
    <cellStyle name="匠祴敬弱䍃R礀瀀攀爀氀椀渀欀" xfId="19563" xr:uid="{00000000-0005-0000-0000-00005E630000}"/>
    <cellStyle name="匠祴敬弱䍃R礀瀀攀爀氀椀渀欀 2" xfId="25503" xr:uid="{00000000-0005-0000-0000-00005F630000}"/>
    <cellStyle name="匠祴敬弱䍃R礀瀀攀爀氀椀渀欀 2 2" xfId="37487" xr:uid="{21F57FF4-B27E-4928-8BA9-2778EC6195DC}"/>
    <cellStyle name="匠祴敬弱䍃R礀瀀攀爀氀椀渀欀 3" xfId="31547" xr:uid="{BE9C6D4B-198C-4AFA-9AB4-B774E4A581F1}"/>
    <cellStyle name="匠祴敬琱嵎⡜␢⌢⌬〣〮⥜〰〰〰" xfId="19564" xr:uid="{00000000-0005-0000-0000-000060630000}"/>
    <cellStyle name="匠祴敬琱嵎⡜␢⌢⌬〣〮⥜〰〰〰 2" xfId="25504" xr:uid="{00000000-0005-0000-0000-000061630000}"/>
    <cellStyle name="匠祴敬琱嵎⡜␢⌢⌬〣〮⥜〰〰〰 2 2" xfId="37488" xr:uid="{CEC16E63-CAB1-45F6-9023-C8180DA47F80}"/>
    <cellStyle name="匠祴敬琱嵎⡜␢⌢⌬〣〮⥜〰〰〰 3" xfId="31548" xr:uid="{97E14D95-84FF-400B-9A02-34568E1C966D}"/>
    <cellStyle name="匠祴敬琲嵎⡜␢⌢⌬〣〮⥜〰〰〰" xfId="19565" xr:uid="{00000000-0005-0000-0000-000062630000}"/>
    <cellStyle name="匠祴敬琲嵎⡜␢⌢⌬〣〮⥜〰〰〰 2" xfId="25505" xr:uid="{00000000-0005-0000-0000-000063630000}"/>
    <cellStyle name="匠祴敬琲嵎⡜␢⌢⌬〣〮⥜〰〰〰 2 2" xfId="37489" xr:uid="{8E65FFFF-05AA-47EE-85C7-5F4D8D30B662}"/>
    <cellStyle name="匠祴敬琲嵎⡜␢⌢⌬〣〮⥜〰〰〰 3" xfId="31549" xr:uid="{2B52E0CC-5ACB-4B32-AC00-ACB915C4A472}"/>
    <cellStyle name="匠祴敬琳嵎⡜␢⌢⌬〣〮⥜〰〰〰" xfId="19566" xr:uid="{00000000-0005-0000-0000-000064630000}"/>
    <cellStyle name="匠祴敬琳嵎⡜␢⌢⌬〣〮⥜〰〰〰 2" xfId="25506" xr:uid="{00000000-0005-0000-0000-000065630000}"/>
    <cellStyle name="匠祴敬琳嵎⡜␢⌢⌬〣〮⥜〰〰〰 2 2" xfId="37490" xr:uid="{85A14EE9-A9EB-462C-93CC-C52F523F772C}"/>
    <cellStyle name="匠祴敬琳嵎⡜␢⌢⌬〣〮⥜〰〰〰 3" xfId="31550" xr:uid="{93CF77E3-80AB-4075-92B6-F8675F51EEF6}"/>
    <cellStyle name="匠祴敬琴嵎⡜␢⌢⌬〣〮⥜〰〰〰" xfId="19567" xr:uid="{00000000-0005-0000-0000-000066630000}"/>
    <cellStyle name="匠祴敬琴嵎⡜␢⌢⌬〣〮⥜〰〰〰 2" xfId="25507" xr:uid="{00000000-0005-0000-0000-000067630000}"/>
    <cellStyle name="匠祴敬琴嵎⡜␢⌢⌬〣〮⥜〰〰〰 2 2" xfId="37491" xr:uid="{955CE6CF-290B-4384-9DB6-C7E8047F2028}"/>
    <cellStyle name="匠祴敬琴嵎⡜␢⌢⌬〣〮⥜〰〰〰 3" xfId="31551" xr:uid="{2CA7C51C-F4F9-43C2-862C-309E892AC348}"/>
    <cellStyle name="匠祴敬琵嵎⡜␢⌢⌬〣〮⥜〰〰〰" xfId="19568" xr:uid="{00000000-0005-0000-0000-000068630000}"/>
    <cellStyle name="匠祴敬琵嵎⡜␢⌢⌬〣〮⥜〰〰〰 2" xfId="25508" xr:uid="{00000000-0005-0000-0000-000069630000}"/>
    <cellStyle name="匠祴敬琵嵎⡜␢⌢⌬〣〮⥜〰〰〰 2 2" xfId="37492" xr:uid="{6972CB14-21C6-46F7-BBD5-D7FD15C63789}"/>
    <cellStyle name="匠祴敬琵嵎⡜␢⌢⌬〣〮⥜〰〰〰 3" xfId="31552" xr:uid="{AFF32F05-5A91-4231-B1D5-76EEBB71E5EA}"/>
    <cellStyle name="匠祴敬琶嵎⡜␢⌢⌬〣〮⥜〰〰〰" xfId="19569" xr:uid="{00000000-0005-0000-0000-00006A630000}"/>
    <cellStyle name="匠祴敬琶嵎⡜␢⌢⌬〣〮⥜〰〰〰 2" xfId="25509" xr:uid="{00000000-0005-0000-0000-00006B630000}"/>
    <cellStyle name="匠祴敬琶嵎⡜␢⌢⌬〣〮⥜〰〰〰 2 2" xfId="37493" xr:uid="{D0940AC8-828D-48AB-A25B-1F656A277690}"/>
    <cellStyle name="匠祴敬琶嵎⡜␢⌢⌬〣〮⥜〰〰〰 3" xfId="31553" xr:uid="{69EA971F-1601-492B-BC5E-A0EC6AC262E9}"/>
    <cellStyle name="匠祴敬琷嵎⡜␢⌢⌬〣〮⥜〰〰〰" xfId="19570" xr:uid="{00000000-0005-0000-0000-00006C630000}"/>
    <cellStyle name="匠祴敬琷嵎⡜␢⌢⌬〣〮⥜〰〰〰 2" xfId="25510" xr:uid="{00000000-0005-0000-0000-00006D630000}"/>
    <cellStyle name="匠祴敬琷嵎⡜␢⌢⌬〣〮⥜〰〰〰 2 2" xfId="37494" xr:uid="{182B7C01-F4D0-4E56-AF47-99D1B0DAAA04}"/>
    <cellStyle name="匠祴敬琷嵎⡜␢⌢⌬〣〮⥜〰〰〰 3" xfId="31554" xr:uid="{786877A0-274B-4960-B10C-A231E500EAF4}"/>
    <cellStyle name="匠祴敬琸嵎⡜␢⌢⌬〣〮⥜〰〰〰" xfId="19571" xr:uid="{00000000-0005-0000-0000-00006E630000}"/>
    <cellStyle name="匠祴敬琸嵎⡜␢⌢⌬〣〮⥜〰〰〰 2" xfId="25511" xr:uid="{00000000-0005-0000-0000-00006F630000}"/>
    <cellStyle name="匠祴敬琸嵎⡜␢⌢⌬〣〮⥜〰〰〰 2 2" xfId="37495" xr:uid="{A48C0ABC-8448-498B-941B-C710E78209DA}"/>
    <cellStyle name="匠祴敬琸嵎⡜␢⌢⌬〣〮⥜〰〰〰 3" xfId="31555" xr:uid="{50FBC597-A3C6-43A4-AB45-910623B0D142}"/>
    <cellStyle name="弰䍃敒琸嵎⡜␢⌢⌬" xfId="19572" xr:uid="{00000000-0005-0000-0000-000070630000}"/>
    <cellStyle name="弰䍃敒琸嵎⡜␢⌢⌬ 2" xfId="25512" xr:uid="{00000000-0005-0000-0000-000071630000}"/>
    <cellStyle name="弰䍃敒琸嵎⡜␢⌢⌬ 2 2" xfId="37496" xr:uid="{4B4D3ED5-BA36-4B67-8396-C79FB1CC8D91}"/>
    <cellStyle name="弰䍃敒琸嵎⡜␢⌢⌬ 3" xfId="31556" xr:uid="{21025F18-C94B-4DDF-AE24-47E6CFDC22E4}"/>
    <cellStyle name="彤偅⁌䅄䅔剃 嬀　崀" xfId="19573" xr:uid="{00000000-0005-0000-0000-000072630000}"/>
    <cellStyle name="彤偅⁌䅄䅔剃 嬀　崀 2" xfId="25513" xr:uid="{00000000-0005-0000-0000-000073630000}"/>
    <cellStyle name="彤偅⁌䅄䅔剃 嬀　崀 2 2" xfId="37497" xr:uid="{51CC9258-6B29-4165-8C50-82BC92885319}"/>
    <cellStyle name="彤偅⁌䅄䅔剃 嬀　崀 3" xfId="31557" xr:uid="{4F517EAC-9428-49BA-A11A-C96ED66BF0AB}"/>
    <cellStyle name="愀 嬀　崀" xfId="19574" xr:uid="{00000000-0005-0000-0000-000074630000}"/>
    <cellStyle name="愀 嬀　崀 2" xfId="25514" xr:uid="{00000000-0005-0000-0000-000075630000}"/>
    <cellStyle name="愀 嬀　崀 2 2" xfId="37498" xr:uid="{0CB5F464-BBD4-4F06-A442-BF18F4539BB3}"/>
    <cellStyle name="愀 嬀　崀 3" xfId="31558" xr:uid="{354204E2-E638-47F4-90B3-28E8D7F0F0C1}"/>
    <cellStyle name="愠楬湧敭瑮嵎⡜␢⌢⌬〣〮⥜〰〰〰" xfId="19575" xr:uid="{00000000-0005-0000-0000-000076630000}"/>
    <cellStyle name="愠楬湧敭瑮嵎⡜␢⌢⌬〣〮⥜〰〰〰 2" xfId="25515" xr:uid="{00000000-0005-0000-0000-000077630000}"/>
    <cellStyle name="愠楬湧敭瑮嵎⡜␢⌢⌬〣〮⥜〰〰〰 2 2" xfId="37499" xr:uid="{126AA6E0-F42D-40EA-8BFC-322E05C5B1A1}"/>
    <cellStyle name="愠楬湧敭瑮嵎⡜␢⌢⌬〣〮⥜〰〰〰 3" xfId="31559" xr:uid="{0237ADC6-FCED-45A8-B63E-138D48E56675}"/>
    <cellStyle name="慴椠灮瑵䍟剃礀 嬀　" xfId="19576" xr:uid="{00000000-0005-0000-0000-000078630000}"/>
    <cellStyle name="慴椠灮瑵䍟剃礀 嬀　 2" xfId="25516" xr:uid="{00000000-0005-0000-0000-000079630000}"/>
    <cellStyle name="慴椠灮瑵䍟剃礀 嬀　 2 2" xfId="37500" xr:uid="{0A3693FE-E1E2-410D-A17B-1E265D0F3D5F}"/>
    <cellStyle name="慴椠灮瑵䍟剃礀 嬀　 3" xfId="31560" xr:uid="{42C32AEF-F572-46B4-BD44-2063A0070859}"/>
    <cellStyle name="损污畣慬楴湯䡳礀瀀攀爀氀椀渀欀" xfId="19577" xr:uid="{00000000-0005-0000-0000-00007A630000}"/>
    <cellStyle name="损污畣慬楴湯䡳礀瀀攀爀氀椀渀欀 2" xfId="25517" xr:uid="{00000000-0005-0000-0000-00007B630000}"/>
    <cellStyle name="损污畣慬楴湯䡳礀瀀攀爀氀椀渀欀 2 2" xfId="37501" xr:uid="{6FCE7C60-51E8-40F9-8062-206B452E0893}"/>
    <cellStyle name="损污畣慬楴湯䡳礀瀀攀爀氀椀渀欀 3" xfId="31561" xr:uid="{DAAE86F5-9D19-4340-A86B-5C14C75C0327}"/>
    <cellStyle name="⁥敎⁷潒慭" xfId="19578" xr:uid="{00000000-0005-0000-0000-00007C630000}"/>
    <cellStyle name="⁥敎⁷潒慭 2" xfId="25518" xr:uid="{00000000-0005-0000-0000-00007D630000}"/>
    <cellStyle name="⁥敎⁷潒慭 2 2" xfId="37502" xr:uid="{E8AA8982-84CD-4329-B93E-5D30E97CBD08}"/>
    <cellStyle name="⁥敎⁷潒慭 3" xfId="31562" xr:uid="{B943071D-F004-41EB-A6DA-E5D2F7195274}"/>
    <cellStyle name="⁳敎⁷潒慭彮䍃牒瘬散瑮牥 敬瑦" xfId="19579" xr:uid="{00000000-0005-0000-0000-00007E630000}"/>
    <cellStyle name="⁳敎⁷潒慭彮䍃牒瘬散瑮牥 敬瑦 2" xfId="25519" xr:uid="{00000000-0005-0000-0000-00007F630000}"/>
    <cellStyle name="⁳敎⁷潒慭彮䍃牒瘬散瑮牥 敬瑦 2 2" xfId="37503" xr:uid="{90B7D4C7-3DF7-4EDC-BD6B-DD298D60CECF}"/>
    <cellStyle name="⁳敎⁷潒慭彮䍃牒瘬散瑮牥 敬瑦 3" xfId="31563" xr:uid="{B10F580D-A61F-425D-AAA6-2972804833DA}"/>
    <cellStyle name="敬瑦洩弩䍃R礀瀀攀爀氀椀渀" xfId="19580" xr:uid="{00000000-0005-0000-0000-000080630000}"/>
    <cellStyle name="敬瑦洩弩䍃R礀瀀攀爀氀椀渀 2" xfId="25520" xr:uid="{00000000-0005-0000-0000-000081630000}"/>
    <cellStyle name="敬瑦洩弩䍃R礀瀀攀爀氀椀渀 2 2" xfId="37504" xr:uid="{E47A3F28-3E7F-43D3-9B9E-B672E72CEFE2}"/>
    <cellStyle name="敬瑦洩弩䍃R礀瀀攀爀氀椀渀 3" xfId="31564" xr:uid="{9770EBE8-E14B-4A81-BADC-80F9A4066FF8}"/>
    <cellStyle name="整椠灮瑵" xfId="19581" xr:uid="{00000000-0005-0000-0000-000082630000}"/>
    <cellStyle name="整椠灮瑵 2" xfId="25521" xr:uid="{00000000-0005-0000-0000-000083630000}"/>
    <cellStyle name="整椠灮瑵 2 2" xfId="37505" xr:uid="{BCA27A57-AABA-4462-A35B-61CC25A4C8E3}"/>
    <cellStyle name="整椠灮瑵 3" xfId="31565" xr:uid="{67C1F6F4-DBC9-484B-BB15-CC46C7EE39F0}"/>
    <cellStyle name="整氠湯瑧䍟剃礀 嬀" xfId="19582" xr:uid="{00000000-0005-0000-0000-000084630000}"/>
    <cellStyle name="整氠湯瑧䍟剃礀 嬀 2" xfId="25522" xr:uid="{00000000-0005-0000-0000-000085630000}"/>
    <cellStyle name="整氠湯瑧䍟剃礀 嬀 2 2" xfId="37506" xr:uid="{32200BA1-4AF8-4130-A999-6999C2F9416A}"/>
    <cellStyle name="整氠湯瑧䍟剃礀 嬀 3" xfId="31566" xr:uid="{E9325698-103B-484E-B495-4A12AD9B11E8}"/>
    <cellStyle name="整猠潨瑲䍟剃礀 嬀　" xfId="19583" xr:uid="{00000000-0005-0000-0000-000086630000}"/>
    <cellStyle name="整猠潨瑲䍟剃礀 嬀　 2" xfId="25523" xr:uid="{00000000-0005-0000-0000-000087630000}"/>
    <cellStyle name="整猠潨瑲䍟剃礀 嬀　 2 2" xfId="37507" xr:uid="{A18A30A6-F919-4FAC-B660-3FED6CA48D49}"/>
    <cellStyle name="整猠潨瑲䍟剃礀 嬀　 3" xfId="31567" xr:uid="{98D1B18C-8B3E-4F41-B1B5-BA41AF369E8D}"/>
    <cellStyle name="整䕟䱐䐠呁剁礀 嬀　崀" xfId="19584" xr:uid="{00000000-0005-0000-0000-000088630000}"/>
    <cellStyle name="整䕟䱐䐠呁剁礀 嬀　崀 2" xfId="25524" xr:uid="{00000000-0005-0000-0000-000089630000}"/>
    <cellStyle name="整䕟䱐䐠呁剁礀 嬀　崀 2 2" xfId="37508" xr:uid="{C7BAC123-B8AD-4B6B-9300-595448A6DFD5}"/>
    <cellStyle name="整䕟䱐䐠呁剁礀 嬀　崀 3" xfId="31568" xr:uid="{15C78D7A-5E19-4C18-9315-D4EFB80CA3E8}"/>
    <cellStyle name="敹䕟䱐" xfId="19585" xr:uid="{00000000-0005-0000-0000-00008A630000}"/>
    <cellStyle name="敹䕟䱐 2" xfId="25525" xr:uid="{00000000-0005-0000-0000-00008B630000}"/>
    <cellStyle name="敹䕟䱐 2 2" xfId="37509" xr:uid="{8ACF032D-B62A-4103-B9A6-B64DED4FC032}"/>
    <cellStyle name="敹䕟䱐 3" xfId="31569" xr:uid="{39629726-0A94-425E-AAC2-9561A7D8800D}"/>
    <cellStyle name="桝瑩⥥弩䍃R礀瀀" xfId="19586" xr:uid="{00000000-0005-0000-0000-00008C630000}"/>
    <cellStyle name="桝瑩⥥弩䍃R礀瀀 2" xfId="25526" xr:uid="{00000000-0005-0000-0000-00008D630000}"/>
    <cellStyle name="桝瑩⥥弩䍃R礀瀀 2 2" xfId="37510" xr:uid="{0CE93313-EC42-4858-A3C5-85CE294CCC91}"/>
    <cellStyle name="桝瑩⥥弩䍃R礀瀀 3" xfId="31570" xr:uid="{AA6EA0D3-64DE-4D20-8C21-8CF6554A9DF3}"/>
    <cellStyle name="桝瑩⥥弩䍃R礀瀀攀" xfId="19587" xr:uid="{00000000-0005-0000-0000-00008E630000}"/>
    <cellStyle name="桝瑩⥥弩䍃R礀瀀攀 2" xfId="25527" xr:uid="{00000000-0005-0000-0000-00008F630000}"/>
    <cellStyle name="桝瑩⥥弩䍃R礀瀀攀 2 2" xfId="37511" xr:uid="{0057A293-2C01-46EA-A0A6-9337F854A156}"/>
    <cellStyle name="桝瑩⥥弩䍃R礀瀀攀 3" xfId="31571" xr:uid="{8AD5D8B5-2AFD-426A-BDE2-6C125DABEA4B}"/>
    <cellStyle name="桷瑩⥥弩䍃R礀瀀攀爀氀椀渀欀" xfId="19588" xr:uid="{00000000-0005-0000-0000-000090630000}"/>
    <cellStyle name="桷瑩⥥弩䍃R礀瀀攀爀氀椀渀欀 2" xfId="25528" xr:uid="{00000000-0005-0000-0000-000091630000}"/>
    <cellStyle name="桷瑩⥥弩䍃R礀瀀攀爀氀椀渀欀 2 2" xfId="37512" xr:uid="{5D7F2D13-A055-4622-9BC4-944BB9C62038}"/>
    <cellStyle name="桷瑩⥥弩䍃R礀瀀攀爀氀椀渀欀 3" xfId="31572" xr:uid="{0B4E8CC6-B377-4BD6-8A15-9720166EC4C3}"/>
    <cellStyle name="業摤敬弩䍃R礀瀀攀爀氀椀渀欀" xfId="19589" xr:uid="{00000000-0005-0000-0000-000092630000}"/>
    <cellStyle name="業摤敬弩䍃R礀瀀攀爀氀椀渀欀 2" xfId="25529" xr:uid="{00000000-0005-0000-0000-000093630000}"/>
    <cellStyle name="業摤敬弩䍃R礀瀀攀爀氀椀渀欀 2 2" xfId="37513" xr:uid="{111EA93B-3618-47B7-A110-62AA73A1921C}"/>
    <cellStyle name="業摤敬弩䍃R礀瀀攀爀氀椀渀欀 3" xfId="31573" xr:uid="{6744A403-F35C-41E7-8B5E-4AD5BE6EB50F}"/>
    <cellStyle name="楲桧⥴弩䍃R礀瀀攀爀氀椀渀欀" xfId="19590" xr:uid="{00000000-0005-0000-0000-000094630000}"/>
    <cellStyle name="楲桧⥴弩䍃R礀瀀攀爀氀椀渀欀 2" xfId="25530" xr:uid="{00000000-0005-0000-0000-000095630000}"/>
    <cellStyle name="楲桧⥴弩䍃R礀瀀攀爀氀椀渀欀 2 2" xfId="37514" xr:uid="{3FF00BFC-4041-40D5-8278-2DCFCCCFD221}"/>
    <cellStyle name="楲桧⥴弩䍃R礀瀀攀爀氀椀渀欀 3" xfId="31574" xr:uid="{E21C9D12-0C93-4022-8C5F-B042E8F2AB0F}"/>
    <cellStyle name="氀漀眀攀搀 " xfId="19591" xr:uid="{00000000-0005-0000-0000-000096630000}"/>
    <cellStyle name="氀漀眀攀搀  2" xfId="25531" xr:uid="{00000000-0005-0000-0000-000097630000}"/>
    <cellStyle name="氀漀眀攀搀  2 2" xfId="37515" xr:uid="{E983926F-794C-43BE-A6DD-E2FE9D7F9DDD}"/>
    <cellStyle name="氀漀眀攀搀  3" xfId="31575" xr:uid="{76B824E4-FB90-4AF1-9B15-4BBD9BA4CC91}"/>
    <cellStyle name="⁧氱畣慬楴湯䡳礀瀀" xfId="19592" xr:uid="{00000000-0005-0000-0000-000098630000}"/>
    <cellStyle name="⁧氱畣慬楴湯䡳礀瀀 2" xfId="25532" xr:uid="{00000000-0005-0000-0000-000099630000}"/>
    <cellStyle name="⁧氱畣慬楴湯䡳礀瀀 2 2" xfId="37516" xr:uid="{B32D7D58-6746-4405-8B89-0E2DE6843C65}"/>
    <cellStyle name="⁧氱畣慬楴湯䡳礀瀀 3" xfId="31576" xr:uid="{E5EA8FE9-C9B0-4CD3-86C6-1CC915E48FCD}"/>
    <cellStyle name="⁧氲畣慬楴湯䡳礀瀀" xfId="19593" xr:uid="{00000000-0005-0000-0000-00009A630000}"/>
    <cellStyle name="⁧氲畣慬楴湯䡳礀瀀 2" xfId="25533" xr:uid="{00000000-0005-0000-0000-00009B630000}"/>
    <cellStyle name="⁧氲畣慬楴湯䡳礀瀀 2 2" xfId="37517" xr:uid="{AA5C9DCA-9FD6-4991-B7DC-D0BC738C23CE}"/>
    <cellStyle name="⁧氲畣慬楴湯䡳礀瀀 3" xfId="31577" xr:uid="{E8CB8FE2-9DE9-4B11-B5BC-2DD252322237}"/>
    <cellStyle name="汮⁹戨瑯潴⁭慴汢⥥攀爀氀椀渀欀" xfId="19594" xr:uid="{00000000-0005-0000-0000-00009C630000}"/>
    <cellStyle name="汮⁹戨瑯潴⁭慴汢⥥攀爀氀椀渀欀 2" xfId="25534" xr:uid="{00000000-0005-0000-0000-00009D630000}"/>
    <cellStyle name="汮⁹戨瑯潴⁭慴汢⥥攀爀氀椀渀欀 2 2" xfId="37518" xr:uid="{9220E3FB-34D2-41B2-9FAF-73E2AB1F2B68}"/>
    <cellStyle name="汮⁹戨瑯潴⁭慴汢⥥攀爀氀椀渀欀 3" xfId="31578" xr:uid="{C9B6BB85-B4C4-4BCB-826B-E5648C1859BD}"/>
    <cellStyle name="汮⁹挨污⥣⁭慴汢⥥攀爀氀椀渀欀" xfId="19595" xr:uid="{00000000-0005-0000-0000-00009E630000}"/>
    <cellStyle name="汮⁹挨污⥣⁭慴汢⥥攀爀氀椀渀欀 2" xfId="25535" xr:uid="{00000000-0005-0000-0000-00009F630000}"/>
    <cellStyle name="汮⁹挨污⥣⁭慴汢⥥攀爀氀椀渀欀 2 2" xfId="37519" xr:uid="{2EC33717-A33E-498C-9417-0215604CFDCE}"/>
    <cellStyle name="汮⁹挨污⥣⁭慴汢⥥攀爀氀椀渀欀 3" xfId="31579" xr:uid="{B7169C38-E7A3-44C0-83BF-D5415423304E}"/>
    <cellStyle name="汮⁹挨污Ᵽ氠晥⥴⥥攀爀氀椀渀欀" xfId="19596" xr:uid="{00000000-0005-0000-0000-0000A0630000}"/>
    <cellStyle name="汮⁹挨污Ᵽ氠晥⥴⥥攀爀氀椀渀欀 2" xfId="25536" xr:uid="{00000000-0005-0000-0000-0000A1630000}"/>
    <cellStyle name="汮⁹挨污Ᵽ氠晥⥴⥥攀爀氀椀渀欀 2 2" xfId="37520" xr:uid="{40341A99-8331-4941-8655-C90BAB6043C2}"/>
    <cellStyle name="汮⁹挨污Ᵽ氠晥⥴⥥攀爀氀椀渀欀 3" xfId="31580" xr:uid="{E6A5413F-EDF7-4DAD-8C31-7FE68E226D21}"/>
    <cellStyle name="汮⁹挨污Ᵽ渠⁯潢摲牥爩氀椀渀欀" xfId="19597" xr:uid="{00000000-0005-0000-0000-0000A2630000}"/>
    <cellStyle name="汮⁹挨污Ᵽ渠⁯潢摲牥爩氀椀渀欀 2" xfId="25537" xr:uid="{00000000-0005-0000-0000-0000A3630000}"/>
    <cellStyle name="汮⁹挨污Ᵽ渠⁯潢摲牥爩氀椀渀欀 2 2" xfId="37521" xr:uid="{4D0DF81E-9B56-4F41-AC49-AF5ED6B14A0A}"/>
    <cellStyle name="汮⁹挨污Ᵽ渠⁯潢摲牥爩氀椀渀欀 3" xfId="31581" xr:uid="{89A9B791-B4C3-464A-8A54-176349F740DD}"/>
    <cellStyle name="汮⁹栨慥敤⥲⁯潢摲牥爩氀椀渀欀" xfId="19598" xr:uid="{00000000-0005-0000-0000-0000A4630000}"/>
    <cellStyle name="汮⁹栨慥敤⥲⁯潢摲牥爩氀椀渀欀 2" xfId="25538" xr:uid="{00000000-0005-0000-0000-0000A5630000}"/>
    <cellStyle name="汮⁹栨慥敤⥲⁯潢摲牥爩氀椀渀欀 2 2" xfId="37522" xr:uid="{92B50ECE-2FF2-4742-B2D3-ABBF16FA66FC}"/>
    <cellStyle name="汮⁹栨慥敤⥲⁯潢摲牥爩氀椀渀欀 3" xfId="31582" xr:uid="{807E0607-0ED3-4212-92AD-8E7ECCADD453}"/>
    <cellStyle name="汮⁹栨慥敤Ⱳ挠湥整⥲爩氀椀渀欀" xfId="19599" xr:uid="{00000000-0005-0000-0000-0000A6630000}"/>
    <cellStyle name="汮⁹栨慥敤Ⱳ挠湥整⥲爩氀椀渀欀 2" xfId="25539" xr:uid="{00000000-0005-0000-0000-0000A7630000}"/>
    <cellStyle name="汮⁹栨慥敤Ⱳ挠湥整⥲爩氀椀渀欀 2 2" xfId="37523" xr:uid="{66E4F1DA-E26A-4965-83C9-91D233D5EFB2}"/>
    <cellStyle name="汮⁹栨慥敤Ⱳ挠湥整⥲爩氀椀渀欀 3" xfId="31583" xr:uid="{42FF346B-D157-41E3-87E4-198A413D07C9}"/>
    <cellStyle name="汮⁹栨慥敤Ⱳ氠晥⥴⥲爩氀椀渀欀" xfId="19600" xr:uid="{00000000-0005-0000-0000-0000A8630000}"/>
    <cellStyle name="汮⁹栨慥敤Ⱳ氠晥⥴⥲爩氀椀渀欀 2" xfId="25540" xr:uid="{00000000-0005-0000-0000-0000A9630000}"/>
    <cellStyle name="汮⁹栨慥敤Ⱳ氠晥⥴⥲爩氀椀渀欀 2 2" xfId="37524" xr:uid="{4FAC53B1-9267-4AB1-BB9B-FD00C35878AB}"/>
    <cellStyle name="汮⁹栨慥敤Ⱳ氠晥⥴⥲爩氀椀渀欀 3" xfId="31584" xr:uid="{E0C99749-E189-417E-A7B0-1ECD965CBEC9}"/>
    <cellStyle name="汮⁹栨慥敤Ⱳ渠⁯潢摲牥‬敬瑦欩" xfId="19601" xr:uid="{00000000-0005-0000-0000-0000AA630000}"/>
    <cellStyle name="汮⁹栨慥敤Ⱳ渠⁯潢摲牥‬敬瑦欩 2" xfId="25541" xr:uid="{00000000-0005-0000-0000-0000AB630000}"/>
    <cellStyle name="汮⁹栨慥敤Ⱳ渠⁯潢摲牥‬敬瑦欩 2 2" xfId="37525" xr:uid="{A807F882-1E9B-424E-863C-224809845105}"/>
    <cellStyle name="汮⁹栨慥敤Ⱳ渠⁯潢摲牥‬敬瑦欩 3" xfId="31585" xr:uid="{E365CC85-9C2C-4676-A53C-C12C3C274210}"/>
    <cellStyle name="汮⁹栨慥敤Ⱳ渠⁯潢摲牥氩椀渀欀" xfId="19602" xr:uid="{00000000-0005-0000-0000-0000AC630000}"/>
    <cellStyle name="汮⁹栨慥敤Ⱳ渠⁯潢摲牥氩椀渀欀 2" xfId="25542" xr:uid="{00000000-0005-0000-0000-0000AD630000}"/>
    <cellStyle name="汮⁹栨慥敤Ⱳ渠⁯潢摲牥氩椀渀欀 2 2" xfId="37526" xr:uid="{5A5D3B5C-7DD6-4A1C-A8E7-B557C4BF0B00}"/>
    <cellStyle name="汮⁹栨慥敤Ⱳ渠⁯潢摲牥氩椀渀欀 3" xfId="31586" xr:uid="{E7A2DB86-71EA-440D-817A-AABD814967F4}"/>
    <cellStyle name="汮⁹氨晥⥴Ⱳ渠⁯潢摲牥‬敬瑦欩" xfId="19603" xr:uid="{00000000-0005-0000-0000-0000AE630000}"/>
    <cellStyle name="汮⁹氨晥⥴Ⱳ渠⁯潢摲牥‬敬瑦欩 2" xfId="25543" xr:uid="{00000000-0005-0000-0000-0000AF630000}"/>
    <cellStyle name="汮⁹氨晥⥴Ⱳ渠⁯潢摲牥‬敬瑦欩 2 2" xfId="37527" xr:uid="{F01204F0-1218-4A50-BF49-5CDA846E8580}"/>
    <cellStyle name="汮⁹氨晥⥴Ⱳ渠⁯潢摲牥‬敬瑦欩 3" xfId="31587" xr:uid="{2A50D399-50BA-48DA-A18A-6536DC12C011}"/>
    <cellStyle name="汮⁹渨慯楬湧爩瘬散瑮牥 敬瑦欩" xfId="19604" xr:uid="{00000000-0005-0000-0000-0000B0630000}"/>
    <cellStyle name="汮⁹渨慯楬湧爩瘬散瑮牥 敬瑦欩 2" xfId="25544" xr:uid="{00000000-0005-0000-0000-0000B1630000}"/>
    <cellStyle name="汮⁹渨慯楬湧爩瘬散瑮牥 敬瑦欩 2 2" xfId="37528" xr:uid="{50447B3A-6619-4D12-A0B9-84D54CF31916}"/>
    <cellStyle name="汮⁹渨慯楬湧爩瘬散瑮牥 敬瑦欩 3" xfId="31588" xr:uid="{F8FFEDF7-3FCC-4A43-9771-6E63C21E2A6B}"/>
    <cellStyle name="汮⁹渨⁯潢摲牥 潢摲牥‬敬瑦欩" xfId="19605" xr:uid="{00000000-0005-0000-0000-0000B2630000}"/>
    <cellStyle name="汮⁹渨⁯潢摲牥 潢摲牥‬敬瑦欩 2" xfId="25545" xr:uid="{00000000-0005-0000-0000-0000B3630000}"/>
    <cellStyle name="汮⁹渨⁯潢摲牥 潢摲牥‬敬瑦欩 2 2" xfId="37529" xr:uid="{661708BB-0044-42E6-89B5-45C44AFAE311}"/>
    <cellStyle name="汮⁹渨⁯潢摲牥 潢摲牥‬敬瑦欩 3" xfId="31589" xr:uid="{F9494E1D-3077-4F10-8E92-DCFE9D140DA0}"/>
    <cellStyle name="汮⁹渨⁯潢摲牥瘬散瑮牥 敬瑦欩" xfId="19606" xr:uid="{00000000-0005-0000-0000-0000B4630000}"/>
    <cellStyle name="汮⁹渨⁯潢摲牥瘬散瑮牥 敬瑦欩 2" xfId="25546" xr:uid="{00000000-0005-0000-0000-0000B5630000}"/>
    <cellStyle name="汮⁹渨⁯潢摲牥瘬散瑮牥 敬瑦欩 2 2" xfId="37530" xr:uid="{D3D495F5-B97E-4189-92E8-05DAD4CAB13D}"/>
    <cellStyle name="汮⁹渨⁯潢摲牥瘬散瑮牥 敬瑦欩 3" xfId="31590" xr:uid="{91A32C60-A62D-438C-977F-FF3540BA980C}"/>
    <cellStyle name="汮⁹牬慧楬湧爩瘬散瑮牥 敬" xfId="19607" xr:uid="{00000000-0005-0000-0000-0000B6630000}"/>
    <cellStyle name="汮⁹牬慧楬湧爩瘬散瑮牥 敬 2" xfId="25547" xr:uid="{00000000-0005-0000-0000-0000B7630000}"/>
    <cellStyle name="汮⁹牬慧楬湧爩瘬散瑮牥 敬 2 2" xfId="37531" xr:uid="{7CA3E971-17AB-463E-B16A-FC97F8366F13}"/>
    <cellStyle name="汮⁹牬慧楬湧爩瘬散瑮牥 敬 3" xfId="31591" xr:uid="{D60A7E89-AE5F-458A-B017-1ABCA2EBAFFB}"/>
    <cellStyle name="汮摹〠〮0䌀R礀瀀" xfId="19608" xr:uid="{00000000-0005-0000-0000-0000B8630000}"/>
    <cellStyle name="汮摹〠〮0䌀R礀瀀 2" xfId="25548" xr:uid="{00000000-0005-0000-0000-0000B9630000}"/>
    <cellStyle name="汮摹〠〮0䌀R礀瀀 2 2" xfId="37532" xr:uid="{9E580DF1-D1A9-44CF-AAD2-46A10A4D88A5}"/>
    <cellStyle name="汮摹〠〮0䌀R礀瀀 3" xfId="31592" xr:uid="{8F3D97F6-9301-48D6-9F2E-F589C1BFF954}"/>
    <cellStyle name="潢瑴浯弩䍃R礀瀀攀爀氀椀渀欀" xfId="19609" xr:uid="{00000000-0005-0000-0000-0000BA630000}"/>
    <cellStyle name="潢瑴浯弩䍃R礀瀀攀爀氀椀渀欀 2" xfId="25549" xr:uid="{00000000-0005-0000-0000-0000BB630000}"/>
    <cellStyle name="潢瑴浯弩䍃R礀瀀攀爀氀椀渀欀 2 2" xfId="37533" xr:uid="{DA6B516B-2799-4DC1-9C1A-FF619BA56971}"/>
    <cellStyle name="潢瑴浯弩䍃R礀瀀攀爀氀椀渀欀 3" xfId="31593" xr:uid="{8EDCF786-871F-4EB0-9227-D3C732EBE400}"/>
    <cellStyle name="潴⥰⥴弩䍃R礀瀀攀爀氀椀" xfId="19610" xr:uid="{00000000-0005-0000-0000-0000BC630000}"/>
    <cellStyle name="潴⥰⥴弩䍃R礀瀀攀爀氀椀 2" xfId="25550" xr:uid="{00000000-0005-0000-0000-0000BD630000}"/>
    <cellStyle name="潴⥰⥴弩䍃R礀瀀攀爀氀椀 2 2" xfId="37534" xr:uid="{AC36EA85-5BA4-4129-8669-4360F4D6BD6B}"/>
    <cellStyle name="潴⥰⥴弩䍃R礀瀀攀爀氀椀 3" xfId="31594" xr:uid="{F45A5E9F-9EE2-4103-8FC3-A053B4653B26}"/>
    <cellStyle name="爀氀椀渀欀" xfId="19611" xr:uid="{00000000-0005-0000-0000-0000BE630000}"/>
    <cellStyle name="爀氀椀渀欀 2" xfId="25551" xr:uid="{00000000-0005-0000-0000-0000BF630000}"/>
    <cellStyle name="爀氀椀渀欀 2 2" xfId="37535" xr:uid="{626FB934-FB4E-4B14-B347-A29ACFB37328}"/>
    <cellStyle name="爀氀椀渀欀 3" xfId="31595" xr:uid="{F9811745-CCCF-4105-80C3-868CA2F9A360}"/>
    <cellStyle name="牥慤嵹渀欀" xfId="19612" xr:uid="{00000000-0005-0000-0000-0000C0630000}"/>
    <cellStyle name="牥慤嵹渀欀 2" xfId="25552" xr:uid="{00000000-0005-0000-0000-0000C1630000}"/>
    <cellStyle name="牥慤嵹渀欀 2 2" xfId="37536" xr:uid="{44BBBE37-9528-4AD9-B0BE-E55E762C5247}"/>
    <cellStyle name="牥慤嵹渀欀 3" xfId="31596" xr:uid="{A86D6CE4-6018-41FA-A5FD-EC12272A8CBA}"/>
    <cellStyle name="牥湉異⁴渨⁯潢摲牥 牌瑧牥 敬瑦欩" xfId="19613" xr:uid="{00000000-0005-0000-0000-0000C2630000}"/>
    <cellStyle name="牥湉異⁴渨⁯潢摲牥 牌瑧牥 敬瑦欩 2" xfId="25553" xr:uid="{00000000-0005-0000-0000-0000C3630000}"/>
    <cellStyle name="牥湉異⁴渨⁯潢摲牥 牌瑧牥 敬瑦欩 2 2" xfId="37537" xr:uid="{69AC7684-9147-43E2-ADED-F5AC04A9962F}"/>
    <cellStyle name="牥湉異⁴渨⁯潢摲牥 牌瑧牥 敬瑦欩 3" xfId="31597" xr:uid="{DF32A0CE-281D-4FB5-B5E2-99B0ABFE0569}"/>
    <cellStyle name="牥湉異⁴渨⁯潢摲牥戬汯⥤湯⥴敬瑦欩" xfId="19614" xr:uid="{00000000-0005-0000-0000-0000C4630000}"/>
    <cellStyle name="牥湉異⁴渨⁯潢摲牥戬汯⥤湯⥴敬瑦欩 2" xfId="25554" xr:uid="{00000000-0005-0000-0000-0000C5630000}"/>
    <cellStyle name="牥湉異⁴渨⁯潢摲牥戬汯⥤湯⥴敬瑦欩 2 2" xfId="37538" xr:uid="{EB08F23B-A12B-4839-B8DA-92D1303DB2C1}"/>
    <cellStyle name="牥湉異⁴渨⁯潢摲牥戬汯⥤湯⥴敬瑦欩 3" xfId="31598" xr:uid="{DED26014-6BA8-41AD-AA03-55B6DB3E10A9}"/>
    <cellStyle name="牥湉異⁴渨⁯潢摲牥‬敬瑦爩 敬瑦欩" xfId="19615" xr:uid="{00000000-0005-0000-0000-0000C6630000}"/>
    <cellStyle name="牥湉異⁴渨⁯潢摲牥‬敬瑦爩 敬瑦欩 2" xfId="25555" xr:uid="{00000000-0005-0000-0000-0000C7630000}"/>
    <cellStyle name="牥湉異⁴渨⁯潢摲牥‬敬瑦爩 敬瑦欩 2 2" xfId="37539" xr:uid="{D570C326-2311-487D-B0EF-9116CEDE710D}"/>
    <cellStyle name="牥湉異⁴渨⁯潢摲牥‬敬瑦爩 敬瑦欩 3" xfId="31599" xr:uid="{1E30E476-4BFD-4C28-B6D6-A07A1382063B}"/>
    <cellStyle name="牥湉異⁴渨⁯潢摲牥‬潮映湯⥴敬瑦欩" xfId="19616" xr:uid="{00000000-0005-0000-0000-0000C8630000}"/>
    <cellStyle name="牥湉異⁴渨⁯潢摲牥‬潮映湯⥴敬瑦欩 2" xfId="25556" xr:uid="{00000000-0005-0000-0000-0000C9630000}"/>
    <cellStyle name="牥湉異⁴渨⁯潢摲牥‬潮映湯⥴敬瑦欩 2 2" xfId="37540" xr:uid="{28C4F998-CE3E-4112-84B1-28F032F504A9}"/>
    <cellStyle name="牥湉異⁴渨⁯潢摲牥‬潮映湯⥴敬瑦欩 3" xfId="31600" xr:uid="{A16A714C-A3B9-4709-9719-3DCC00A194A9}"/>
    <cellStyle name="牥湉異⁴渨⁯潢摲牥瘩散瑮牥 敬瑦欩" xfId="19617" xr:uid="{00000000-0005-0000-0000-0000CA630000}"/>
    <cellStyle name="牥湉異⁴渨⁯潢摲牥瘩散瑮牥 敬瑦欩 2" xfId="25557" xr:uid="{00000000-0005-0000-0000-0000CB630000}"/>
    <cellStyle name="牥湉異⁴渨⁯潢摲牥瘩散瑮牥 敬瑦欩 2 2" xfId="37541" xr:uid="{8287703C-0A01-4914-9BE0-FCF6C4A08BA1}"/>
    <cellStyle name="牥湉異⁴渨⁯潢摲牥瘩散瑮牥 敬瑦欩 3" xfId="31601" xr:uid="{474E88EF-DA72-4746-86B2-4610296B570A}"/>
    <cellStyle name="牥湉異⁴潒慭彮䍃牒" xfId="19618" xr:uid="{00000000-0005-0000-0000-0000CC630000}"/>
    <cellStyle name="牥湉異⁴潒慭彮䍃牒 2" xfId="25558" xr:uid="{00000000-0005-0000-0000-0000CD630000}"/>
    <cellStyle name="牥湉異⁴潒慭彮䍃牒 2 2" xfId="37542" xr:uid="{5A05443C-BD7B-4852-AB18-251745B100C0}"/>
    <cellStyle name="牥湉異⁴潒慭彮䍃牒 3" xfId="31602" xr:uid="{CE1321FB-F201-48FF-BD3D-607551ABC142}"/>
    <cellStyle name="牥湉異⁴眨楨整搩牥戬汯⥤湯⥴敬瑦欩" xfId="19619" xr:uid="{00000000-0005-0000-0000-0000CE630000}"/>
    <cellStyle name="牥湉異⁴眨楨整搩牥戬汯⥤湯⥴敬瑦欩 2" xfId="25559" xr:uid="{00000000-0005-0000-0000-0000CF630000}"/>
    <cellStyle name="牥湉異⁴眨楨整搩牥戬汯⥤湯⥴敬瑦欩 2 2" xfId="37543" xr:uid="{7013BFC6-E0B9-43A1-9D7D-CEAB9EFB2DF0}"/>
    <cellStyle name="牥湉異⁴眨楨整搩牥戬汯⥤湯⥴敬瑦欩 3" xfId="31603" xr:uid="{C49A599C-F486-47CB-9CDF-E900B194A714}"/>
    <cellStyle name="牥湉異彴慣捬汵瑡潩獮汯⥤湯⥴敬瑦欩" xfId="19620" xr:uid="{00000000-0005-0000-0000-0000D0630000}"/>
    <cellStyle name="牥湉異彴慣捬汵瑡潩獮汯⥤湯⥴敬瑦欩 2" xfId="25560" xr:uid="{00000000-0005-0000-0000-0000D1630000}"/>
    <cellStyle name="牥湉異彴慣捬汵瑡潩獮汯⥤湯⥴敬瑦欩 2 2" xfId="37544" xr:uid="{662975EC-4E98-4B18-9DF5-AC2F48433FA1}"/>
    <cellStyle name="牥湉異彴慣捬汵瑡潩獮汯⥤湯⥴敬瑦欩 3" xfId="31604" xr:uid="{789DA37F-ADB3-49A8-A812-AB7B0CCCFF30}"/>
    <cellStyle name="牧祥洩弩䍃R礀瀀攀爀氀椀渀" xfId="19621" xr:uid="{00000000-0005-0000-0000-0000D2630000}"/>
    <cellStyle name="牧祥洩弩䍃R礀瀀攀爀氀椀渀 2" xfId="25561" xr:uid="{00000000-0005-0000-0000-0000D3630000}"/>
    <cellStyle name="牧祥洩弩䍃R礀瀀攀爀氀椀渀 2 2" xfId="37545" xr:uid="{012C5424-6D48-4B06-9D56-2404E2080967}"/>
    <cellStyle name="牧祥洩弩䍃R礀瀀攀爀氀椀渀 3" xfId="31605" xr:uid="{E0E011C9-E525-4D1B-9208-4FE9FB932101}"/>
    <cellStyle name="牮慤嵹渀欀" xfId="19622" xr:uid="{00000000-0005-0000-0000-0000D4630000}"/>
    <cellStyle name="牮慤嵹渀欀 2" xfId="25562" xr:uid="{00000000-0005-0000-0000-0000D5630000}"/>
    <cellStyle name="牮慤嵹渀欀 2 2" xfId="37546" xr:uid="{7142522C-71AB-4B4E-AD54-668BA8F7751E}"/>
    <cellStyle name="牮慤嵹渀欀 3" xfId="31606" xr:uid="{CC39D2D3-0937-4EA4-8B51-3F019D725F83}"/>
    <cellStyle name="瑡摥〠〮0䌀R礀瀀攀爀氀椀渀欀" xfId="19623" xr:uid="{00000000-0005-0000-0000-0000D6630000}"/>
    <cellStyle name="瑡摥〠〮0䌀R礀瀀攀爀氀椀渀欀 2" xfId="25563" xr:uid="{00000000-0005-0000-0000-0000D7630000}"/>
    <cellStyle name="瑡摥〠〮0䌀R礀瀀攀爀氀椀渀欀 2 2" xfId="37547" xr:uid="{86AA15B4-873D-459D-AB21-B28B92EB8A04}"/>
    <cellStyle name="瑡摥〠〮0䌀R礀瀀攀爀氀椀渀欀 3" xfId="31607" xr:uid="{72BD2EF2-0D19-4AE2-98B7-814A91AC1195}"/>
    <cellStyle name="異彴慣捬汵瑡" xfId="19624" xr:uid="{00000000-0005-0000-0000-0000D8630000}"/>
    <cellStyle name="異彴慣捬汵瑡 2" xfId="25564" xr:uid="{00000000-0005-0000-0000-0000D9630000}"/>
    <cellStyle name="異彴慣捬汵瑡 2 2" xfId="37548" xr:uid="{5D84B8CF-18B9-4397-8C80-551151412151}"/>
    <cellStyle name="異彴慣捬汵瑡 3" xfId="31608" xr:uid="{A348208F-2CAE-4ECE-BC91-EF4D8F59E4D2}"/>
    <cellStyle name="祣⸠〰䍟剃" xfId="19625" xr:uid="{00000000-0005-0000-0000-0000DA630000}"/>
    <cellStyle name="祣⸠〰䍟剃 2" xfId="25565" xr:uid="{00000000-0005-0000-0000-0000DB630000}"/>
    <cellStyle name="祣⸠〰䍟剃 2 2" xfId="37549" xr:uid="{CBCEC07A-D7F0-472C-B21C-C4B03A1E6291}"/>
    <cellStyle name="祣⸠〰䍟剃 3" xfId="31609" xr:uid="{3E6BA7D3-0F87-4BB8-A661-BA0F3AC9024B}"/>
    <cellStyle name="祣攰渀挀礀 嬀　崀" xfId="19626" xr:uid="{00000000-0005-0000-0000-0000DC630000}"/>
    <cellStyle name="祣攰渀挀礀 嬀　崀 2" xfId="25566" xr:uid="{00000000-0005-0000-0000-0000DD630000}"/>
    <cellStyle name="祣攰渀挀礀 嬀　崀 2 2" xfId="37550" xr:uid="{1DC705C9-0964-41AD-A273-A25EF9562634}"/>
    <cellStyle name="祣攰渀挀礀 嬀　崀 3" xfId="31610" xr:uid="{A8C2A7D5-B383-4621-BF8E-1ACF1A227719}"/>
    <cellStyle name="䑆㈠〰〶‱䕒佃嵎⡜␢⌢⌬〣〮⥜〰〰" xfId="19627" xr:uid="{00000000-0005-0000-0000-0000DE630000}"/>
    <cellStyle name="䑆㈠〰〶‱䕒佃嵎⡜␢⌢⌬〣〮⥜〰〰 2" xfId="25567" xr:uid="{00000000-0005-0000-0000-0000DF630000}"/>
    <cellStyle name="䑆㈠〰〶‱䕒佃嵎⡜␢⌢⌬〣〮⥜〰〰 2 2" xfId="37551" xr:uid="{F224EF3A-6AB6-427E-8F10-CE737AD606E3}"/>
    <cellStyle name="䑆㈠〰〶‱䕒佃嵎⡜␢⌢⌬〣〮⥜〰〰 3" xfId="31611" xr:uid="{CBFCAF19-B9E8-4F3A-8B4C-AE3303419863}"/>
    <cellStyle name="䕤䱐䐠呁剁" xfId="19628" xr:uid="{00000000-0005-0000-0000-0000E0630000}"/>
    <cellStyle name="䕤䱐䐠呁剁 2" xfId="25568" xr:uid="{00000000-0005-0000-0000-0000E1630000}"/>
    <cellStyle name="䕤䱐䐠呁剁 2 2" xfId="37552" xr:uid="{27312805-6F1D-4BF1-8606-B80EE40A354B}"/>
    <cellStyle name="䕤䱐䐠呁剁 3" xfId="31612" xr:uid="{4DBC471A-7D1E-4BCD-8C41-FFF49F68BAFB}"/>
    <cellStyle name="⁤䰰䐠呁剁礀 " xfId="19629" xr:uid="{00000000-0005-0000-0000-0000E2630000}"/>
    <cellStyle name="⁤䰰䐠呁剁礀  2" xfId="25569" xr:uid="{00000000-0005-0000-0000-0000E3630000}"/>
    <cellStyle name="⁤䰰䐠呁剁礀  2 2" xfId="37553" xr:uid="{330F2293-58ED-45F1-923C-5364D5D28A72}"/>
    <cellStyle name="⁤䰰䐠呁剁礀  3" xfId="31613" xr:uid="{0E645AF4-A241-4177-BAEF-8D54409522FD}"/>
    <cellStyle name="䱐" xfId="19630" xr:uid="{00000000-0005-0000-0000-0000E4630000}"/>
    <cellStyle name="䱐 2" xfId="25570" xr:uid="{00000000-0005-0000-0000-0000E5630000}"/>
    <cellStyle name="䱐 2 2" xfId="37554" xr:uid="{2862AA55-A67F-46E9-9B36-3C7DAC7BDB49}"/>
    <cellStyle name="䱐 3" xfId="31614" xr:uid="{838D46E7-88B2-4A37-BDF4-B04187AD7F5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1432892</xdr:colOff>
      <xdr:row>0</xdr:row>
      <xdr:rowOff>41413</xdr:rowOff>
    </xdr:from>
    <xdr:to>
      <xdr:col>4</xdr:col>
      <xdr:colOff>229576</xdr:colOff>
      <xdr:row>5</xdr:row>
      <xdr:rowOff>4043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38022" y="41413"/>
          <a:ext cx="1099250" cy="95654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raufdeen@cityofvernon.org"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rraufdeen@cityofvernon.org" TargetMode="External"/><Relationship Id="rId12" Type="http://schemas.openxmlformats.org/officeDocument/2006/relationships/hyperlink" Target="mailto:adanialian@cityofvernon.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rraufdeen@cityofvernon.org" TargetMode="External"/><Relationship Id="rId11" Type="http://schemas.openxmlformats.org/officeDocument/2006/relationships/hyperlink" Target="mailto:adanialian@cityofvernon.org" TargetMode="External"/><Relationship Id="rId5" Type="http://schemas.openxmlformats.org/officeDocument/2006/relationships/hyperlink" Target="mailto:adanialian@cityofvernon.org" TargetMode="External"/><Relationship Id="rId10" Type="http://schemas.openxmlformats.org/officeDocument/2006/relationships/hyperlink" Target="mailto:adanialian@cityofvernon.org" TargetMode="External"/><Relationship Id="rId4" Type="http://schemas.openxmlformats.org/officeDocument/2006/relationships/printerSettings" Target="../printerSettings/printerSettings5.bin"/><Relationship Id="rId9" Type="http://schemas.openxmlformats.org/officeDocument/2006/relationships/hyperlink" Target="mailto:rraufdeen@cityofvernon.org"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workbookViewId="0"/>
  </sheetViews>
  <sheetFormatPr defaultRowHeight="15"/>
  <cols>
    <col min="1" max="1" width="98" style="216" customWidth="1"/>
    <col min="2" max="2" width="14.625" style="216" customWidth="1"/>
    <col min="3" max="4" width="9" style="216"/>
    <col min="5" max="5" width="11.625" style="216" customWidth="1"/>
    <col min="6" max="6" width="9" style="216"/>
    <col min="7" max="7" width="14.125" style="216" bestFit="1" customWidth="1"/>
    <col min="8" max="8" width="15.375" style="216" bestFit="1" customWidth="1"/>
    <col min="9" max="256" width="9" style="216"/>
    <col min="257" max="257" width="93.75" style="216" bestFit="1" customWidth="1"/>
    <col min="258" max="512" width="9" style="216"/>
    <col min="513" max="513" width="93.75" style="216" bestFit="1" customWidth="1"/>
    <col min="514" max="768" width="9" style="216"/>
    <col min="769" max="769" width="93.75" style="216" bestFit="1" customWidth="1"/>
    <col min="770" max="1024" width="9" style="216"/>
    <col min="1025" max="1025" width="93.75" style="216" bestFit="1" customWidth="1"/>
    <col min="1026" max="1280" width="9" style="216"/>
    <col min="1281" max="1281" width="93.75" style="216" bestFit="1" customWidth="1"/>
    <col min="1282" max="1536" width="9" style="216"/>
    <col min="1537" max="1537" width="93.75" style="216" bestFit="1" customWidth="1"/>
    <col min="1538" max="1792" width="9" style="216"/>
    <col min="1793" max="1793" width="93.75" style="216" bestFit="1" customWidth="1"/>
    <col min="1794" max="2048" width="9" style="216"/>
    <col min="2049" max="2049" width="93.75" style="216" bestFit="1" customWidth="1"/>
    <col min="2050" max="2304" width="9" style="216"/>
    <col min="2305" max="2305" width="93.75" style="216" bestFit="1" customWidth="1"/>
    <col min="2306" max="2560" width="9" style="216"/>
    <col min="2561" max="2561" width="93.75" style="216" bestFit="1" customWidth="1"/>
    <col min="2562" max="2816" width="9" style="216"/>
    <col min="2817" max="2817" width="93.75" style="216" bestFit="1" customWidth="1"/>
    <col min="2818" max="3072" width="9" style="216"/>
    <col min="3073" max="3073" width="93.75" style="216" bestFit="1" customWidth="1"/>
    <col min="3074" max="3328" width="9" style="216"/>
    <col min="3329" max="3329" width="93.75" style="216" bestFit="1" customWidth="1"/>
    <col min="3330" max="3584" width="9" style="216"/>
    <col min="3585" max="3585" width="93.75" style="216" bestFit="1" customWidth="1"/>
    <col min="3586" max="3840" width="9" style="216"/>
    <col min="3841" max="3841" width="93.75" style="216" bestFit="1" customWidth="1"/>
    <col min="3842" max="4096" width="9" style="216"/>
    <col min="4097" max="4097" width="93.75" style="216" bestFit="1" customWidth="1"/>
    <col min="4098" max="4352" width="9" style="216"/>
    <col min="4353" max="4353" width="93.75" style="216" bestFit="1" customWidth="1"/>
    <col min="4354" max="4608" width="9" style="216"/>
    <col min="4609" max="4609" width="93.75" style="216" bestFit="1" customWidth="1"/>
    <col min="4610" max="4864" width="9" style="216"/>
    <col min="4865" max="4865" width="93.75" style="216" bestFit="1" customWidth="1"/>
    <col min="4866" max="5120" width="9" style="216"/>
    <col min="5121" max="5121" width="93.75" style="216" bestFit="1" customWidth="1"/>
    <col min="5122" max="5376" width="9" style="216"/>
    <col min="5377" max="5377" width="93.75" style="216" bestFit="1" customWidth="1"/>
    <col min="5378" max="5632" width="9" style="216"/>
    <col min="5633" max="5633" width="93.75" style="216" bestFit="1" customWidth="1"/>
    <col min="5634" max="5888" width="9" style="216"/>
    <col min="5889" max="5889" width="93.75" style="216" bestFit="1" customWidth="1"/>
    <col min="5890" max="6144" width="9" style="216"/>
    <col min="6145" max="6145" width="93.75" style="216" bestFit="1" customWidth="1"/>
    <col min="6146" max="6400" width="9" style="216"/>
    <col min="6401" max="6401" width="93.75" style="216" bestFit="1" customWidth="1"/>
    <col min="6402" max="6656" width="9" style="216"/>
    <col min="6657" max="6657" width="93.75" style="216" bestFit="1" customWidth="1"/>
    <col min="6658" max="6912" width="9" style="216"/>
    <col min="6913" max="6913" width="93.75" style="216" bestFit="1" customWidth="1"/>
    <col min="6914" max="7168" width="9" style="216"/>
    <col min="7169" max="7169" width="93.75" style="216" bestFit="1" customWidth="1"/>
    <col min="7170" max="7424" width="9" style="216"/>
    <col min="7425" max="7425" width="93.75" style="216" bestFit="1" customWidth="1"/>
    <col min="7426" max="7680" width="9" style="216"/>
    <col min="7681" max="7681" width="93.75" style="216" bestFit="1" customWidth="1"/>
    <col min="7682" max="7936" width="9" style="216"/>
    <col min="7937" max="7937" width="93.75" style="216" bestFit="1" customWidth="1"/>
    <col min="7938" max="8192" width="9" style="216"/>
    <col min="8193" max="8193" width="93.75" style="216" bestFit="1" customWidth="1"/>
    <col min="8194" max="8448" width="9" style="216"/>
    <col min="8449" max="8449" width="93.75" style="216" bestFit="1" customWidth="1"/>
    <col min="8450" max="8704" width="9" style="216"/>
    <col min="8705" max="8705" width="93.75" style="216" bestFit="1" customWidth="1"/>
    <col min="8706" max="8960" width="9" style="216"/>
    <col min="8961" max="8961" width="93.75" style="216" bestFit="1" customWidth="1"/>
    <col min="8962" max="9216" width="9" style="216"/>
    <col min="9217" max="9217" width="93.75" style="216" bestFit="1" customWidth="1"/>
    <col min="9218" max="9472" width="9" style="216"/>
    <col min="9473" max="9473" width="93.75" style="216" bestFit="1" customWidth="1"/>
    <col min="9474" max="9728" width="9" style="216"/>
    <col min="9729" max="9729" width="93.75" style="216" bestFit="1" customWidth="1"/>
    <col min="9730" max="9984" width="9" style="216"/>
    <col min="9985" max="9985" width="93.75" style="216" bestFit="1" customWidth="1"/>
    <col min="9986" max="10240" width="9" style="216"/>
    <col min="10241" max="10241" width="93.75" style="216" bestFit="1" customWidth="1"/>
    <col min="10242" max="10496" width="9" style="216"/>
    <col min="10497" max="10497" width="93.75" style="216" bestFit="1" customWidth="1"/>
    <col min="10498" max="10752" width="9" style="216"/>
    <col min="10753" max="10753" width="93.75" style="216" bestFit="1" customWidth="1"/>
    <col min="10754" max="11008" width="9" style="216"/>
    <col min="11009" max="11009" width="93.75" style="216" bestFit="1" customWidth="1"/>
    <col min="11010" max="11264" width="9" style="216"/>
    <col min="11265" max="11265" width="93.75" style="216" bestFit="1" customWidth="1"/>
    <col min="11266" max="11520" width="9" style="216"/>
    <col min="11521" max="11521" width="93.75" style="216" bestFit="1" customWidth="1"/>
    <col min="11522" max="11776" width="9" style="216"/>
    <col min="11777" max="11777" width="93.75" style="216" bestFit="1" customWidth="1"/>
    <col min="11778" max="12032" width="9" style="216"/>
    <col min="12033" max="12033" width="93.75" style="216" bestFit="1" customWidth="1"/>
    <col min="12034" max="12288" width="9" style="216"/>
    <col min="12289" max="12289" width="93.75" style="216" bestFit="1" customWidth="1"/>
    <col min="12290" max="12544" width="9" style="216"/>
    <col min="12545" max="12545" width="93.75" style="216" bestFit="1" customWidth="1"/>
    <col min="12546" max="12800" width="9" style="216"/>
    <col min="12801" max="12801" width="93.75" style="216" bestFit="1" customWidth="1"/>
    <col min="12802" max="13056" width="9" style="216"/>
    <col min="13057" max="13057" width="93.75" style="216" bestFit="1" customWidth="1"/>
    <col min="13058" max="13312" width="9" style="216"/>
    <col min="13313" max="13313" width="93.75" style="216" bestFit="1" customWidth="1"/>
    <col min="13314" max="13568" width="9" style="216"/>
    <col min="13569" max="13569" width="93.75" style="216" bestFit="1" customWidth="1"/>
    <col min="13570" max="13824" width="9" style="216"/>
    <col min="13825" max="13825" width="93.75" style="216" bestFit="1" customWidth="1"/>
    <col min="13826" max="14080" width="9" style="216"/>
    <col min="14081" max="14081" width="93.75" style="216" bestFit="1" customWidth="1"/>
    <col min="14082" max="14336" width="9" style="216"/>
    <col min="14337" max="14337" width="93.75" style="216" bestFit="1" customWidth="1"/>
    <col min="14338" max="14592" width="9" style="216"/>
    <col min="14593" max="14593" width="93.75" style="216" bestFit="1" customWidth="1"/>
    <col min="14594" max="14848" width="9" style="216"/>
    <col min="14849" max="14849" width="93.75" style="216" bestFit="1" customWidth="1"/>
    <col min="14850" max="15104" width="9" style="216"/>
    <col min="15105" max="15105" width="93.75" style="216" bestFit="1" customWidth="1"/>
    <col min="15106" max="15360" width="9" style="216"/>
    <col min="15361" max="15361" width="93.75" style="216" bestFit="1" customWidth="1"/>
    <col min="15362" max="15616" width="9" style="216"/>
    <col min="15617" max="15617" width="93.75" style="216" bestFit="1" customWidth="1"/>
    <col min="15618" max="15872" width="9" style="216"/>
    <col min="15873" max="15873" width="93.75" style="216" bestFit="1" customWidth="1"/>
    <col min="15874" max="16128" width="9" style="216"/>
    <col min="16129" max="16129" width="93.75" style="216" bestFit="1" customWidth="1"/>
    <col min="16130" max="16384" width="9" style="216"/>
  </cols>
  <sheetData>
    <row r="1" spans="1:1" ht="87" customHeight="1">
      <c r="A1" s="215" t="s">
        <v>313</v>
      </c>
    </row>
    <row r="2" spans="1:1" ht="29.25" customHeight="1">
      <c r="A2" s="217"/>
    </row>
    <row r="3" spans="1:1" ht="10.5" customHeight="1"/>
    <row r="4" spans="1:1" ht="11.25" customHeight="1"/>
    <row r="8" spans="1:1">
      <c r="A8" s="218"/>
    </row>
    <row r="11" spans="1:1" ht="30.75" customHeight="1"/>
    <row r="12" spans="1:1" ht="19.5" customHeight="1">
      <c r="A12" s="227" t="s">
        <v>152</v>
      </c>
    </row>
    <row r="13" spans="1:1" ht="58.5" customHeight="1">
      <c r="A13" s="219" t="s">
        <v>251</v>
      </c>
    </row>
    <row r="14" spans="1:1" ht="45.75">
      <c r="A14" s="220" t="s">
        <v>172</v>
      </c>
    </row>
    <row r="15" spans="1:1" ht="51" customHeight="1">
      <c r="A15" s="219" t="s">
        <v>252</v>
      </c>
    </row>
    <row r="16" spans="1:1" ht="65.25" customHeight="1">
      <c r="A16" s="220" t="s">
        <v>260</v>
      </c>
    </row>
    <row r="17" spans="1:1" ht="45" customHeight="1">
      <c r="A17" s="220" t="s">
        <v>253</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tabSelected="1" zoomScale="110" zoomScaleNormal="110" workbookViewId="0">
      <selection activeCell="C37" sqref="C37"/>
    </sheetView>
  </sheetViews>
  <sheetFormatPr defaultColWidth="9" defaultRowHeight="12.75"/>
  <cols>
    <col min="1" max="1" width="36.625" style="11" customWidth="1"/>
    <col min="2" max="6" width="23.625" style="11" customWidth="1"/>
    <col min="7" max="16384" width="9" style="11"/>
  </cols>
  <sheetData>
    <row r="1" spans="1:6" ht="15.75">
      <c r="A1" s="16" t="s">
        <v>22</v>
      </c>
      <c r="B1" s="102"/>
      <c r="C1" s="102"/>
      <c r="D1" s="102"/>
      <c r="E1" s="102"/>
      <c r="F1" s="102"/>
    </row>
    <row r="2" spans="1:6" ht="15.75">
      <c r="A2" s="16" t="s">
        <v>23</v>
      </c>
      <c r="B2" s="103"/>
      <c r="C2" s="102"/>
      <c r="D2" s="102"/>
      <c r="E2" s="102"/>
      <c r="F2" s="102"/>
    </row>
    <row r="3" spans="1:6" ht="15.75">
      <c r="A3" s="96" t="s">
        <v>254</v>
      </c>
      <c r="B3" s="103"/>
      <c r="C3" s="102"/>
      <c r="D3" s="102"/>
      <c r="E3" s="102"/>
      <c r="F3" s="102"/>
    </row>
    <row r="4" spans="1:6" ht="15.75">
      <c r="A4" s="104" t="s">
        <v>153</v>
      </c>
      <c r="B4" s="103"/>
      <c r="C4" s="102"/>
      <c r="D4" s="102"/>
      <c r="E4" s="102"/>
      <c r="F4" s="102"/>
    </row>
    <row r="5" spans="1:6">
      <c r="A5" s="222" t="s">
        <v>176</v>
      </c>
      <c r="B5" s="103"/>
      <c r="C5" s="102"/>
      <c r="D5" s="102"/>
      <c r="E5" s="102"/>
      <c r="F5" s="102"/>
    </row>
    <row r="6" spans="1:6">
      <c r="A6" s="105"/>
      <c r="B6" s="103"/>
      <c r="C6" s="102"/>
      <c r="D6" s="102"/>
      <c r="E6" s="102"/>
      <c r="F6" s="102"/>
    </row>
    <row r="7" spans="1:6">
      <c r="A7" s="103" t="s">
        <v>154</v>
      </c>
      <c r="B7" s="106" t="s">
        <v>414</v>
      </c>
      <c r="C7" s="102"/>
      <c r="D7" s="102"/>
      <c r="E7" s="102"/>
      <c r="F7" s="102"/>
    </row>
    <row r="8" spans="1:6">
      <c r="A8" s="103" t="s">
        <v>13</v>
      </c>
      <c r="B8" s="114" t="s">
        <v>416</v>
      </c>
      <c r="C8" s="102"/>
      <c r="D8" s="102"/>
      <c r="E8" s="102"/>
      <c r="F8" s="102"/>
    </row>
    <row r="9" spans="1:6">
      <c r="A9" s="115" t="s">
        <v>169</v>
      </c>
      <c r="B9" s="106" t="s">
        <v>415</v>
      </c>
      <c r="C9" s="102"/>
      <c r="D9" s="102"/>
      <c r="E9" s="102"/>
      <c r="F9" s="102"/>
    </row>
    <row r="10" spans="1:6">
      <c r="A10" s="103"/>
      <c r="B10" s="105"/>
      <c r="C10" s="102"/>
      <c r="D10" s="102"/>
      <c r="E10" s="102"/>
      <c r="F10" s="102"/>
    </row>
    <row r="11" spans="1:6">
      <c r="A11" s="103"/>
      <c r="B11" s="103"/>
      <c r="C11" s="102"/>
      <c r="D11" s="102"/>
      <c r="E11" s="102"/>
      <c r="F11" s="102"/>
    </row>
    <row r="12" spans="1:6" s="15" customFormat="1">
      <c r="A12" s="103" t="s">
        <v>256</v>
      </c>
      <c r="B12" s="107" t="s">
        <v>168</v>
      </c>
      <c r="C12" s="108" t="s">
        <v>47</v>
      </c>
      <c r="D12" s="108" t="s">
        <v>48</v>
      </c>
      <c r="E12" s="108" t="s">
        <v>49</v>
      </c>
      <c r="F12" s="109" t="s">
        <v>12</v>
      </c>
    </row>
    <row r="13" spans="1:6">
      <c r="A13" s="105" t="s">
        <v>5</v>
      </c>
      <c r="B13" s="106" t="s">
        <v>417</v>
      </c>
      <c r="C13" s="106" t="s">
        <v>417</v>
      </c>
      <c r="D13" s="106" t="s">
        <v>417</v>
      </c>
      <c r="E13" s="106" t="s">
        <v>417</v>
      </c>
      <c r="F13" s="106"/>
    </row>
    <row r="14" spans="1:6">
      <c r="A14" s="105" t="s">
        <v>4</v>
      </c>
      <c r="B14" s="106" t="s">
        <v>424</v>
      </c>
      <c r="C14" s="106" t="s">
        <v>424</v>
      </c>
      <c r="D14" s="106" t="s">
        <v>424</v>
      </c>
      <c r="E14" s="106" t="s">
        <v>424</v>
      </c>
      <c r="F14" s="106"/>
    </row>
    <row r="15" spans="1:6">
      <c r="A15" s="105" t="s">
        <v>19</v>
      </c>
      <c r="B15" s="405" t="s">
        <v>418</v>
      </c>
      <c r="C15" s="405" t="s">
        <v>418</v>
      </c>
      <c r="D15" s="405" t="s">
        <v>418</v>
      </c>
      <c r="E15" s="405" t="s">
        <v>418</v>
      </c>
      <c r="F15" s="110"/>
    </row>
    <row r="16" spans="1:6">
      <c r="A16" s="105" t="s">
        <v>6</v>
      </c>
      <c r="B16" s="106" t="s">
        <v>425</v>
      </c>
      <c r="C16" s="106" t="s">
        <v>425</v>
      </c>
      <c r="D16" s="106" t="s">
        <v>425</v>
      </c>
      <c r="E16" s="106" t="s">
        <v>425</v>
      </c>
      <c r="F16" s="106"/>
    </row>
    <row r="17" spans="1:6">
      <c r="A17" s="105" t="s">
        <v>7</v>
      </c>
      <c r="B17" s="106" t="s">
        <v>419</v>
      </c>
      <c r="C17" s="106" t="s">
        <v>419</v>
      </c>
      <c r="D17" s="106" t="s">
        <v>419</v>
      </c>
      <c r="E17" s="106" t="s">
        <v>419</v>
      </c>
      <c r="F17" s="106"/>
    </row>
    <row r="18" spans="1:6">
      <c r="A18" s="105" t="s">
        <v>8</v>
      </c>
      <c r="B18" s="106"/>
      <c r="C18" s="106"/>
      <c r="D18" s="106"/>
      <c r="E18" s="106"/>
      <c r="F18" s="106"/>
    </row>
    <row r="19" spans="1:6">
      <c r="A19" s="105" t="s">
        <v>9</v>
      </c>
      <c r="B19" s="106" t="s">
        <v>423</v>
      </c>
      <c r="C19" s="106" t="s">
        <v>423</v>
      </c>
      <c r="D19" s="106" t="s">
        <v>423</v>
      </c>
      <c r="E19" s="106" t="s">
        <v>423</v>
      </c>
      <c r="F19" s="106"/>
    </row>
    <row r="20" spans="1:6">
      <c r="A20" s="105" t="s">
        <v>10</v>
      </c>
      <c r="B20" s="106" t="s">
        <v>16</v>
      </c>
      <c r="C20" s="106" t="s">
        <v>16</v>
      </c>
      <c r="D20" s="106" t="s">
        <v>16</v>
      </c>
      <c r="E20" s="106" t="s">
        <v>16</v>
      </c>
      <c r="F20" s="106"/>
    </row>
    <row r="21" spans="1:6">
      <c r="A21" s="105" t="s">
        <v>11</v>
      </c>
      <c r="B21" s="106">
        <v>90058</v>
      </c>
      <c r="C21" s="106">
        <v>90058</v>
      </c>
      <c r="D21" s="106">
        <v>90058</v>
      </c>
      <c r="E21" s="106">
        <v>90058</v>
      </c>
      <c r="F21" s="106"/>
    </row>
    <row r="22" spans="1:6">
      <c r="A22" s="105" t="s">
        <v>14</v>
      </c>
      <c r="B22" s="111"/>
      <c r="C22" s="111"/>
      <c r="D22" s="111"/>
      <c r="E22" s="111"/>
      <c r="F22" s="111"/>
    </row>
    <row r="23" spans="1:6">
      <c r="A23" s="105" t="s">
        <v>170</v>
      </c>
      <c r="B23" s="111"/>
      <c r="C23" s="111"/>
      <c r="D23" s="111"/>
      <c r="E23" s="111"/>
      <c r="F23" s="111"/>
    </row>
    <row r="24" spans="1:6">
      <c r="A24" s="105"/>
      <c r="B24" s="112"/>
      <c r="C24" s="112"/>
      <c r="D24" s="112"/>
      <c r="E24" s="112"/>
      <c r="F24" s="112"/>
    </row>
    <row r="25" spans="1:6" ht="25.5">
      <c r="A25" s="103" t="s">
        <v>255</v>
      </c>
      <c r="B25" s="105"/>
      <c r="C25" s="105"/>
      <c r="D25" s="105"/>
      <c r="E25" s="105"/>
      <c r="F25" s="105"/>
    </row>
    <row r="26" spans="1:6">
      <c r="A26" s="105" t="s">
        <v>5</v>
      </c>
      <c r="B26" s="106" t="s">
        <v>416</v>
      </c>
      <c r="C26" s="106" t="s">
        <v>416</v>
      </c>
      <c r="D26" s="106" t="s">
        <v>416</v>
      </c>
      <c r="E26" s="106" t="s">
        <v>416</v>
      </c>
      <c r="F26" s="106"/>
    </row>
    <row r="27" spans="1:6">
      <c r="A27" s="105" t="s">
        <v>4</v>
      </c>
      <c r="B27" s="106" t="s">
        <v>420</v>
      </c>
      <c r="C27" s="106" t="s">
        <v>420</v>
      </c>
      <c r="D27" s="106" t="s">
        <v>420</v>
      </c>
      <c r="E27" s="106" t="s">
        <v>420</v>
      </c>
      <c r="F27" s="106"/>
    </row>
    <row r="28" spans="1:6">
      <c r="A28" s="105" t="s">
        <v>19</v>
      </c>
      <c r="B28" s="405" t="s">
        <v>421</v>
      </c>
      <c r="C28" s="405" t="s">
        <v>421</v>
      </c>
      <c r="D28" s="405" t="s">
        <v>421</v>
      </c>
      <c r="E28" s="405" t="s">
        <v>421</v>
      </c>
      <c r="F28" s="405"/>
    </row>
    <row r="29" spans="1:6">
      <c r="A29" s="105" t="s">
        <v>6</v>
      </c>
      <c r="B29" s="106" t="s">
        <v>422</v>
      </c>
      <c r="C29" s="106" t="s">
        <v>422</v>
      </c>
      <c r="D29" s="106" t="s">
        <v>422</v>
      </c>
      <c r="E29" s="106" t="s">
        <v>422</v>
      </c>
      <c r="F29" s="106"/>
    </row>
    <row r="30" spans="1:6">
      <c r="A30" s="105" t="s">
        <v>7</v>
      </c>
      <c r="B30" s="106" t="s">
        <v>419</v>
      </c>
      <c r="C30" s="106" t="s">
        <v>419</v>
      </c>
      <c r="D30" s="106" t="s">
        <v>419</v>
      </c>
      <c r="E30" s="106" t="s">
        <v>419</v>
      </c>
      <c r="F30" s="106"/>
    </row>
    <row r="31" spans="1:6">
      <c r="A31" s="105" t="s">
        <v>8</v>
      </c>
      <c r="B31" s="106" t="s">
        <v>432</v>
      </c>
      <c r="C31" s="106" t="s">
        <v>432</v>
      </c>
      <c r="D31" s="106" t="s">
        <v>432</v>
      </c>
      <c r="E31" s="106" t="s">
        <v>432</v>
      </c>
      <c r="F31" s="106"/>
    </row>
    <row r="32" spans="1:6">
      <c r="A32" s="105" t="s">
        <v>9</v>
      </c>
      <c r="B32" s="106" t="s">
        <v>423</v>
      </c>
      <c r="C32" s="106" t="s">
        <v>423</v>
      </c>
      <c r="D32" s="106" t="s">
        <v>423</v>
      </c>
      <c r="E32" s="106" t="s">
        <v>423</v>
      </c>
      <c r="F32" s="106"/>
    </row>
    <row r="33" spans="1:6">
      <c r="A33" s="105" t="s">
        <v>10</v>
      </c>
      <c r="B33" s="106" t="s">
        <v>16</v>
      </c>
      <c r="C33" s="106" t="s">
        <v>16</v>
      </c>
      <c r="D33" s="106" t="s">
        <v>16</v>
      </c>
      <c r="E33" s="106" t="s">
        <v>16</v>
      </c>
      <c r="F33" s="106"/>
    </row>
    <row r="34" spans="1:6">
      <c r="A34" s="105" t="s">
        <v>11</v>
      </c>
      <c r="B34" s="106">
        <v>90058</v>
      </c>
      <c r="C34" s="106">
        <v>90058</v>
      </c>
      <c r="D34" s="106">
        <v>90058</v>
      </c>
      <c r="E34" s="106">
        <v>90058</v>
      </c>
      <c r="F34" s="106"/>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xr:uid="{437D63E2-102C-4F08-959D-93E886D48F8C}"/>
    <hyperlink ref="B28" r:id="rId6" xr:uid="{A4BBA506-F929-49F8-AA4F-1071C4E67E8F}"/>
    <hyperlink ref="C28" r:id="rId7" xr:uid="{8435A944-E43C-432B-9827-A17D029350D5}"/>
    <hyperlink ref="D28" r:id="rId8" xr:uid="{59582213-DACD-4E0C-9933-C0766F5BE835}"/>
    <hyperlink ref="E28" r:id="rId9" xr:uid="{AB781565-6CD0-42E6-9E53-E752436788AA}"/>
    <hyperlink ref="C15" r:id="rId10" xr:uid="{625B296C-8418-4874-B203-34F4674D24B8}"/>
    <hyperlink ref="D15" r:id="rId11" xr:uid="{7171CE19-4C27-41C4-BC9E-4E2DAC8C776C}"/>
    <hyperlink ref="E15" r:id="rId12" xr:uid="{923EBAA6-B1D5-4922-BBE5-860CA758D414}"/>
  </hyperlinks>
  <pageMargins left="0.25" right="0.25" top="0.75" bottom="0.75" header="0.3" footer="0.3"/>
  <pageSetup scale="81"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AD130"/>
  <sheetViews>
    <sheetView zoomScale="80" zoomScaleNormal="80" workbookViewId="0">
      <selection activeCell="E20" sqref="E20"/>
    </sheetView>
  </sheetViews>
  <sheetFormatPr defaultColWidth="9" defaultRowHeight="15.75"/>
  <cols>
    <col min="1" max="1" width="9" style="1"/>
    <col min="2" max="2" width="76.5" style="7" customWidth="1"/>
    <col min="3" max="3" width="16.875" style="7" customWidth="1"/>
    <col min="4" max="4" width="15.125" style="7" customWidth="1"/>
    <col min="5" max="6" width="9.75" style="7" customWidth="1"/>
    <col min="7" max="14" width="9.75" style="3" customWidth="1"/>
    <col min="15" max="15" width="9.25" style="3" customWidth="1"/>
    <col min="16" max="29" width="9.25" style="1" customWidth="1"/>
    <col min="30" max="30" width="92" style="1" customWidth="1"/>
    <col min="31" max="36" width="7.125" style="1" customWidth="1"/>
    <col min="37" max="37" width="14.75" style="1" bestFit="1" customWidth="1"/>
    <col min="38" max="142" width="7.125" style="1" customWidth="1"/>
    <col min="143" max="16384" width="9" style="1"/>
  </cols>
  <sheetData>
    <row r="1" spans="1:30">
      <c r="B1" s="16" t="s">
        <v>22</v>
      </c>
      <c r="C1" s="16"/>
      <c r="O1" s="1"/>
    </row>
    <row r="2" spans="1:30">
      <c r="B2" s="16" t="s">
        <v>23</v>
      </c>
      <c r="C2" s="16"/>
      <c r="O2" s="1"/>
    </row>
    <row r="3" spans="1:30" s="2" customFormat="1">
      <c r="B3" s="96" t="s">
        <v>254</v>
      </c>
      <c r="C3" s="17"/>
      <c r="D3" s="13"/>
      <c r="E3" s="13"/>
      <c r="F3" s="13"/>
    </row>
    <row r="4" spans="1:30" s="2" customFormat="1">
      <c r="B4" s="21" t="s">
        <v>175</v>
      </c>
      <c r="C4" s="17"/>
      <c r="D4" s="12"/>
      <c r="E4" s="12"/>
      <c r="F4" s="12"/>
    </row>
    <row r="5" spans="1:30" s="2" customFormat="1">
      <c r="B5" s="222" t="s">
        <v>177</v>
      </c>
      <c r="C5" s="17"/>
      <c r="D5" s="12"/>
      <c r="E5" s="12"/>
      <c r="F5" s="12"/>
    </row>
    <row r="6" spans="1:30" s="2" customFormat="1">
      <c r="B6" s="116"/>
      <c r="C6" s="116"/>
      <c r="D6" s="12"/>
      <c r="E6" s="12"/>
      <c r="F6" s="12"/>
      <c r="I6" s="382"/>
      <c r="J6" s="382"/>
      <c r="K6" s="382"/>
      <c r="L6" s="382"/>
      <c r="M6" s="382"/>
      <c r="N6" s="382"/>
      <c r="O6" s="382"/>
      <c r="P6" s="382"/>
      <c r="Q6" s="382"/>
      <c r="R6" s="382"/>
      <c r="S6" s="382"/>
      <c r="T6" s="382"/>
      <c r="U6" s="382"/>
      <c r="V6" s="382"/>
      <c r="W6" s="382"/>
      <c r="X6" s="382"/>
      <c r="Y6" s="382"/>
      <c r="Z6" s="382"/>
      <c r="AA6" s="382"/>
      <c r="AB6" s="382"/>
      <c r="AC6" s="382"/>
    </row>
    <row r="7" spans="1:30" s="2" customFormat="1" ht="15.75" customHeight="1">
      <c r="B7" s="288" t="s">
        <v>373</v>
      </c>
      <c r="C7" s="7"/>
      <c r="D7" s="7"/>
      <c r="E7" s="7"/>
      <c r="F7" s="7"/>
      <c r="G7" s="389"/>
      <c r="H7" s="389"/>
      <c r="I7" s="389"/>
      <c r="J7" s="389"/>
      <c r="K7" s="389"/>
      <c r="L7" s="389"/>
      <c r="M7" s="389"/>
      <c r="N7" s="389"/>
      <c r="O7" s="389"/>
      <c r="P7" s="389"/>
      <c r="Q7" s="389"/>
      <c r="R7" s="389"/>
      <c r="S7" s="389"/>
      <c r="T7" s="389"/>
      <c r="U7" s="389"/>
      <c r="V7" s="389"/>
      <c r="W7" s="389"/>
      <c r="X7" s="389"/>
      <c r="Y7" s="389"/>
      <c r="Z7" s="389"/>
      <c r="AA7" s="389"/>
      <c r="AB7" s="389"/>
      <c r="AC7" s="8"/>
    </row>
    <row r="8" spans="1:30" s="2" customFormat="1">
      <c r="B8" s="16"/>
      <c r="C8" s="9"/>
      <c r="D8" s="16"/>
      <c r="E8" s="16"/>
      <c r="F8" s="16"/>
      <c r="G8" s="41"/>
      <c r="H8" s="42" t="s">
        <v>3</v>
      </c>
      <c r="I8" s="201"/>
      <c r="J8" s="202"/>
      <c r="K8" s="43"/>
      <c r="L8" s="43"/>
      <c r="M8" s="44"/>
      <c r="N8" s="44"/>
      <c r="O8" s="44"/>
      <c r="P8" s="45"/>
      <c r="Q8" s="45"/>
      <c r="R8" s="45"/>
      <c r="S8" s="45"/>
      <c r="T8" s="45"/>
      <c r="U8" s="45"/>
      <c r="V8" s="45"/>
      <c r="W8" s="45"/>
      <c r="X8" s="45"/>
      <c r="Y8" s="45"/>
      <c r="Z8" s="45"/>
      <c r="AA8" s="45"/>
      <c r="AB8" s="45"/>
      <c r="AC8" s="45"/>
    </row>
    <row r="9" spans="1:30" s="2" customFormat="1">
      <c r="B9" s="9"/>
      <c r="C9" s="9"/>
      <c r="D9" s="16"/>
      <c r="E9" s="16"/>
      <c r="F9" s="101" t="s">
        <v>45</v>
      </c>
      <c r="H9" s="47" t="s">
        <v>26</v>
      </c>
      <c r="I9" s="46"/>
      <c r="K9" s="44"/>
      <c r="L9" s="44"/>
      <c r="M9" s="44"/>
      <c r="N9" s="44"/>
      <c r="O9" s="44"/>
      <c r="P9" s="45"/>
      <c r="Q9" s="45"/>
      <c r="R9" s="45"/>
      <c r="S9" s="45"/>
      <c r="T9" s="45"/>
      <c r="U9" s="45"/>
      <c r="V9" s="45"/>
      <c r="W9" s="45"/>
      <c r="X9" s="45"/>
      <c r="Y9" s="45"/>
      <c r="Z9" s="45"/>
      <c r="AA9" s="45"/>
      <c r="AB9" s="45"/>
      <c r="AC9" s="45"/>
    </row>
    <row r="10" spans="1:30" s="5" customFormat="1" ht="18.75">
      <c r="B10" s="228" t="s">
        <v>46</v>
      </c>
      <c r="C10" s="18"/>
      <c r="D10" s="18"/>
      <c r="E10" s="48" t="s">
        <v>17</v>
      </c>
      <c r="F10" s="48" t="s">
        <v>18</v>
      </c>
      <c r="G10" s="48" t="s">
        <v>20</v>
      </c>
      <c r="H10" s="48" t="s">
        <v>21</v>
      </c>
      <c r="I10" s="48" t="s">
        <v>24</v>
      </c>
      <c r="J10" s="48" t="s">
        <v>25</v>
      </c>
      <c r="K10" s="48" t="s">
        <v>27</v>
      </c>
      <c r="L10" s="48" t="s">
        <v>28</v>
      </c>
      <c r="M10" s="48" t="s">
        <v>29</v>
      </c>
      <c r="N10" s="48" t="s">
        <v>30</v>
      </c>
      <c r="O10" s="48" t="s">
        <v>385</v>
      </c>
      <c r="P10" s="48" t="s">
        <v>386</v>
      </c>
      <c r="Q10" s="48" t="s">
        <v>387</v>
      </c>
      <c r="R10" s="48" t="s">
        <v>388</v>
      </c>
      <c r="S10" s="48" t="s">
        <v>389</v>
      </c>
      <c r="T10" s="48" t="s">
        <v>390</v>
      </c>
      <c r="U10" s="48" t="s">
        <v>391</v>
      </c>
      <c r="V10" s="48" t="s">
        <v>392</v>
      </c>
      <c r="W10" s="48" t="s">
        <v>393</v>
      </c>
      <c r="X10" s="48" t="s">
        <v>394</v>
      </c>
      <c r="Y10" s="48" t="s">
        <v>395</v>
      </c>
      <c r="Z10" s="48" t="s">
        <v>396</v>
      </c>
      <c r="AA10" s="48" t="s">
        <v>397</v>
      </c>
      <c r="AB10" s="48" t="s">
        <v>398</v>
      </c>
      <c r="AC10" s="48" t="s">
        <v>399</v>
      </c>
      <c r="AD10" s="325"/>
    </row>
    <row r="11" spans="1:30">
      <c r="A11" s="17">
        <v>1</v>
      </c>
      <c r="B11" s="16" t="s">
        <v>98</v>
      </c>
      <c r="C11" s="16"/>
      <c r="D11" s="49"/>
      <c r="E11" s="333">
        <v>180.74064347162502</v>
      </c>
      <c r="F11" s="333">
        <v>189.4880488286</v>
      </c>
      <c r="G11" s="296">
        <v>176.1</v>
      </c>
      <c r="H11" s="296">
        <v>184</v>
      </c>
      <c r="I11" s="296">
        <v>193.9</v>
      </c>
      <c r="J11" s="296">
        <v>193.7</v>
      </c>
      <c r="K11" s="296">
        <v>194.1</v>
      </c>
      <c r="L11" s="296">
        <v>194.7</v>
      </c>
      <c r="M11" s="296">
        <v>195.7</v>
      </c>
      <c r="N11" s="296">
        <v>197.2</v>
      </c>
      <c r="O11" s="296">
        <v>197.1</v>
      </c>
      <c r="P11" s="296">
        <v>197.9</v>
      </c>
      <c r="Q11" s="296">
        <v>198.6</v>
      </c>
      <c r="R11" s="296">
        <v>199.7</v>
      </c>
      <c r="S11" s="296">
        <v>200.6</v>
      </c>
      <c r="T11" s="296">
        <v>201.2</v>
      </c>
      <c r="U11" s="296">
        <v>201.6</v>
      </c>
      <c r="V11" s="296">
        <v>203.1</v>
      </c>
      <c r="W11" s="296">
        <v>203.9</v>
      </c>
      <c r="X11" s="296">
        <v>204.9</v>
      </c>
      <c r="Y11" s="296">
        <v>206</v>
      </c>
      <c r="Z11" s="296">
        <v>207.2</v>
      </c>
      <c r="AA11" s="296">
        <v>208.2</v>
      </c>
      <c r="AB11" s="296">
        <v>208.9</v>
      </c>
      <c r="AC11" s="296">
        <v>210.2</v>
      </c>
      <c r="AD11" s="272"/>
    </row>
    <row r="12" spans="1:30">
      <c r="A12" s="17">
        <v>2</v>
      </c>
      <c r="B12" s="16" t="s">
        <v>31</v>
      </c>
      <c r="C12" s="16"/>
      <c r="D12" s="49"/>
      <c r="E12" s="142">
        <v>4.0071000000000003</v>
      </c>
      <c r="F12" s="142">
        <v>4.3031000000000006</v>
      </c>
      <c r="G12" s="322">
        <v>5</v>
      </c>
      <c r="H12" s="323">
        <v>5</v>
      </c>
      <c r="I12" s="323">
        <v>5</v>
      </c>
      <c r="J12" s="323">
        <v>5</v>
      </c>
      <c r="K12" s="323">
        <v>5</v>
      </c>
      <c r="L12" s="323">
        <v>5</v>
      </c>
      <c r="M12" s="323">
        <v>5</v>
      </c>
      <c r="N12" s="323">
        <v>5</v>
      </c>
      <c r="O12" s="324">
        <v>5</v>
      </c>
      <c r="P12" s="324">
        <v>5</v>
      </c>
      <c r="Q12" s="324">
        <v>5</v>
      </c>
      <c r="R12" s="324">
        <v>5</v>
      </c>
      <c r="S12" s="324">
        <v>5</v>
      </c>
      <c r="T12" s="324">
        <v>5</v>
      </c>
      <c r="U12" s="324">
        <v>5</v>
      </c>
      <c r="V12" s="324">
        <v>5</v>
      </c>
      <c r="W12" s="324">
        <v>5</v>
      </c>
      <c r="X12" s="324">
        <v>5</v>
      </c>
      <c r="Y12" s="324">
        <v>5</v>
      </c>
      <c r="Z12" s="324">
        <v>5</v>
      </c>
      <c r="AA12" s="324">
        <v>5</v>
      </c>
      <c r="AB12" s="324">
        <v>5</v>
      </c>
      <c r="AC12" s="324">
        <v>5</v>
      </c>
      <c r="AD12" s="272"/>
    </row>
    <row r="13" spans="1:30">
      <c r="A13" s="17" t="s">
        <v>102</v>
      </c>
      <c r="B13" s="16" t="s">
        <v>428</v>
      </c>
      <c r="C13" s="404"/>
      <c r="D13" s="49"/>
      <c r="E13" s="142">
        <v>1.5627690000000001</v>
      </c>
      <c r="F13" s="142">
        <v>1.6782090000000003</v>
      </c>
      <c r="G13" s="322">
        <v>0.72</v>
      </c>
      <c r="H13" s="322">
        <v>0.72</v>
      </c>
      <c r="I13" s="322">
        <v>0.72</v>
      </c>
      <c r="J13" s="322">
        <v>0.72</v>
      </c>
      <c r="K13" s="322">
        <v>0.72</v>
      </c>
      <c r="L13" s="322">
        <v>0.72</v>
      </c>
      <c r="M13" s="322">
        <v>0.72</v>
      </c>
      <c r="N13" s="322">
        <v>0.72</v>
      </c>
      <c r="O13" s="322">
        <v>0.72</v>
      </c>
      <c r="P13" s="322">
        <v>0.72</v>
      </c>
      <c r="Q13" s="322">
        <v>0.72</v>
      </c>
      <c r="R13" s="322">
        <v>0.72</v>
      </c>
      <c r="S13" s="322">
        <v>0.72</v>
      </c>
      <c r="T13" s="322">
        <v>0.72</v>
      </c>
      <c r="U13" s="322">
        <v>0.72</v>
      </c>
      <c r="V13" s="322">
        <v>0.72</v>
      </c>
      <c r="W13" s="322">
        <v>0.72</v>
      </c>
      <c r="X13" s="322">
        <v>0.72</v>
      </c>
      <c r="Y13" s="322">
        <v>0.72</v>
      </c>
      <c r="Z13" s="322">
        <v>0.72</v>
      </c>
      <c r="AA13" s="322">
        <v>0.72</v>
      </c>
      <c r="AB13" s="322">
        <v>0.72</v>
      </c>
      <c r="AC13" s="322">
        <v>0.72</v>
      </c>
      <c r="AD13" s="272"/>
    </row>
    <row r="14" spans="1:30">
      <c r="A14" s="17">
        <v>3</v>
      </c>
      <c r="B14" s="16" t="s">
        <v>257</v>
      </c>
      <c r="C14" s="390"/>
      <c r="D14" s="49"/>
      <c r="E14" s="142">
        <v>0</v>
      </c>
      <c r="F14" s="142">
        <v>0</v>
      </c>
      <c r="G14" s="310">
        <v>0</v>
      </c>
      <c r="H14" s="311">
        <v>0</v>
      </c>
      <c r="I14" s="311">
        <v>0</v>
      </c>
      <c r="J14" s="311">
        <v>0</v>
      </c>
      <c r="K14" s="311">
        <v>0</v>
      </c>
      <c r="L14" s="311">
        <v>0</v>
      </c>
      <c r="M14" s="311">
        <v>0</v>
      </c>
      <c r="N14" s="311">
        <v>0</v>
      </c>
      <c r="O14" s="312">
        <v>0</v>
      </c>
      <c r="P14" s="312">
        <v>0</v>
      </c>
      <c r="Q14" s="312">
        <v>0</v>
      </c>
      <c r="R14" s="312">
        <v>0</v>
      </c>
      <c r="S14" s="312">
        <v>0</v>
      </c>
      <c r="T14" s="312">
        <v>0</v>
      </c>
      <c r="U14" s="312">
        <v>0</v>
      </c>
      <c r="V14" s="312">
        <v>0</v>
      </c>
      <c r="W14" s="312">
        <v>0</v>
      </c>
      <c r="X14" s="312">
        <v>0</v>
      </c>
      <c r="Y14" s="312">
        <v>0</v>
      </c>
      <c r="Z14" s="312">
        <v>0</v>
      </c>
      <c r="AA14" s="312">
        <v>0</v>
      </c>
      <c r="AB14" s="312">
        <v>0</v>
      </c>
      <c r="AC14" s="312">
        <v>0</v>
      </c>
      <c r="AD14" s="272"/>
    </row>
    <row r="15" spans="1:30" s="391" customFormat="1">
      <c r="A15" s="17">
        <v>4</v>
      </c>
      <c r="B15" s="16" t="s">
        <v>259</v>
      </c>
      <c r="C15" s="16"/>
      <c r="D15" s="49"/>
      <c r="E15" s="351">
        <v>0.2720640109281649</v>
      </c>
      <c r="F15" s="351">
        <f>39/1000</f>
        <v>3.9E-2</v>
      </c>
      <c r="G15" s="310">
        <f>44/1000</f>
        <v>4.3999999999999997E-2</v>
      </c>
      <c r="H15" s="311">
        <v>0.25955777715871292</v>
      </c>
      <c r="I15" s="311">
        <v>2.2636043765312803</v>
      </c>
      <c r="J15" s="311">
        <v>3.0041368854248298</v>
      </c>
      <c r="K15" s="311">
        <v>4.5282122732037529</v>
      </c>
      <c r="L15" s="311">
        <v>5.5950579180504816</v>
      </c>
      <c r="M15" s="311">
        <v>6.8963074949881875</v>
      </c>
      <c r="N15" s="311">
        <v>7.4800019109220095</v>
      </c>
      <c r="O15" s="312">
        <v>8.381838989264681</v>
      </c>
      <c r="P15" s="312">
        <v>9.1108737266662789</v>
      </c>
      <c r="Q15" s="312">
        <v>10.011408775557239</v>
      </c>
      <c r="R15" s="312">
        <v>10.895532218509238</v>
      </c>
      <c r="S15" s="312">
        <v>11.792115809791465</v>
      </c>
      <c r="T15" s="312">
        <v>13.15672983193598</v>
      </c>
      <c r="U15" s="312">
        <v>13.535417301159754</v>
      </c>
      <c r="V15" s="312">
        <v>14.493401719811065</v>
      </c>
      <c r="W15" s="312">
        <v>15.385825954189281</v>
      </c>
      <c r="X15" s="312">
        <v>16.32411599939806</v>
      </c>
      <c r="Y15" s="312">
        <v>17.16687610057669</v>
      </c>
      <c r="Z15" s="312">
        <v>18.061759846773903</v>
      </c>
      <c r="AA15" s="312">
        <v>18.948058376199324</v>
      </c>
      <c r="AB15" s="312">
        <v>19.901383888338856</v>
      </c>
      <c r="AC15" s="312">
        <v>20.768684048822742</v>
      </c>
    </row>
    <row r="16" spans="1:30">
      <c r="A16" s="17">
        <v>5</v>
      </c>
      <c r="B16" s="16" t="s">
        <v>35</v>
      </c>
      <c r="C16" s="16"/>
      <c r="D16" s="49"/>
      <c r="E16" s="348">
        <v>0.5</v>
      </c>
      <c r="F16" s="348">
        <v>0.5</v>
      </c>
      <c r="G16" s="310">
        <v>0.5</v>
      </c>
      <c r="H16" s="311">
        <v>0.5</v>
      </c>
      <c r="I16" s="311">
        <v>0.5</v>
      </c>
      <c r="J16" s="311">
        <v>0.5</v>
      </c>
      <c r="K16" s="311">
        <v>0.5</v>
      </c>
      <c r="L16" s="311">
        <v>0.5</v>
      </c>
      <c r="M16" s="311">
        <v>0.5</v>
      </c>
      <c r="N16" s="311">
        <v>0.5</v>
      </c>
      <c r="O16" s="312">
        <v>0.5</v>
      </c>
      <c r="P16" s="312">
        <v>0.5</v>
      </c>
      <c r="Q16" s="312">
        <v>0.5</v>
      </c>
      <c r="R16" s="312">
        <v>0.5</v>
      </c>
      <c r="S16" s="312">
        <v>0.5</v>
      </c>
      <c r="T16" s="312">
        <v>0.5</v>
      </c>
      <c r="U16" s="312">
        <v>0.5</v>
      </c>
      <c r="V16" s="312">
        <v>0.5</v>
      </c>
      <c r="W16" s="312">
        <v>0.5</v>
      </c>
      <c r="X16" s="312">
        <v>0.5</v>
      </c>
      <c r="Y16" s="312">
        <v>0.5</v>
      </c>
      <c r="Z16" s="312">
        <v>0.5</v>
      </c>
      <c r="AA16" s="312">
        <v>0.5</v>
      </c>
      <c r="AB16" s="312">
        <v>0.5</v>
      </c>
      <c r="AC16" s="312">
        <v>0.5</v>
      </c>
      <c r="AD16" s="272"/>
    </row>
    <row r="17" spans="1:30">
      <c r="A17" s="17">
        <v>6</v>
      </c>
      <c r="B17" s="403" t="s">
        <v>36</v>
      </c>
      <c r="C17" s="16"/>
      <c r="D17" s="49"/>
      <c r="E17" s="142">
        <v>13</v>
      </c>
      <c r="F17" s="142">
        <v>16</v>
      </c>
      <c r="G17" s="85">
        <v>16</v>
      </c>
      <c r="H17" s="86">
        <v>26</v>
      </c>
      <c r="I17" s="86">
        <v>26</v>
      </c>
      <c r="J17" s="86">
        <v>26</v>
      </c>
      <c r="K17" s="86">
        <v>26</v>
      </c>
      <c r="L17" s="86">
        <v>26</v>
      </c>
      <c r="M17" s="86">
        <v>26</v>
      </c>
      <c r="N17" s="86">
        <v>26</v>
      </c>
      <c r="O17" s="86">
        <v>26</v>
      </c>
      <c r="P17" s="86">
        <v>26</v>
      </c>
      <c r="Q17" s="86">
        <v>26</v>
      </c>
      <c r="R17" s="86">
        <v>26</v>
      </c>
      <c r="S17" s="86">
        <v>26</v>
      </c>
      <c r="T17" s="86">
        <v>26</v>
      </c>
      <c r="U17" s="86">
        <v>26</v>
      </c>
      <c r="V17" s="86">
        <v>26</v>
      </c>
      <c r="W17" s="86">
        <v>26</v>
      </c>
      <c r="X17" s="86">
        <v>26</v>
      </c>
      <c r="Y17" s="86">
        <v>26</v>
      </c>
      <c r="Z17" s="86">
        <v>26</v>
      </c>
      <c r="AA17" s="86">
        <v>26</v>
      </c>
      <c r="AB17" s="86">
        <v>26</v>
      </c>
      <c r="AC17" s="86">
        <v>26</v>
      </c>
      <c r="AD17" s="272"/>
    </row>
    <row r="18" spans="1:30">
      <c r="A18" s="17">
        <v>7</v>
      </c>
      <c r="B18" s="22" t="s">
        <v>360</v>
      </c>
      <c r="C18" s="19"/>
      <c r="D18" s="52"/>
      <c r="E18" s="285">
        <f>E11-E16-E17</f>
        <v>167.24064347162502</v>
      </c>
      <c r="F18" s="285">
        <f>F11-F16-F17</f>
        <v>172.9880488286</v>
      </c>
      <c r="G18" s="326">
        <f>G11-SUM(G12:G17)</f>
        <v>153.83599999999998</v>
      </c>
      <c r="H18" s="326">
        <f t="shared" ref="H18:AC18" si="0">H11-SUM(H12:H17)</f>
        <v>151.5204422228413</v>
      </c>
      <c r="I18" s="326">
        <f t="shared" si="0"/>
        <v>159.41639562346873</v>
      </c>
      <c r="J18" s="326">
        <f t="shared" si="0"/>
        <v>158.47586311457516</v>
      </c>
      <c r="K18" s="326">
        <f t="shared" si="0"/>
        <v>157.35178772679626</v>
      </c>
      <c r="L18" s="326">
        <f t="shared" si="0"/>
        <v>156.8849420819495</v>
      </c>
      <c r="M18" s="326">
        <f t="shared" si="0"/>
        <v>156.58369250501181</v>
      </c>
      <c r="N18" s="326">
        <f t="shared" si="0"/>
        <v>157.49999808907796</v>
      </c>
      <c r="O18" s="326">
        <f t="shared" si="0"/>
        <v>156.49816101073532</v>
      </c>
      <c r="P18" s="326">
        <f t="shared" si="0"/>
        <v>156.56912627333372</v>
      </c>
      <c r="Q18" s="326">
        <f t="shared" si="0"/>
        <v>156.36859122444275</v>
      </c>
      <c r="R18" s="326">
        <f t="shared" si="0"/>
        <v>156.58446778149076</v>
      </c>
      <c r="S18" s="326">
        <f t="shared" si="0"/>
        <v>156.58788419020851</v>
      </c>
      <c r="T18" s="326">
        <f t="shared" si="0"/>
        <v>155.82327016806403</v>
      </c>
      <c r="U18" s="326">
        <f t="shared" si="0"/>
        <v>155.84458269884024</v>
      </c>
      <c r="V18" s="326">
        <f t="shared" si="0"/>
        <v>156.38659828018893</v>
      </c>
      <c r="W18" s="326">
        <f t="shared" si="0"/>
        <v>156.29417404581073</v>
      </c>
      <c r="X18" s="326">
        <f t="shared" si="0"/>
        <v>156.35588400060195</v>
      </c>
      <c r="Y18" s="326">
        <f t="shared" si="0"/>
        <v>156.61312389942333</v>
      </c>
      <c r="Z18" s="326">
        <f t="shared" si="0"/>
        <v>156.91824015322609</v>
      </c>
      <c r="AA18" s="326">
        <f t="shared" si="0"/>
        <v>157.03194162380066</v>
      </c>
      <c r="AB18" s="326">
        <f t="shared" si="0"/>
        <v>156.77861611166117</v>
      </c>
      <c r="AC18" s="326">
        <f t="shared" si="0"/>
        <v>157.21131595117726</v>
      </c>
      <c r="AD18" s="272"/>
    </row>
    <row r="19" spans="1:30">
      <c r="A19" s="17">
        <v>8</v>
      </c>
      <c r="B19" s="16" t="s">
        <v>32</v>
      </c>
      <c r="C19" s="16"/>
      <c r="D19" s="49"/>
      <c r="E19" s="142">
        <f>E18*0.15</f>
        <v>25.086096520743752</v>
      </c>
      <c r="F19" s="142">
        <f>F18*0.15</f>
        <v>25.948207324289999</v>
      </c>
      <c r="G19" s="85">
        <f>G18*0.15</f>
        <v>23.075399999999998</v>
      </c>
      <c r="H19" s="85">
        <f t="shared" ref="H19:AC19" si="1">H18*0.15</f>
        <v>22.728066333426195</v>
      </c>
      <c r="I19" s="85">
        <f t="shared" si="1"/>
        <v>23.912459343520307</v>
      </c>
      <c r="J19" s="85">
        <f t="shared" si="1"/>
        <v>23.771379467186275</v>
      </c>
      <c r="K19" s="85">
        <f t="shared" si="1"/>
        <v>23.602768159019437</v>
      </c>
      <c r="L19" s="85">
        <f t="shared" si="1"/>
        <v>23.532741312292426</v>
      </c>
      <c r="M19" s="85">
        <f t="shared" si="1"/>
        <v>23.487553875751772</v>
      </c>
      <c r="N19" s="85">
        <f t="shared" si="1"/>
        <v>23.624999713361692</v>
      </c>
      <c r="O19" s="85">
        <f t="shared" si="1"/>
        <v>23.474724151610296</v>
      </c>
      <c r="P19" s="85">
        <f t="shared" si="1"/>
        <v>23.485368941000058</v>
      </c>
      <c r="Q19" s="85">
        <f t="shared" si="1"/>
        <v>23.455288683666414</v>
      </c>
      <c r="R19" s="85">
        <f t="shared" si="1"/>
        <v>23.487670167223612</v>
      </c>
      <c r="S19" s="85">
        <f t="shared" si="1"/>
        <v>23.488182628531277</v>
      </c>
      <c r="T19" s="85">
        <f t="shared" si="1"/>
        <v>23.373490525209604</v>
      </c>
      <c r="U19" s="85">
        <f t="shared" si="1"/>
        <v>23.376687404826036</v>
      </c>
      <c r="V19" s="85">
        <f t="shared" si="1"/>
        <v>23.457989742028339</v>
      </c>
      <c r="W19" s="85">
        <f t="shared" si="1"/>
        <v>23.444126106871611</v>
      </c>
      <c r="X19" s="85">
        <f t="shared" si="1"/>
        <v>23.45338260009029</v>
      </c>
      <c r="Y19" s="85">
        <f t="shared" si="1"/>
        <v>23.491968584913497</v>
      </c>
      <c r="Z19" s="85">
        <f t="shared" si="1"/>
        <v>23.537736022983914</v>
      </c>
      <c r="AA19" s="85">
        <f t="shared" si="1"/>
        <v>23.554791243570097</v>
      </c>
      <c r="AB19" s="85">
        <f t="shared" si="1"/>
        <v>23.516792416749173</v>
      </c>
      <c r="AC19" s="85">
        <f t="shared" si="1"/>
        <v>23.581697392676588</v>
      </c>
    </row>
    <row r="20" spans="1:30">
      <c r="A20" s="17">
        <v>9</v>
      </c>
      <c r="B20" s="16" t="s">
        <v>0</v>
      </c>
      <c r="C20" s="16"/>
      <c r="D20" s="49"/>
      <c r="E20" s="143">
        <v>25</v>
      </c>
      <c r="F20" s="143">
        <v>15</v>
      </c>
      <c r="G20" s="88">
        <v>0</v>
      </c>
      <c r="H20" s="88">
        <v>0</v>
      </c>
      <c r="I20" s="88">
        <v>0</v>
      </c>
      <c r="J20" s="88">
        <v>0</v>
      </c>
      <c r="K20" s="88">
        <v>0</v>
      </c>
      <c r="L20" s="88">
        <v>0</v>
      </c>
      <c r="M20" s="88">
        <v>0</v>
      </c>
      <c r="N20" s="88">
        <v>0</v>
      </c>
      <c r="O20" s="88">
        <v>0</v>
      </c>
      <c r="P20" s="88">
        <v>0</v>
      </c>
      <c r="Q20" s="88">
        <v>0</v>
      </c>
      <c r="R20" s="88">
        <v>0</v>
      </c>
      <c r="S20" s="88">
        <v>0</v>
      </c>
      <c r="T20" s="88">
        <v>0</v>
      </c>
      <c r="U20" s="88">
        <v>0</v>
      </c>
      <c r="V20" s="88">
        <v>0</v>
      </c>
      <c r="W20" s="88">
        <v>0</v>
      </c>
      <c r="X20" s="88">
        <v>0</v>
      </c>
      <c r="Y20" s="88">
        <v>0</v>
      </c>
      <c r="Z20" s="88">
        <v>0</v>
      </c>
      <c r="AA20" s="88">
        <v>0</v>
      </c>
      <c r="AB20" s="88">
        <v>0</v>
      </c>
      <c r="AC20" s="88">
        <v>0</v>
      </c>
    </row>
    <row r="21" spans="1:30">
      <c r="A21" s="17">
        <v>10</v>
      </c>
      <c r="B21" s="22" t="s">
        <v>158</v>
      </c>
      <c r="C21" s="20"/>
      <c r="D21" s="52"/>
      <c r="E21" s="54">
        <f>E18+E19+E20</f>
        <v>217.32673999236877</v>
      </c>
      <c r="F21" s="54">
        <f>F18+F19+F20</f>
        <v>213.93625615289</v>
      </c>
      <c r="G21" s="54">
        <f>G18+G19+G20</f>
        <v>176.91139999999999</v>
      </c>
      <c r="H21" s="54">
        <f t="shared" ref="H21:AC21" si="2">H18+H19+H20</f>
        <v>174.2485085562675</v>
      </c>
      <c r="I21" s="54">
        <f t="shared" si="2"/>
        <v>183.32885496698904</v>
      </c>
      <c r="J21" s="54">
        <f t="shared" si="2"/>
        <v>182.24724258176144</v>
      </c>
      <c r="K21" s="54">
        <f t="shared" si="2"/>
        <v>180.95455588581569</v>
      </c>
      <c r="L21" s="54">
        <f t="shared" si="2"/>
        <v>180.41768339424192</v>
      </c>
      <c r="M21" s="54">
        <f t="shared" si="2"/>
        <v>180.07124638076357</v>
      </c>
      <c r="N21" s="54">
        <f t="shared" si="2"/>
        <v>181.12499780243965</v>
      </c>
      <c r="O21" s="54">
        <f>O18+O19+O20</f>
        <v>179.97288516234562</v>
      </c>
      <c r="P21" s="54">
        <f t="shared" si="2"/>
        <v>180.05449521433377</v>
      </c>
      <c r="Q21" s="54">
        <f t="shared" si="2"/>
        <v>179.82387990810918</v>
      </c>
      <c r="R21" s="54">
        <f t="shared" ref="R21:Y21" si="3">R18+R19+R20</f>
        <v>180.07213794871438</v>
      </c>
      <c r="S21" s="54">
        <f t="shared" si="3"/>
        <v>180.07606681873978</v>
      </c>
      <c r="T21" s="54">
        <f t="shared" si="3"/>
        <v>179.19676069327363</v>
      </c>
      <c r="U21" s="54">
        <f t="shared" ref="U21:V21" si="4">U18+U19+U20</f>
        <v>179.22127010366628</v>
      </c>
      <c r="V21" s="54">
        <f t="shared" si="4"/>
        <v>179.84458802221727</v>
      </c>
      <c r="W21" s="54">
        <f t="shared" ref="W21" si="5">W18+W19+W20</f>
        <v>179.73830015268234</v>
      </c>
      <c r="X21" s="54">
        <f t="shared" si="3"/>
        <v>179.80926660069224</v>
      </c>
      <c r="Y21" s="54">
        <f t="shared" si="3"/>
        <v>180.10509248433684</v>
      </c>
      <c r="Z21" s="54">
        <f t="shared" ref="Z21:AA21" si="6">Z18+Z19+Z20</f>
        <v>180.45597617621002</v>
      </c>
      <c r="AA21" s="54">
        <f t="shared" si="6"/>
        <v>180.58673286737076</v>
      </c>
      <c r="AB21" s="54">
        <f t="shared" ref="AB21" si="7">AB18+AB19+AB20</f>
        <v>180.29540852841035</v>
      </c>
      <c r="AC21" s="54">
        <f t="shared" si="2"/>
        <v>180.79301334385383</v>
      </c>
      <c r="AD21" s="272"/>
    </row>
    <row r="22" spans="1:30">
      <c r="A22" s="23"/>
      <c r="B22" s="24"/>
      <c r="C22" s="25"/>
      <c r="D22" s="55"/>
      <c r="E22" s="55"/>
      <c r="F22" s="55"/>
      <c r="G22" s="56"/>
      <c r="H22" s="56"/>
      <c r="I22" s="56"/>
      <c r="J22" s="56"/>
      <c r="K22" s="56"/>
      <c r="L22" s="56"/>
      <c r="M22" s="56"/>
      <c r="N22" s="56"/>
      <c r="O22" s="57"/>
      <c r="P22" s="57"/>
      <c r="Q22" s="57"/>
      <c r="R22" s="58"/>
      <c r="S22" s="58"/>
      <c r="T22" s="58"/>
      <c r="U22" s="58"/>
      <c r="V22" s="58"/>
      <c r="W22" s="58"/>
      <c r="X22" s="58"/>
      <c r="Y22" s="58"/>
      <c r="Z22" s="58"/>
      <c r="AA22" s="58"/>
      <c r="AB22" s="58"/>
      <c r="AC22" s="58"/>
    </row>
    <row r="23" spans="1:30" ht="15.75" customHeight="1">
      <c r="B23" s="228" t="s">
        <v>99</v>
      </c>
      <c r="C23" s="18"/>
      <c r="D23" s="17"/>
      <c r="E23" s="17"/>
      <c r="F23" s="17"/>
      <c r="G23" s="59"/>
      <c r="H23" s="59"/>
      <c r="I23" s="59"/>
      <c r="J23" s="59"/>
      <c r="K23" s="59"/>
      <c r="L23" s="59"/>
      <c r="M23" s="59"/>
      <c r="N23" s="59"/>
      <c r="O23" s="59"/>
      <c r="P23" s="59"/>
      <c r="Q23" s="59"/>
      <c r="R23" s="59"/>
      <c r="S23" s="59"/>
      <c r="T23" s="59"/>
      <c r="U23" s="59"/>
      <c r="V23" s="59"/>
      <c r="W23" s="59"/>
      <c r="X23" s="59"/>
      <c r="Y23" s="59"/>
      <c r="Z23" s="59"/>
      <c r="AA23" s="59"/>
      <c r="AB23" s="59"/>
      <c r="AC23" s="59"/>
    </row>
    <row r="24" spans="1:30">
      <c r="A24" s="61"/>
      <c r="B24" s="22" t="s">
        <v>263</v>
      </c>
      <c r="C24" s="26"/>
      <c r="D24" s="274" t="s">
        <v>351</v>
      </c>
      <c r="E24" s="275"/>
      <c r="F24" s="275"/>
      <c r="G24" s="276"/>
      <c r="H24" s="60"/>
      <c r="I24" s="60"/>
      <c r="J24" s="60"/>
      <c r="K24" s="60"/>
      <c r="L24" s="60"/>
      <c r="M24" s="60"/>
      <c r="N24" s="60"/>
      <c r="O24" s="61"/>
      <c r="P24" s="61"/>
      <c r="Q24" s="61"/>
      <c r="R24" s="61"/>
      <c r="S24" s="61"/>
      <c r="T24" s="61"/>
      <c r="U24" s="61"/>
      <c r="V24" s="61"/>
      <c r="W24" s="61"/>
      <c r="X24" s="61"/>
      <c r="Y24" s="61"/>
      <c r="Z24" s="61"/>
      <c r="AA24" s="61"/>
      <c r="AB24" s="61"/>
      <c r="AC24" s="61"/>
    </row>
    <row r="25" spans="1:30">
      <c r="A25" s="61"/>
      <c r="B25" s="27" t="s">
        <v>41</v>
      </c>
      <c r="D25" s="62" t="s">
        <v>314</v>
      </c>
      <c r="E25" s="48" t="s">
        <v>17</v>
      </c>
      <c r="F25" s="48" t="s">
        <v>18</v>
      </c>
      <c r="G25" s="48" t="s">
        <v>20</v>
      </c>
      <c r="H25" s="48" t="s">
        <v>21</v>
      </c>
      <c r="I25" s="48" t="s">
        <v>24</v>
      </c>
      <c r="J25" s="48" t="s">
        <v>25</v>
      </c>
      <c r="K25" s="48" t="s">
        <v>27</v>
      </c>
      <c r="L25" s="48" t="s">
        <v>28</v>
      </c>
      <c r="M25" s="48" t="s">
        <v>29</v>
      </c>
      <c r="N25" s="48" t="s">
        <v>30</v>
      </c>
      <c r="O25" s="48" t="s">
        <v>385</v>
      </c>
      <c r="P25" s="48" t="s">
        <v>386</v>
      </c>
      <c r="Q25" s="48" t="s">
        <v>387</v>
      </c>
      <c r="R25" s="48" t="s">
        <v>388</v>
      </c>
      <c r="S25" s="48" t="s">
        <v>389</v>
      </c>
      <c r="T25" s="48" t="s">
        <v>390</v>
      </c>
      <c r="U25" s="48" t="s">
        <v>391</v>
      </c>
      <c r="V25" s="48" t="s">
        <v>392</v>
      </c>
      <c r="W25" s="48" t="s">
        <v>393</v>
      </c>
      <c r="X25" s="48" t="s">
        <v>394</v>
      </c>
      <c r="Y25" s="48" t="s">
        <v>395</v>
      </c>
      <c r="Z25" s="48" t="s">
        <v>396</v>
      </c>
      <c r="AA25" s="48" t="s">
        <v>397</v>
      </c>
      <c r="AB25" s="48" t="s">
        <v>398</v>
      </c>
      <c r="AC25" s="48" t="s">
        <v>399</v>
      </c>
      <c r="AD25" s="325"/>
    </row>
    <row r="26" spans="1:30">
      <c r="A26" s="113" t="s">
        <v>50</v>
      </c>
      <c r="B26" s="10" t="s">
        <v>375</v>
      </c>
      <c r="C26" s="250"/>
      <c r="D26" s="249" t="s">
        <v>316</v>
      </c>
      <c r="E26" s="328">
        <v>5.75</v>
      </c>
      <c r="F26" s="328">
        <v>5.75</v>
      </c>
      <c r="G26" s="251">
        <f>2*5.75</f>
        <v>11.5</v>
      </c>
      <c r="H26" s="251">
        <f t="shared" ref="H26:AC26" si="8">2*5.75</f>
        <v>11.5</v>
      </c>
      <c r="I26" s="251">
        <f t="shared" si="8"/>
        <v>11.5</v>
      </c>
      <c r="J26" s="251">
        <f t="shared" si="8"/>
        <v>11.5</v>
      </c>
      <c r="K26" s="251">
        <f t="shared" si="8"/>
        <v>11.5</v>
      </c>
      <c r="L26" s="251">
        <f t="shared" si="8"/>
        <v>11.5</v>
      </c>
      <c r="M26" s="251">
        <f t="shared" si="8"/>
        <v>11.5</v>
      </c>
      <c r="N26" s="251">
        <f t="shared" si="8"/>
        <v>11.5</v>
      </c>
      <c r="O26" s="251">
        <f t="shared" si="8"/>
        <v>11.5</v>
      </c>
      <c r="P26" s="251">
        <f t="shared" si="8"/>
        <v>11.5</v>
      </c>
      <c r="Q26" s="251">
        <f t="shared" si="8"/>
        <v>11.5</v>
      </c>
      <c r="R26" s="251">
        <f t="shared" si="8"/>
        <v>11.5</v>
      </c>
      <c r="S26" s="251">
        <f t="shared" si="8"/>
        <v>11.5</v>
      </c>
      <c r="T26" s="251">
        <f t="shared" si="8"/>
        <v>11.5</v>
      </c>
      <c r="U26" s="251">
        <f t="shared" si="8"/>
        <v>11.5</v>
      </c>
      <c r="V26" s="251">
        <f t="shared" si="8"/>
        <v>11.5</v>
      </c>
      <c r="W26" s="251">
        <f t="shared" si="8"/>
        <v>11.5</v>
      </c>
      <c r="X26" s="251">
        <f t="shared" si="8"/>
        <v>11.5</v>
      </c>
      <c r="Y26" s="251">
        <f t="shared" si="8"/>
        <v>11.5</v>
      </c>
      <c r="Z26" s="251">
        <f t="shared" si="8"/>
        <v>11.5</v>
      </c>
      <c r="AA26" s="251">
        <f t="shared" si="8"/>
        <v>11.5</v>
      </c>
      <c r="AB26" s="251">
        <f t="shared" si="8"/>
        <v>11.5</v>
      </c>
      <c r="AC26" s="251">
        <f t="shared" si="8"/>
        <v>11.5</v>
      </c>
      <c r="AD26" s="272"/>
    </row>
    <row r="27" spans="1:30">
      <c r="A27" s="113" t="s">
        <v>51</v>
      </c>
      <c r="B27" s="10" t="s">
        <v>376</v>
      </c>
      <c r="C27" s="30"/>
      <c r="D27" s="63" t="s">
        <v>316</v>
      </c>
      <c r="E27" s="328">
        <v>134</v>
      </c>
      <c r="F27" s="328">
        <v>134</v>
      </c>
      <c r="G27" s="251">
        <v>139</v>
      </c>
      <c r="H27" s="251">
        <v>139</v>
      </c>
      <c r="I27" s="251">
        <v>139</v>
      </c>
      <c r="J27" s="251">
        <v>139</v>
      </c>
      <c r="K27" s="251">
        <v>139</v>
      </c>
      <c r="L27" s="251">
        <v>139</v>
      </c>
      <c r="M27" s="251">
        <v>139</v>
      </c>
      <c r="N27" s="251">
        <v>67</v>
      </c>
      <c r="O27" s="251">
        <v>67</v>
      </c>
      <c r="P27" s="251">
        <v>67</v>
      </c>
      <c r="Q27" s="251">
        <v>67</v>
      </c>
      <c r="R27" s="251">
        <v>67</v>
      </c>
      <c r="S27" s="251">
        <v>67</v>
      </c>
      <c r="T27" s="251">
        <v>67</v>
      </c>
      <c r="U27" s="251">
        <v>67</v>
      </c>
      <c r="V27" s="251">
        <v>67</v>
      </c>
      <c r="W27" s="251">
        <v>67</v>
      </c>
      <c r="X27" s="251">
        <v>67</v>
      </c>
      <c r="Y27" s="251">
        <v>67</v>
      </c>
      <c r="Z27" s="251">
        <v>67</v>
      </c>
      <c r="AA27" s="251">
        <v>67</v>
      </c>
      <c r="AB27" s="251">
        <v>67</v>
      </c>
      <c r="AC27" s="251">
        <v>67</v>
      </c>
    </row>
    <row r="28" spans="1:30">
      <c r="A28" s="113" t="s">
        <v>52</v>
      </c>
      <c r="B28" s="10"/>
      <c r="C28" s="30"/>
      <c r="D28" s="63"/>
      <c r="E28" s="144"/>
      <c r="F28" s="144"/>
      <c r="G28" s="86"/>
      <c r="H28" s="86"/>
      <c r="I28" s="86"/>
      <c r="J28" s="86"/>
      <c r="K28" s="86"/>
      <c r="L28" s="86"/>
      <c r="M28" s="86"/>
      <c r="N28" s="86"/>
      <c r="O28" s="87"/>
      <c r="P28" s="87"/>
      <c r="Q28" s="87"/>
      <c r="R28" s="87"/>
      <c r="S28" s="87"/>
      <c r="T28" s="87"/>
      <c r="U28" s="87"/>
      <c r="V28" s="87"/>
      <c r="W28" s="87"/>
      <c r="X28" s="87"/>
      <c r="Y28" s="87"/>
      <c r="Z28" s="87"/>
      <c r="AA28" s="87"/>
      <c r="AB28" s="87"/>
      <c r="AC28" s="87"/>
    </row>
    <row r="29" spans="1:30">
      <c r="A29" s="113" t="s">
        <v>53</v>
      </c>
      <c r="B29" s="10"/>
      <c r="C29" s="30"/>
      <c r="D29" s="63"/>
      <c r="E29" s="144"/>
      <c r="F29" s="144"/>
      <c r="G29" s="86"/>
      <c r="H29" s="86"/>
      <c r="I29" s="86"/>
      <c r="J29" s="86"/>
      <c r="K29" s="86"/>
      <c r="L29" s="86"/>
      <c r="M29" s="86"/>
      <c r="N29" s="86"/>
      <c r="O29" s="87"/>
      <c r="P29" s="87"/>
      <c r="Q29" s="87"/>
      <c r="R29" s="87"/>
      <c r="S29" s="87"/>
      <c r="T29" s="87"/>
      <c r="U29" s="87"/>
      <c r="V29" s="87"/>
      <c r="W29" s="87"/>
      <c r="X29" s="87"/>
      <c r="Y29" s="87"/>
      <c r="Z29" s="87"/>
      <c r="AA29" s="87"/>
      <c r="AB29" s="87"/>
      <c r="AC29" s="87"/>
    </row>
    <row r="30" spans="1:30">
      <c r="A30" s="113" t="s">
        <v>54</v>
      </c>
      <c r="B30" s="28"/>
      <c r="C30" s="29"/>
      <c r="D30" s="63"/>
      <c r="E30" s="144"/>
      <c r="F30" s="144"/>
      <c r="G30" s="86"/>
      <c r="H30" s="86"/>
      <c r="I30" s="86"/>
      <c r="J30" s="86"/>
      <c r="K30" s="86"/>
      <c r="L30" s="86"/>
      <c r="M30" s="86"/>
      <c r="N30" s="86"/>
      <c r="O30" s="87"/>
      <c r="P30" s="87"/>
      <c r="Q30" s="87"/>
      <c r="R30" s="87"/>
      <c r="S30" s="87"/>
      <c r="T30" s="87"/>
      <c r="U30" s="87"/>
      <c r="V30" s="87"/>
      <c r="W30" s="87"/>
      <c r="X30" s="87"/>
      <c r="Y30" s="87"/>
      <c r="Z30" s="87"/>
      <c r="AA30" s="87"/>
      <c r="AB30" s="87"/>
      <c r="AC30" s="87"/>
    </row>
    <row r="31" spans="1:30">
      <c r="A31" s="113" t="s">
        <v>55</v>
      </c>
      <c r="B31" s="10"/>
      <c r="C31" s="30"/>
      <c r="D31" s="63"/>
      <c r="E31" s="144"/>
      <c r="F31" s="144"/>
      <c r="G31" s="86"/>
      <c r="H31" s="86"/>
      <c r="I31" s="86"/>
      <c r="J31" s="86"/>
      <c r="K31" s="86"/>
      <c r="L31" s="86"/>
      <c r="M31" s="86"/>
      <c r="N31" s="86"/>
      <c r="O31" s="87"/>
      <c r="P31" s="87"/>
      <c r="Q31" s="87"/>
      <c r="R31" s="87"/>
      <c r="S31" s="87"/>
      <c r="T31" s="87"/>
      <c r="U31" s="87"/>
      <c r="V31" s="87"/>
      <c r="W31" s="87"/>
      <c r="X31" s="87"/>
      <c r="Y31" s="87"/>
      <c r="Z31" s="87"/>
      <c r="AA31" s="87"/>
      <c r="AB31" s="87"/>
      <c r="AC31" s="87"/>
    </row>
    <row r="32" spans="1:30">
      <c r="A32" s="113" t="s">
        <v>56</v>
      </c>
      <c r="B32" s="31"/>
      <c r="C32" s="33"/>
      <c r="D32" s="63"/>
      <c r="E32" s="150"/>
      <c r="F32" s="150"/>
      <c r="G32" s="90"/>
      <c r="H32" s="90"/>
      <c r="I32" s="90"/>
      <c r="J32" s="90"/>
      <c r="K32" s="90"/>
      <c r="L32" s="90"/>
      <c r="M32" s="90"/>
      <c r="N32" s="90"/>
      <c r="O32" s="91"/>
      <c r="P32" s="91"/>
      <c r="Q32" s="91"/>
      <c r="R32" s="91"/>
      <c r="S32" s="91"/>
      <c r="T32" s="91"/>
      <c r="U32" s="91"/>
      <c r="V32" s="91"/>
      <c r="W32" s="91"/>
      <c r="X32" s="91"/>
      <c r="Y32" s="91"/>
      <c r="Z32" s="91"/>
      <c r="AA32" s="91"/>
      <c r="AB32" s="91"/>
      <c r="AC32" s="91"/>
    </row>
    <row r="33" spans="1:30">
      <c r="A33" s="113"/>
      <c r="B33" s="35"/>
      <c r="D33" s="16"/>
      <c r="E33" s="73"/>
      <c r="F33" s="74"/>
      <c r="G33" s="74"/>
      <c r="H33" s="74"/>
      <c r="I33" s="74"/>
      <c r="J33" s="74"/>
      <c r="K33" s="74"/>
      <c r="L33" s="74"/>
      <c r="M33" s="74"/>
      <c r="N33" s="74"/>
      <c r="O33" s="75"/>
      <c r="P33" s="75"/>
      <c r="Q33" s="75"/>
      <c r="R33" s="76"/>
      <c r="S33" s="76"/>
      <c r="T33" s="76"/>
      <c r="U33" s="76"/>
      <c r="V33" s="76"/>
      <c r="W33" s="76"/>
      <c r="X33" s="76"/>
      <c r="Y33" s="76"/>
      <c r="Z33" s="76"/>
      <c r="AA33" s="76"/>
      <c r="AB33" s="76"/>
      <c r="AC33" s="76"/>
    </row>
    <row r="34" spans="1:30">
      <c r="A34" s="113"/>
      <c r="B34" s="22" t="s">
        <v>264</v>
      </c>
      <c r="C34" s="26"/>
      <c r="D34" s="22"/>
      <c r="E34" s="81"/>
      <c r="F34" s="82"/>
      <c r="G34" s="82"/>
      <c r="H34" s="82"/>
      <c r="I34" s="82"/>
      <c r="J34" s="82"/>
      <c r="K34" s="82"/>
      <c r="L34" s="82"/>
      <c r="M34" s="82"/>
      <c r="N34" s="82"/>
      <c r="O34" s="79"/>
      <c r="P34" s="79"/>
      <c r="Q34" s="79"/>
      <c r="R34" s="80"/>
      <c r="S34" s="80"/>
      <c r="T34" s="80"/>
      <c r="U34" s="80"/>
      <c r="V34" s="80"/>
      <c r="W34" s="80"/>
      <c r="X34" s="80"/>
      <c r="Y34" s="80"/>
      <c r="Z34" s="80"/>
      <c r="AA34" s="80"/>
      <c r="AB34" s="80"/>
      <c r="AC34" s="80"/>
    </row>
    <row r="35" spans="1:30">
      <c r="A35" s="113"/>
      <c r="B35" s="27" t="s">
        <v>34</v>
      </c>
      <c r="D35" s="62" t="s">
        <v>314</v>
      </c>
      <c r="E35" s="48" t="s">
        <v>17</v>
      </c>
      <c r="F35" s="48" t="s">
        <v>18</v>
      </c>
      <c r="G35" s="48" t="s">
        <v>20</v>
      </c>
      <c r="H35" s="48" t="s">
        <v>21</v>
      </c>
      <c r="I35" s="48" t="s">
        <v>24</v>
      </c>
      <c r="J35" s="48" t="s">
        <v>25</v>
      </c>
      <c r="K35" s="48" t="s">
        <v>27</v>
      </c>
      <c r="L35" s="48" t="s">
        <v>28</v>
      </c>
      <c r="M35" s="48" t="s">
        <v>29</v>
      </c>
      <c r="N35" s="48" t="s">
        <v>30</v>
      </c>
      <c r="O35" s="48" t="s">
        <v>385</v>
      </c>
      <c r="P35" s="48" t="s">
        <v>386</v>
      </c>
      <c r="Q35" s="48" t="s">
        <v>387</v>
      </c>
      <c r="R35" s="48" t="s">
        <v>388</v>
      </c>
      <c r="S35" s="48" t="s">
        <v>389</v>
      </c>
      <c r="T35" s="48" t="s">
        <v>390</v>
      </c>
      <c r="U35" s="48" t="s">
        <v>391</v>
      </c>
      <c r="V35" s="48" t="s">
        <v>392</v>
      </c>
      <c r="W35" s="48" t="s">
        <v>393</v>
      </c>
      <c r="X35" s="48" t="s">
        <v>394</v>
      </c>
      <c r="Y35" s="48" t="s">
        <v>395</v>
      </c>
      <c r="Z35" s="48" t="s">
        <v>396</v>
      </c>
      <c r="AA35" s="48" t="s">
        <v>397</v>
      </c>
      <c r="AB35" s="48" t="s">
        <v>398</v>
      </c>
      <c r="AC35" s="48" t="s">
        <v>399</v>
      </c>
      <c r="AD35" s="325"/>
    </row>
    <row r="36" spans="1:30" ht="31.5">
      <c r="A36" s="113" t="s">
        <v>57</v>
      </c>
      <c r="B36" s="10" t="s">
        <v>374</v>
      </c>
      <c r="C36" s="250"/>
      <c r="D36" s="249" t="s">
        <v>319</v>
      </c>
      <c r="E36" s="327">
        <v>13.033228840125393</v>
      </c>
      <c r="F36" s="327">
        <v>10.430572472594397</v>
      </c>
      <c r="G36" s="92">
        <v>12</v>
      </c>
      <c r="H36" s="92">
        <v>12</v>
      </c>
      <c r="I36" s="92">
        <v>12</v>
      </c>
      <c r="J36" s="92">
        <v>12</v>
      </c>
      <c r="K36" s="92">
        <v>12</v>
      </c>
      <c r="L36" s="92">
        <v>12</v>
      </c>
      <c r="M36" s="92">
        <v>12</v>
      </c>
      <c r="N36" s="92">
        <v>12</v>
      </c>
      <c r="O36" s="92">
        <v>12</v>
      </c>
      <c r="P36" s="92">
        <v>12</v>
      </c>
      <c r="Q36" s="92">
        <v>12</v>
      </c>
      <c r="R36" s="92">
        <v>12</v>
      </c>
      <c r="S36" s="92">
        <v>12</v>
      </c>
      <c r="T36" s="92">
        <v>12</v>
      </c>
      <c r="U36" s="92">
        <v>12</v>
      </c>
      <c r="V36" s="92">
        <v>12</v>
      </c>
      <c r="W36" s="92">
        <v>12</v>
      </c>
      <c r="X36" s="92">
        <v>12</v>
      </c>
      <c r="Y36" s="92">
        <v>12</v>
      </c>
      <c r="Z36" s="92">
        <v>12</v>
      </c>
      <c r="AA36" s="92">
        <v>12</v>
      </c>
      <c r="AB36" s="92">
        <v>12</v>
      </c>
      <c r="AC36" s="92">
        <v>12</v>
      </c>
    </row>
    <row r="37" spans="1:30">
      <c r="A37" s="113" t="s">
        <v>58</v>
      </c>
      <c r="B37" s="10" t="s">
        <v>377</v>
      </c>
      <c r="C37" s="250"/>
      <c r="D37" s="249" t="s">
        <v>320</v>
      </c>
      <c r="E37" s="328">
        <v>11.59</v>
      </c>
      <c r="F37" s="328">
        <v>11.59</v>
      </c>
      <c r="G37" s="251">
        <v>11.59</v>
      </c>
      <c r="H37" s="251">
        <v>11.59</v>
      </c>
      <c r="I37" s="251">
        <v>11.59</v>
      </c>
      <c r="J37" s="251">
        <v>11.59</v>
      </c>
      <c r="K37" s="251">
        <v>11.59</v>
      </c>
      <c r="L37" s="251">
        <v>11.59</v>
      </c>
      <c r="M37" s="251">
        <v>11.59</v>
      </c>
      <c r="N37" s="251">
        <v>11.59</v>
      </c>
      <c r="O37" s="251">
        <v>11.59</v>
      </c>
      <c r="P37" s="251">
        <v>11.59</v>
      </c>
      <c r="Q37" s="251">
        <v>11.59</v>
      </c>
      <c r="R37" s="251">
        <v>11.59</v>
      </c>
      <c r="S37" s="251">
        <v>11.59</v>
      </c>
      <c r="T37" s="251">
        <v>11.59</v>
      </c>
      <c r="U37" s="251">
        <v>11.59</v>
      </c>
      <c r="V37" s="251">
        <v>11.59</v>
      </c>
      <c r="W37" s="251">
        <v>11.59</v>
      </c>
      <c r="X37" s="251">
        <v>11.59</v>
      </c>
      <c r="Y37" s="251">
        <v>11.59</v>
      </c>
      <c r="Z37" s="251">
        <v>11.59</v>
      </c>
      <c r="AA37" s="251">
        <v>11.59</v>
      </c>
      <c r="AB37" s="251">
        <v>11.59</v>
      </c>
      <c r="AC37" s="251">
        <v>11.59</v>
      </c>
    </row>
    <row r="38" spans="1:30" ht="31.5">
      <c r="A38" s="113" t="s">
        <v>182</v>
      </c>
      <c r="B38" s="10" t="s">
        <v>402</v>
      </c>
      <c r="C38" s="250"/>
      <c r="D38" s="249" t="s">
        <v>325</v>
      </c>
      <c r="E38" s="328">
        <v>30.5</v>
      </c>
      <c r="F38" s="328">
        <f>26.5</f>
        <v>26.5</v>
      </c>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row>
    <row r="39" spans="1:30">
      <c r="A39" s="113" t="s">
        <v>183</v>
      </c>
      <c r="B39" s="10"/>
      <c r="C39" s="250"/>
      <c r="D39" s="249"/>
      <c r="E39" s="144"/>
      <c r="F39" s="247"/>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row>
    <row r="40" spans="1:30">
      <c r="A40" s="113" t="s">
        <v>184</v>
      </c>
      <c r="B40" s="10"/>
      <c r="C40" s="250"/>
      <c r="D40" s="249"/>
      <c r="E40" s="144"/>
      <c r="F40" s="144"/>
      <c r="G40" s="86"/>
      <c r="H40" s="86"/>
      <c r="I40" s="86"/>
      <c r="J40" s="86"/>
      <c r="K40" s="86"/>
      <c r="L40" s="86"/>
      <c r="M40" s="86"/>
      <c r="N40" s="86"/>
      <c r="O40" s="87"/>
      <c r="P40" s="87"/>
      <c r="Q40" s="87"/>
      <c r="R40" s="87"/>
      <c r="S40" s="87"/>
      <c r="T40" s="87"/>
      <c r="U40" s="87"/>
      <c r="V40" s="87"/>
      <c r="W40" s="87"/>
      <c r="X40" s="87"/>
      <c r="Y40" s="87"/>
      <c r="Z40" s="87"/>
      <c r="AA40" s="87"/>
      <c r="AB40" s="87"/>
      <c r="AC40" s="87"/>
    </row>
    <row r="41" spans="1:30">
      <c r="A41" s="113" t="s">
        <v>185</v>
      </c>
      <c r="B41" s="10"/>
      <c r="C41" s="250"/>
      <c r="D41" s="249"/>
      <c r="E41" s="247"/>
      <c r="F41" s="247"/>
      <c r="G41" s="223"/>
      <c r="H41" s="223"/>
      <c r="I41" s="223"/>
      <c r="J41" s="223"/>
      <c r="K41" s="223"/>
      <c r="L41" s="223"/>
      <c r="M41" s="223"/>
      <c r="N41" s="223"/>
      <c r="O41" s="224"/>
      <c r="P41" s="224"/>
      <c r="Q41" s="224"/>
      <c r="R41" s="207"/>
      <c r="S41" s="207"/>
      <c r="T41" s="207"/>
      <c r="U41" s="207"/>
      <c r="V41" s="207"/>
      <c r="W41" s="207"/>
      <c r="X41" s="207"/>
      <c r="Y41" s="207"/>
      <c r="Z41" s="207"/>
      <c r="AA41" s="207"/>
      <c r="AB41" s="207"/>
      <c r="AC41" s="207"/>
    </row>
    <row r="42" spans="1:30">
      <c r="A42" s="113" t="s">
        <v>186</v>
      </c>
      <c r="B42" s="10"/>
      <c r="C42" s="250"/>
      <c r="D42" s="249"/>
      <c r="E42" s="247"/>
      <c r="F42" s="247"/>
      <c r="G42" s="223"/>
      <c r="H42" s="223"/>
      <c r="I42" s="223"/>
      <c r="J42" s="223"/>
      <c r="K42" s="223"/>
      <c r="L42" s="223"/>
      <c r="M42" s="223"/>
      <c r="N42" s="223"/>
      <c r="O42" s="224"/>
      <c r="P42" s="224"/>
      <c r="Q42" s="224"/>
      <c r="R42" s="207"/>
      <c r="S42" s="207"/>
      <c r="T42" s="207"/>
      <c r="U42" s="207"/>
      <c r="V42" s="207"/>
      <c r="W42" s="207"/>
      <c r="X42" s="207"/>
      <c r="Y42" s="207"/>
      <c r="Z42" s="207"/>
      <c r="AA42" s="207"/>
      <c r="AB42" s="207"/>
      <c r="AC42" s="207"/>
    </row>
    <row r="43" spans="1:30">
      <c r="A43" s="113"/>
      <c r="B43" s="157"/>
      <c r="C43" s="158"/>
      <c r="D43" s="159"/>
      <c r="E43" s="159"/>
      <c r="F43" s="159"/>
      <c r="G43" s="160"/>
      <c r="H43" s="160"/>
      <c r="I43" s="160"/>
      <c r="J43" s="160"/>
      <c r="K43" s="160"/>
      <c r="L43" s="160"/>
      <c r="M43" s="160"/>
      <c r="N43" s="160"/>
      <c r="O43" s="161"/>
      <c r="P43" s="161"/>
      <c r="Q43" s="161"/>
      <c r="R43" s="162"/>
      <c r="S43" s="162"/>
      <c r="T43" s="162"/>
      <c r="U43" s="162"/>
      <c r="V43" s="162"/>
      <c r="W43" s="162"/>
      <c r="X43" s="162"/>
      <c r="Y43" s="162"/>
      <c r="Z43" s="162"/>
      <c r="AA43" s="162"/>
      <c r="AB43" s="162"/>
      <c r="AC43" s="162"/>
    </row>
    <row r="44" spans="1:30" ht="31.5">
      <c r="A44" s="113">
        <v>11</v>
      </c>
      <c r="B44" s="37" t="s">
        <v>159</v>
      </c>
      <c r="C44" s="36"/>
      <c r="D44" s="65"/>
      <c r="E44" s="282">
        <f t="shared" ref="E44:AC44" si="9">SUM(E26:E32,E36:E42)</f>
        <v>194.87322884012539</v>
      </c>
      <c r="F44" s="282">
        <f t="shared" si="9"/>
        <v>188.27057247259441</v>
      </c>
      <c r="G44" s="54">
        <f t="shared" si="9"/>
        <v>174.09</v>
      </c>
      <c r="H44" s="54">
        <f t="shared" si="9"/>
        <v>174.09</v>
      </c>
      <c r="I44" s="54">
        <f t="shared" si="9"/>
        <v>174.09</v>
      </c>
      <c r="J44" s="54">
        <f t="shared" si="9"/>
        <v>174.09</v>
      </c>
      <c r="K44" s="54">
        <f t="shared" si="9"/>
        <v>174.09</v>
      </c>
      <c r="L44" s="54">
        <f t="shared" si="9"/>
        <v>174.09</v>
      </c>
      <c r="M44" s="54">
        <f t="shared" si="9"/>
        <v>174.09</v>
      </c>
      <c r="N44" s="54">
        <f t="shared" si="9"/>
        <v>102.09</v>
      </c>
      <c r="O44" s="54">
        <f t="shared" si="9"/>
        <v>102.09</v>
      </c>
      <c r="P44" s="54">
        <f t="shared" si="9"/>
        <v>102.09</v>
      </c>
      <c r="Q44" s="54">
        <f t="shared" si="9"/>
        <v>102.09</v>
      </c>
      <c r="R44" s="54">
        <f t="shared" ref="R44:Y44" si="10">SUM(R26:R32,R36:R42)</f>
        <v>102.09</v>
      </c>
      <c r="S44" s="54">
        <f t="shared" si="10"/>
        <v>102.09</v>
      </c>
      <c r="T44" s="54">
        <f t="shared" si="10"/>
        <v>102.09</v>
      </c>
      <c r="U44" s="54">
        <f t="shared" ref="U44:V44" si="11">SUM(U26:U32,U36:U42)</f>
        <v>102.09</v>
      </c>
      <c r="V44" s="54">
        <f t="shared" si="11"/>
        <v>102.09</v>
      </c>
      <c r="W44" s="54">
        <f t="shared" ref="W44" si="12">SUM(W26:W32,W36:W42)</f>
        <v>102.09</v>
      </c>
      <c r="X44" s="54">
        <f t="shared" si="10"/>
        <v>102.09</v>
      </c>
      <c r="Y44" s="54">
        <f t="shared" si="10"/>
        <v>102.09</v>
      </c>
      <c r="Z44" s="54">
        <f t="shared" ref="Z44:AA44" si="13">SUM(Z26:Z32,Z36:Z42)</f>
        <v>102.09</v>
      </c>
      <c r="AA44" s="54">
        <f t="shared" si="13"/>
        <v>102.09</v>
      </c>
      <c r="AB44" s="54">
        <f t="shared" ref="AB44" si="14">SUM(AB26:AB32,AB36:AB42)</f>
        <v>102.09</v>
      </c>
      <c r="AC44" s="54">
        <f t="shared" si="9"/>
        <v>102.09</v>
      </c>
    </row>
    <row r="45" spans="1:30">
      <c r="A45" s="61"/>
      <c r="B45" s="26"/>
      <c r="C45" s="26"/>
      <c r="D45" s="22"/>
      <c r="E45" s="73"/>
      <c r="F45" s="74"/>
      <c r="G45" s="74"/>
      <c r="H45" s="74"/>
      <c r="I45" s="74"/>
      <c r="J45" s="74"/>
      <c r="K45" s="74"/>
      <c r="L45" s="74"/>
      <c r="M45" s="74"/>
      <c r="N45" s="74"/>
      <c r="O45" s="75"/>
      <c r="P45" s="75"/>
      <c r="Q45" s="75"/>
      <c r="R45" s="76"/>
      <c r="S45" s="76"/>
      <c r="T45" s="76"/>
      <c r="U45" s="76"/>
      <c r="V45" s="76"/>
      <c r="W45" s="76"/>
      <c r="X45" s="76"/>
      <c r="Y45" s="76"/>
      <c r="Z45" s="76"/>
      <c r="AA45" s="76"/>
      <c r="AB45" s="76"/>
      <c r="AC45" s="76"/>
    </row>
    <row r="46" spans="1:30">
      <c r="A46" s="61"/>
      <c r="B46" s="22" t="s">
        <v>269</v>
      </c>
      <c r="C46" s="26"/>
      <c r="D46" s="16"/>
      <c r="E46" s="77"/>
      <c r="F46" s="78"/>
      <c r="G46" s="78"/>
      <c r="H46" s="78"/>
      <c r="I46" s="78"/>
      <c r="J46" s="78"/>
      <c r="K46" s="78"/>
      <c r="L46" s="78"/>
      <c r="M46" s="78"/>
      <c r="N46" s="78"/>
      <c r="O46" s="79"/>
      <c r="P46" s="79"/>
      <c r="Q46" s="79"/>
      <c r="R46" s="80"/>
      <c r="S46" s="80"/>
      <c r="T46" s="80"/>
      <c r="U46" s="80"/>
      <c r="V46" s="80"/>
      <c r="W46" s="80"/>
      <c r="X46" s="80"/>
      <c r="Y46" s="80"/>
      <c r="Z46" s="80"/>
      <c r="AA46" s="80"/>
      <c r="AB46" s="80"/>
      <c r="AC46" s="80"/>
    </row>
    <row r="47" spans="1:30">
      <c r="A47" s="61"/>
      <c r="B47" s="16" t="s">
        <v>33</v>
      </c>
      <c r="D47" s="62" t="s">
        <v>314</v>
      </c>
      <c r="E47" s="48" t="s">
        <v>17</v>
      </c>
      <c r="F47" s="48" t="s">
        <v>18</v>
      </c>
      <c r="G47" s="48" t="s">
        <v>20</v>
      </c>
      <c r="H47" s="48" t="s">
        <v>21</v>
      </c>
      <c r="I47" s="48" t="s">
        <v>24</v>
      </c>
      <c r="J47" s="48" t="s">
        <v>25</v>
      </c>
      <c r="K47" s="48" t="s">
        <v>27</v>
      </c>
      <c r="L47" s="48" t="s">
        <v>28</v>
      </c>
      <c r="M47" s="48" t="s">
        <v>29</v>
      </c>
      <c r="N47" s="48" t="s">
        <v>30</v>
      </c>
      <c r="O47" s="48" t="s">
        <v>385</v>
      </c>
      <c r="P47" s="48" t="s">
        <v>386</v>
      </c>
      <c r="Q47" s="48" t="s">
        <v>387</v>
      </c>
      <c r="R47" s="48" t="s">
        <v>388</v>
      </c>
      <c r="S47" s="48" t="s">
        <v>389</v>
      </c>
      <c r="T47" s="48" t="s">
        <v>390</v>
      </c>
      <c r="U47" s="48" t="s">
        <v>391</v>
      </c>
      <c r="V47" s="48" t="s">
        <v>392</v>
      </c>
      <c r="W47" s="48" t="s">
        <v>393</v>
      </c>
      <c r="X47" s="48" t="s">
        <v>394</v>
      </c>
      <c r="Y47" s="48" t="s">
        <v>395</v>
      </c>
      <c r="Z47" s="48" t="s">
        <v>396</v>
      </c>
      <c r="AA47" s="48" t="s">
        <v>397</v>
      </c>
      <c r="AB47" s="48" t="s">
        <v>398</v>
      </c>
      <c r="AC47" s="48" t="s">
        <v>399</v>
      </c>
      <c r="AD47" s="325"/>
    </row>
    <row r="48" spans="1:30">
      <c r="A48" s="113" t="s">
        <v>135</v>
      </c>
      <c r="B48" s="10"/>
      <c r="C48" s="30"/>
      <c r="D48" s="63"/>
      <c r="E48" s="145"/>
      <c r="F48" s="145"/>
      <c r="G48" s="92"/>
      <c r="H48" s="92"/>
      <c r="I48" s="92"/>
      <c r="J48" s="92"/>
      <c r="K48" s="92"/>
      <c r="L48" s="92"/>
      <c r="M48" s="92"/>
      <c r="N48" s="94"/>
      <c r="O48" s="93"/>
      <c r="P48" s="93"/>
      <c r="Q48" s="93"/>
      <c r="R48" s="93"/>
      <c r="S48" s="93"/>
      <c r="T48" s="93"/>
      <c r="U48" s="93"/>
      <c r="V48" s="93"/>
      <c r="W48" s="93"/>
      <c r="X48" s="93"/>
      <c r="Y48" s="93"/>
      <c r="Z48" s="93"/>
      <c r="AA48" s="93"/>
      <c r="AB48" s="93"/>
      <c r="AC48" s="93"/>
    </row>
    <row r="49" spans="1:29">
      <c r="A49" s="113" t="s">
        <v>136</v>
      </c>
      <c r="B49" s="10"/>
      <c r="C49" s="30"/>
      <c r="D49" s="63"/>
      <c r="E49" s="213"/>
      <c r="F49" s="213"/>
      <c r="G49" s="86"/>
      <c r="H49" s="86"/>
      <c r="I49" s="86"/>
      <c r="J49" s="86"/>
      <c r="K49" s="86"/>
      <c r="L49" s="86"/>
      <c r="M49" s="86"/>
      <c r="N49" s="95"/>
      <c r="O49" s="87"/>
      <c r="P49" s="87"/>
      <c r="Q49" s="87"/>
      <c r="R49" s="87"/>
      <c r="S49" s="87"/>
      <c r="T49" s="87"/>
      <c r="U49" s="87"/>
      <c r="V49" s="87"/>
      <c r="W49" s="87"/>
      <c r="X49" s="87"/>
      <c r="Y49" s="87"/>
      <c r="Z49" s="87"/>
      <c r="AA49" s="87"/>
      <c r="AB49" s="87"/>
      <c r="AC49" s="87"/>
    </row>
    <row r="50" spans="1:29">
      <c r="A50" s="113" t="s">
        <v>137</v>
      </c>
      <c r="B50" s="10"/>
      <c r="C50" s="30"/>
      <c r="D50" s="63"/>
      <c r="E50" s="213"/>
      <c r="F50" s="213"/>
      <c r="G50" s="86"/>
      <c r="H50" s="86"/>
      <c r="I50" s="86"/>
      <c r="J50" s="86"/>
      <c r="K50" s="86"/>
      <c r="L50" s="86"/>
      <c r="M50" s="86"/>
      <c r="N50" s="95"/>
      <c r="O50" s="87"/>
      <c r="P50" s="87"/>
      <c r="Q50" s="87"/>
      <c r="R50" s="87"/>
      <c r="S50" s="87"/>
      <c r="T50" s="87"/>
      <c r="U50" s="87"/>
      <c r="V50" s="87"/>
      <c r="W50" s="87"/>
      <c r="X50" s="87"/>
      <c r="Y50" s="87"/>
      <c r="Z50" s="87"/>
      <c r="AA50" s="87"/>
      <c r="AB50" s="87"/>
      <c r="AC50" s="87"/>
    </row>
    <row r="51" spans="1:29">
      <c r="A51" s="113" t="s">
        <v>138</v>
      </c>
      <c r="B51" s="10"/>
      <c r="C51" s="30"/>
      <c r="D51" s="63"/>
      <c r="E51" s="213"/>
      <c r="F51" s="213"/>
      <c r="G51" s="86"/>
      <c r="H51" s="86"/>
      <c r="I51" s="86"/>
      <c r="J51" s="86"/>
      <c r="K51" s="86"/>
      <c r="L51" s="86"/>
      <c r="M51" s="86"/>
      <c r="N51" s="95"/>
      <c r="O51" s="87"/>
      <c r="P51" s="87"/>
      <c r="Q51" s="87"/>
      <c r="R51" s="87"/>
      <c r="S51" s="87"/>
      <c r="T51" s="87"/>
      <c r="U51" s="87"/>
      <c r="V51" s="87"/>
      <c r="W51" s="87"/>
      <c r="X51" s="87"/>
      <c r="Y51" s="87"/>
      <c r="Z51" s="87"/>
      <c r="AA51" s="87"/>
      <c r="AB51" s="87"/>
      <c r="AC51" s="87"/>
    </row>
    <row r="52" spans="1:29">
      <c r="A52" s="113" t="s">
        <v>139</v>
      </c>
      <c r="B52" s="10"/>
      <c r="C52" s="30"/>
      <c r="D52" s="63"/>
      <c r="E52" s="213"/>
      <c r="F52" s="213"/>
      <c r="G52" s="86"/>
      <c r="H52" s="86"/>
      <c r="I52" s="86"/>
      <c r="J52" s="86"/>
      <c r="K52" s="86"/>
      <c r="L52" s="86"/>
      <c r="M52" s="86"/>
      <c r="N52" s="95"/>
      <c r="O52" s="87"/>
      <c r="P52" s="87"/>
      <c r="Q52" s="87"/>
      <c r="R52" s="87"/>
      <c r="S52" s="87"/>
      <c r="T52" s="87"/>
      <c r="U52" s="87"/>
      <c r="V52" s="87"/>
      <c r="W52" s="87"/>
      <c r="X52" s="87"/>
      <c r="Y52" s="87"/>
      <c r="Z52" s="87"/>
      <c r="AA52" s="87"/>
      <c r="AB52" s="87"/>
      <c r="AC52" s="87"/>
    </row>
    <row r="53" spans="1:29">
      <c r="A53" s="113" t="s">
        <v>140</v>
      </c>
      <c r="B53" s="10"/>
      <c r="C53" s="30"/>
      <c r="D53" s="63"/>
      <c r="E53" s="213"/>
      <c r="F53" s="213"/>
      <c r="G53" s="86"/>
      <c r="H53" s="86"/>
      <c r="I53" s="86"/>
      <c r="J53" s="86"/>
      <c r="K53" s="86"/>
      <c r="L53" s="86"/>
      <c r="M53" s="86"/>
      <c r="N53" s="95"/>
      <c r="O53" s="87"/>
      <c r="P53" s="87"/>
      <c r="Q53" s="87"/>
      <c r="R53" s="87"/>
      <c r="S53" s="87"/>
      <c r="T53" s="87"/>
      <c r="U53" s="87"/>
      <c r="V53" s="87"/>
      <c r="W53" s="87"/>
      <c r="X53" s="87"/>
      <c r="Y53" s="87"/>
      <c r="Z53" s="87"/>
      <c r="AA53" s="87"/>
      <c r="AB53" s="87"/>
      <c r="AC53" s="87"/>
    </row>
    <row r="54" spans="1:29">
      <c r="A54" s="113" t="s">
        <v>141</v>
      </c>
      <c r="B54" s="10"/>
      <c r="C54" s="30"/>
      <c r="D54" s="63"/>
      <c r="E54" s="213"/>
      <c r="F54" s="213"/>
      <c r="G54" s="86"/>
      <c r="H54" s="86"/>
      <c r="I54" s="86"/>
      <c r="J54" s="86"/>
      <c r="K54" s="86"/>
      <c r="L54" s="86"/>
      <c r="M54" s="86"/>
      <c r="N54" s="95"/>
      <c r="O54" s="87"/>
      <c r="P54" s="87"/>
      <c r="Q54" s="87"/>
      <c r="R54" s="87"/>
      <c r="S54" s="87"/>
      <c r="T54" s="87"/>
      <c r="U54" s="87"/>
      <c r="V54" s="87"/>
      <c r="W54" s="87"/>
      <c r="X54" s="87"/>
      <c r="Y54" s="87"/>
      <c r="Z54" s="87"/>
      <c r="AA54" s="87"/>
      <c r="AB54" s="87"/>
      <c r="AC54" s="87"/>
    </row>
    <row r="55" spans="1:29">
      <c r="A55" s="113" t="s">
        <v>142</v>
      </c>
      <c r="B55" s="10"/>
      <c r="C55" s="30"/>
      <c r="D55" s="63"/>
      <c r="E55" s="214"/>
      <c r="F55" s="214"/>
      <c r="G55" s="90"/>
      <c r="H55" s="90"/>
      <c r="I55" s="90"/>
      <c r="J55" s="90"/>
      <c r="K55" s="90"/>
      <c r="L55" s="90"/>
      <c r="M55" s="90"/>
      <c r="N55" s="90"/>
      <c r="O55" s="91"/>
      <c r="P55" s="91"/>
      <c r="Q55" s="91"/>
      <c r="R55" s="91"/>
      <c r="S55" s="91"/>
      <c r="T55" s="91"/>
      <c r="U55" s="91"/>
      <c r="V55" s="91"/>
      <c r="W55" s="91"/>
      <c r="X55" s="91"/>
      <c r="Y55" s="91"/>
      <c r="Z55" s="91"/>
      <c r="AA55" s="91"/>
      <c r="AB55" s="91"/>
      <c r="AC55" s="91"/>
    </row>
    <row r="56" spans="1:29">
      <c r="A56" s="113" t="s">
        <v>143</v>
      </c>
      <c r="B56" s="10"/>
      <c r="C56" s="30"/>
      <c r="D56" s="249"/>
      <c r="E56" s="248"/>
      <c r="F56" s="248"/>
      <c r="G56" s="251"/>
      <c r="H56" s="251"/>
      <c r="I56" s="251"/>
      <c r="J56" s="251"/>
      <c r="K56" s="251"/>
      <c r="L56" s="251"/>
      <c r="M56" s="251"/>
      <c r="N56" s="251"/>
      <c r="O56" s="252"/>
      <c r="P56" s="252"/>
      <c r="Q56" s="252"/>
      <c r="R56" s="252"/>
      <c r="S56" s="252"/>
      <c r="T56" s="252"/>
      <c r="U56" s="252"/>
      <c r="V56" s="252"/>
      <c r="W56" s="252"/>
      <c r="X56" s="252"/>
      <c r="Y56" s="252"/>
      <c r="Z56" s="252"/>
      <c r="AA56" s="252"/>
      <c r="AB56" s="252"/>
      <c r="AC56" s="252"/>
    </row>
    <row r="57" spans="1:29">
      <c r="A57" s="113" t="s">
        <v>155</v>
      </c>
      <c r="B57" s="10"/>
      <c r="C57" s="30"/>
      <c r="D57" s="249"/>
      <c r="E57" s="248"/>
      <c r="F57" s="248"/>
      <c r="G57" s="251"/>
      <c r="H57" s="251"/>
      <c r="I57" s="251"/>
      <c r="J57" s="251"/>
      <c r="K57" s="251"/>
      <c r="L57" s="251"/>
      <c r="M57" s="251"/>
      <c r="N57" s="251"/>
      <c r="O57" s="252"/>
      <c r="P57" s="252"/>
      <c r="Q57" s="252"/>
      <c r="R57" s="252"/>
      <c r="S57" s="252"/>
      <c r="T57" s="252"/>
      <c r="U57" s="252"/>
      <c r="V57" s="252"/>
      <c r="W57" s="252"/>
      <c r="X57" s="252"/>
      <c r="Y57" s="252"/>
      <c r="Z57" s="252"/>
      <c r="AA57" s="252"/>
      <c r="AB57" s="252"/>
      <c r="AC57" s="252"/>
    </row>
    <row r="58" spans="1:29">
      <c r="A58" s="113" t="s">
        <v>156</v>
      </c>
      <c r="B58" s="10"/>
      <c r="C58" s="30"/>
      <c r="D58" s="249"/>
      <c r="E58" s="248"/>
      <c r="F58" s="248"/>
      <c r="G58" s="251"/>
      <c r="H58" s="251"/>
      <c r="I58" s="251"/>
      <c r="J58" s="251"/>
      <c r="K58" s="251"/>
      <c r="L58" s="251"/>
      <c r="M58" s="251"/>
      <c r="N58" s="251"/>
      <c r="O58" s="252"/>
      <c r="P58" s="252"/>
      <c r="Q58" s="252"/>
      <c r="R58" s="252"/>
      <c r="S58" s="252"/>
      <c r="T58" s="252"/>
      <c r="U58" s="252"/>
      <c r="V58" s="252"/>
      <c r="W58" s="252"/>
      <c r="X58" s="252"/>
      <c r="Y58" s="252"/>
      <c r="Z58" s="252"/>
      <c r="AA58" s="252"/>
      <c r="AB58" s="252"/>
      <c r="AC58" s="252"/>
    </row>
    <row r="59" spans="1:29">
      <c r="A59" s="113" t="s">
        <v>157</v>
      </c>
      <c r="B59" s="10"/>
      <c r="C59" s="30"/>
      <c r="D59" s="249"/>
      <c r="E59" s="248"/>
      <c r="F59" s="248"/>
      <c r="G59" s="251"/>
      <c r="H59" s="251"/>
      <c r="I59" s="251"/>
      <c r="J59" s="251"/>
      <c r="K59" s="251"/>
      <c r="L59" s="251"/>
      <c r="M59" s="251"/>
      <c r="N59" s="251"/>
      <c r="O59" s="252"/>
      <c r="P59" s="252"/>
      <c r="Q59" s="252"/>
      <c r="R59" s="252"/>
      <c r="S59" s="252"/>
      <c r="T59" s="252"/>
      <c r="U59" s="252"/>
      <c r="V59" s="252"/>
      <c r="W59" s="252"/>
      <c r="X59" s="252"/>
      <c r="Y59" s="252"/>
      <c r="Z59" s="252"/>
      <c r="AA59" s="252"/>
      <c r="AB59" s="252"/>
      <c r="AC59" s="252"/>
    </row>
    <row r="60" spans="1:29">
      <c r="A60" s="113" t="s">
        <v>187</v>
      </c>
      <c r="B60" s="10"/>
      <c r="C60" s="30"/>
      <c r="D60" s="249"/>
      <c r="E60" s="248"/>
      <c r="F60" s="248"/>
      <c r="G60" s="251"/>
      <c r="H60" s="251"/>
      <c r="I60" s="251"/>
      <c r="J60" s="251"/>
      <c r="K60" s="251"/>
      <c r="L60" s="251"/>
      <c r="M60" s="251"/>
      <c r="N60" s="251"/>
      <c r="O60" s="252"/>
      <c r="P60" s="252"/>
      <c r="Q60" s="252"/>
      <c r="R60" s="252"/>
      <c r="S60" s="252"/>
      <c r="T60" s="252"/>
      <c r="U60" s="252"/>
      <c r="V60" s="252"/>
      <c r="W60" s="252"/>
      <c r="X60" s="252"/>
      <c r="Y60" s="252"/>
      <c r="Z60" s="252"/>
      <c r="AA60" s="252"/>
      <c r="AB60" s="252"/>
      <c r="AC60" s="252"/>
    </row>
    <row r="61" spans="1:29">
      <c r="A61" s="113" t="s">
        <v>188</v>
      </c>
      <c r="B61" s="10"/>
      <c r="C61" s="30"/>
      <c r="D61" s="249"/>
      <c r="E61" s="248"/>
      <c r="F61" s="248"/>
      <c r="G61" s="251"/>
      <c r="H61" s="251"/>
      <c r="I61" s="251"/>
      <c r="J61" s="251"/>
      <c r="K61" s="251"/>
      <c r="L61" s="251"/>
      <c r="M61" s="251"/>
      <c r="N61" s="251"/>
      <c r="O61" s="252"/>
      <c r="P61" s="252"/>
      <c r="Q61" s="252"/>
      <c r="R61" s="252"/>
      <c r="S61" s="252"/>
      <c r="T61" s="252"/>
      <c r="U61" s="252"/>
      <c r="V61" s="252"/>
      <c r="W61" s="252"/>
      <c r="X61" s="252"/>
      <c r="Y61" s="252"/>
      <c r="Z61" s="252"/>
      <c r="AA61" s="252"/>
      <c r="AB61" s="252"/>
      <c r="AC61" s="252"/>
    </row>
    <row r="62" spans="1:29">
      <c r="A62" s="113"/>
      <c r="D62" s="16"/>
      <c r="E62" s="73"/>
      <c r="F62" s="74"/>
      <c r="G62" s="74"/>
      <c r="H62" s="74"/>
      <c r="I62" s="74"/>
      <c r="J62" s="74"/>
      <c r="K62" s="74"/>
      <c r="L62" s="74"/>
      <c r="M62" s="74"/>
      <c r="N62" s="74"/>
      <c r="O62" s="75"/>
      <c r="P62" s="75"/>
      <c r="Q62" s="75"/>
      <c r="R62" s="75"/>
      <c r="S62" s="75"/>
      <c r="T62" s="75"/>
      <c r="U62" s="75"/>
      <c r="V62" s="75"/>
      <c r="W62" s="75"/>
      <c r="X62" s="75"/>
      <c r="Y62" s="75"/>
      <c r="Z62" s="75"/>
      <c r="AA62" s="75"/>
      <c r="AB62" s="75"/>
      <c r="AC62" s="76"/>
    </row>
    <row r="63" spans="1:29">
      <c r="A63" s="113"/>
      <c r="D63" s="16"/>
      <c r="E63" s="77"/>
      <c r="F63" s="78"/>
      <c r="G63" s="78"/>
      <c r="H63" s="78"/>
      <c r="I63" s="78"/>
      <c r="J63" s="78"/>
      <c r="K63" s="78"/>
      <c r="L63" s="78"/>
      <c r="M63" s="78"/>
      <c r="N63" s="78"/>
      <c r="O63" s="79"/>
      <c r="P63" s="79"/>
      <c r="Q63" s="79"/>
      <c r="R63" s="79"/>
      <c r="S63" s="79"/>
      <c r="T63" s="79"/>
      <c r="U63" s="79"/>
      <c r="V63" s="79"/>
      <c r="W63" s="79"/>
      <c r="X63" s="79"/>
      <c r="Y63" s="79"/>
      <c r="Z63" s="79"/>
      <c r="AA63" s="79"/>
      <c r="AB63" s="79"/>
      <c r="AC63" s="80"/>
    </row>
    <row r="64" spans="1:29">
      <c r="A64" s="113"/>
      <c r="D64" s="16"/>
      <c r="E64" s="77"/>
      <c r="F64" s="78"/>
      <c r="G64" s="78"/>
      <c r="H64" s="78"/>
      <c r="I64" s="78"/>
      <c r="J64" s="78"/>
      <c r="K64" s="78"/>
      <c r="L64" s="78"/>
      <c r="M64" s="78"/>
      <c r="N64" s="78"/>
      <c r="O64" s="79"/>
      <c r="P64" s="79"/>
      <c r="Q64" s="79"/>
      <c r="R64" s="79"/>
      <c r="S64" s="79"/>
      <c r="T64" s="79"/>
      <c r="U64" s="79"/>
      <c r="V64" s="79"/>
      <c r="W64" s="79"/>
      <c r="X64" s="79"/>
      <c r="Y64" s="79"/>
      <c r="Z64" s="79"/>
      <c r="AA64" s="79"/>
      <c r="AB64" s="79"/>
      <c r="AC64" s="80"/>
    </row>
    <row r="65" spans="1:29">
      <c r="A65" s="113"/>
      <c r="B65" s="22" t="s">
        <v>270</v>
      </c>
      <c r="D65" s="22"/>
      <c r="E65" s="77"/>
      <c r="F65" s="78"/>
      <c r="G65" s="78"/>
      <c r="H65" s="78"/>
      <c r="I65" s="78"/>
      <c r="J65" s="78"/>
      <c r="K65" s="78"/>
      <c r="L65" s="78"/>
      <c r="M65" s="78"/>
      <c r="N65" s="78"/>
      <c r="O65" s="79"/>
      <c r="P65" s="79"/>
      <c r="Q65" s="79"/>
      <c r="R65" s="79"/>
      <c r="S65" s="79"/>
      <c r="T65" s="79"/>
      <c r="U65" s="79"/>
      <c r="V65" s="79"/>
      <c r="W65" s="79"/>
      <c r="X65" s="79"/>
      <c r="Y65" s="79"/>
      <c r="Z65" s="79"/>
      <c r="AA65" s="79"/>
      <c r="AB65" s="79"/>
      <c r="AC65" s="80"/>
    </row>
    <row r="66" spans="1:29">
      <c r="A66" s="113"/>
      <c r="B66" s="16" t="s">
        <v>34</v>
      </c>
      <c r="D66" s="62" t="s">
        <v>314</v>
      </c>
      <c r="E66" s="48" t="s">
        <v>17</v>
      </c>
      <c r="F66" s="48" t="s">
        <v>18</v>
      </c>
      <c r="G66" s="48" t="s">
        <v>20</v>
      </c>
      <c r="H66" s="48" t="s">
        <v>21</v>
      </c>
      <c r="I66" s="48" t="s">
        <v>24</v>
      </c>
      <c r="J66" s="48" t="s">
        <v>25</v>
      </c>
      <c r="K66" s="48" t="s">
        <v>27</v>
      </c>
      <c r="L66" s="48" t="s">
        <v>28</v>
      </c>
      <c r="M66" s="48" t="s">
        <v>29</v>
      </c>
      <c r="N66" s="48" t="s">
        <v>30</v>
      </c>
      <c r="O66" s="48" t="s">
        <v>385</v>
      </c>
      <c r="P66" s="48" t="s">
        <v>386</v>
      </c>
      <c r="Q66" s="48" t="s">
        <v>387</v>
      </c>
      <c r="R66" s="48" t="s">
        <v>388</v>
      </c>
      <c r="S66" s="48" t="s">
        <v>389</v>
      </c>
      <c r="T66" s="48" t="s">
        <v>390</v>
      </c>
      <c r="U66" s="48" t="s">
        <v>391</v>
      </c>
      <c r="V66" s="48" t="s">
        <v>392</v>
      </c>
      <c r="W66" s="48" t="s">
        <v>393</v>
      </c>
      <c r="X66" s="48" t="s">
        <v>394</v>
      </c>
      <c r="Y66" s="48" t="s">
        <v>395</v>
      </c>
      <c r="Z66" s="48" t="s">
        <v>396</v>
      </c>
      <c r="AA66" s="48" t="s">
        <v>397</v>
      </c>
      <c r="AB66" s="48" t="s">
        <v>398</v>
      </c>
      <c r="AC66" s="48" t="s">
        <v>399</v>
      </c>
    </row>
    <row r="67" spans="1:29">
      <c r="A67" s="113" t="s">
        <v>189</v>
      </c>
      <c r="B67" s="10" t="s">
        <v>378</v>
      </c>
      <c r="C67" s="32"/>
      <c r="D67" s="249" t="s">
        <v>321</v>
      </c>
      <c r="E67" s="289">
        <v>5.0999999999999996</v>
      </c>
      <c r="F67" s="289">
        <v>4.6399999999999997</v>
      </c>
      <c r="G67" s="289">
        <v>4.42</v>
      </c>
      <c r="H67" s="289">
        <v>4.17</v>
      </c>
      <c r="I67" s="289">
        <v>3.92</v>
      </c>
      <c r="J67" s="289">
        <v>3.67</v>
      </c>
      <c r="K67" s="289">
        <v>3.42</v>
      </c>
      <c r="L67" s="289">
        <v>3.17</v>
      </c>
      <c r="M67" s="289">
        <v>2.92</v>
      </c>
      <c r="N67" s="289">
        <v>2.67</v>
      </c>
      <c r="O67" s="289"/>
      <c r="P67" s="289"/>
      <c r="Q67" s="289"/>
      <c r="R67" s="289"/>
      <c r="S67" s="289"/>
      <c r="T67" s="289"/>
      <c r="U67" s="289"/>
      <c r="V67" s="289"/>
      <c r="W67" s="289"/>
      <c r="X67" s="289"/>
      <c r="Y67" s="289"/>
      <c r="Z67" s="289"/>
      <c r="AA67" s="289"/>
      <c r="AB67" s="289"/>
      <c r="AC67" s="289"/>
    </row>
    <row r="68" spans="1:29">
      <c r="A68" s="113" t="s">
        <v>190</v>
      </c>
      <c r="B68" s="10" t="s">
        <v>379</v>
      </c>
      <c r="C68" s="32"/>
      <c r="D68" s="249" t="s">
        <v>328</v>
      </c>
      <c r="E68" s="289">
        <v>9.75</v>
      </c>
      <c r="F68" s="289">
        <v>9.75</v>
      </c>
      <c r="G68" s="289">
        <v>3.6</v>
      </c>
      <c r="H68" s="289">
        <v>3.6</v>
      </c>
      <c r="I68" s="289">
        <v>3.6</v>
      </c>
      <c r="J68" s="289">
        <v>3.6</v>
      </c>
      <c r="K68" s="289">
        <v>3.6</v>
      </c>
      <c r="L68" s="289">
        <v>3.6</v>
      </c>
      <c r="M68" s="289">
        <v>3.6</v>
      </c>
      <c r="N68" s="289">
        <v>3.6</v>
      </c>
      <c r="O68" s="289">
        <v>3.6</v>
      </c>
      <c r="P68" s="289">
        <v>3.6</v>
      </c>
      <c r="Q68" s="289">
        <v>3.6</v>
      </c>
      <c r="R68" s="289">
        <v>3.6</v>
      </c>
      <c r="S68" s="289">
        <v>3.6</v>
      </c>
      <c r="T68" s="289">
        <v>3.6</v>
      </c>
      <c r="U68" s="289"/>
      <c r="V68" s="289"/>
      <c r="W68" s="289"/>
      <c r="X68" s="289"/>
      <c r="Y68" s="289"/>
      <c r="Z68" s="289"/>
      <c r="AA68" s="289"/>
      <c r="AB68" s="289"/>
      <c r="AC68" s="289"/>
    </row>
    <row r="69" spans="1:29">
      <c r="A69" s="113" t="s">
        <v>191</v>
      </c>
      <c r="B69" s="10" t="s">
        <v>380</v>
      </c>
      <c r="C69" s="250"/>
      <c r="D69" s="249" t="s">
        <v>328</v>
      </c>
      <c r="E69" s="289">
        <v>7.8</v>
      </c>
      <c r="F69" s="289">
        <v>11.700000000000001</v>
      </c>
      <c r="G69" s="289">
        <v>4.32</v>
      </c>
      <c r="H69" s="289">
        <v>4.32</v>
      </c>
      <c r="I69" s="289">
        <v>4.32</v>
      </c>
      <c r="J69" s="289">
        <v>4.32</v>
      </c>
      <c r="K69" s="289">
        <v>4.32</v>
      </c>
      <c r="L69" s="289">
        <v>4.32</v>
      </c>
      <c r="M69" s="289">
        <v>4.32</v>
      </c>
      <c r="N69" s="289">
        <v>4.32</v>
      </c>
      <c r="O69" s="289">
        <v>4.32</v>
      </c>
      <c r="P69" s="289">
        <v>4.32</v>
      </c>
      <c r="Q69" s="289">
        <v>4.32</v>
      </c>
      <c r="R69" s="289">
        <v>4.32</v>
      </c>
      <c r="S69" s="289">
        <v>4.32</v>
      </c>
      <c r="T69" s="289">
        <v>4.32</v>
      </c>
      <c r="U69" s="289">
        <v>0</v>
      </c>
      <c r="V69" s="289">
        <v>0</v>
      </c>
      <c r="W69" s="289">
        <v>0</v>
      </c>
      <c r="X69" s="289">
        <v>0</v>
      </c>
      <c r="Y69" s="289">
        <v>0</v>
      </c>
      <c r="Z69" s="289">
        <v>0</v>
      </c>
      <c r="AA69" s="289">
        <v>0</v>
      </c>
      <c r="AB69" s="289">
        <v>0</v>
      </c>
      <c r="AC69" s="289">
        <v>0</v>
      </c>
    </row>
    <row r="70" spans="1:29" s="391" customFormat="1">
      <c r="A70" s="113" t="s">
        <v>192</v>
      </c>
      <c r="B70" s="10" t="s">
        <v>400</v>
      </c>
      <c r="C70" s="408"/>
      <c r="D70" s="249" t="s">
        <v>328</v>
      </c>
      <c r="E70" s="414">
        <v>0</v>
      </c>
      <c r="F70" s="414">
        <v>0</v>
      </c>
      <c r="G70" s="409"/>
      <c r="H70" s="289">
        <v>38.64</v>
      </c>
      <c r="I70" s="289">
        <v>38.64</v>
      </c>
      <c r="J70" s="289">
        <v>38.64</v>
      </c>
      <c r="K70" s="289">
        <v>38.64</v>
      </c>
      <c r="L70" s="289">
        <v>38.64</v>
      </c>
      <c r="M70" s="289">
        <v>38.64</v>
      </c>
      <c r="N70" s="289">
        <v>38.64</v>
      </c>
      <c r="O70" s="289">
        <v>38.64</v>
      </c>
      <c r="P70" s="289">
        <v>38.64</v>
      </c>
      <c r="Q70" s="289">
        <v>38.64</v>
      </c>
      <c r="R70" s="289">
        <v>38.64</v>
      </c>
      <c r="S70" s="289">
        <v>38.64</v>
      </c>
      <c r="T70" s="289">
        <v>38.64</v>
      </c>
      <c r="U70" s="289">
        <v>38.64</v>
      </c>
      <c r="V70" s="289">
        <v>38.64</v>
      </c>
      <c r="W70" s="289">
        <v>38.64</v>
      </c>
      <c r="X70" s="289">
        <v>38.64</v>
      </c>
      <c r="Y70" s="289">
        <v>38.64</v>
      </c>
      <c r="Z70" s="289">
        <v>38.64</v>
      </c>
      <c r="AA70" s="289">
        <v>38.64</v>
      </c>
      <c r="AB70" s="289"/>
      <c r="AC70" s="289"/>
    </row>
    <row r="71" spans="1:29" s="391" customFormat="1" ht="16.5" customHeight="1">
      <c r="A71" s="113" t="s">
        <v>341</v>
      </c>
      <c r="B71" s="10" t="s">
        <v>401</v>
      </c>
      <c r="C71" s="410"/>
      <c r="D71" s="249" t="s">
        <v>328</v>
      </c>
      <c r="E71" s="414">
        <v>0</v>
      </c>
      <c r="F71" s="414">
        <v>0</v>
      </c>
      <c r="G71" s="411"/>
      <c r="H71" s="289"/>
      <c r="I71" s="289"/>
      <c r="J71" s="289">
        <v>25.286000000000001</v>
      </c>
      <c r="K71" s="289">
        <v>25.286000000000001</v>
      </c>
      <c r="L71" s="289">
        <v>25.286000000000001</v>
      </c>
      <c r="M71" s="289">
        <v>25.286000000000001</v>
      </c>
      <c r="N71" s="289">
        <v>25.286000000000001</v>
      </c>
      <c r="O71" s="289">
        <v>25.286000000000001</v>
      </c>
      <c r="P71" s="289">
        <v>25.286000000000001</v>
      </c>
      <c r="Q71" s="289">
        <v>25.286000000000001</v>
      </c>
      <c r="R71" s="289">
        <v>25.286000000000001</v>
      </c>
      <c r="S71" s="289">
        <v>25.286000000000001</v>
      </c>
      <c r="T71" s="289">
        <v>25.286000000000001</v>
      </c>
      <c r="U71" s="289">
        <v>25.286000000000001</v>
      </c>
      <c r="V71" s="289">
        <v>25.286000000000001</v>
      </c>
      <c r="W71" s="289">
        <v>25.286000000000001</v>
      </c>
      <c r="X71" s="289">
        <v>25.286000000000001</v>
      </c>
      <c r="Y71" s="289">
        <v>25.286000000000001</v>
      </c>
      <c r="Z71" s="289">
        <v>25.286000000000001</v>
      </c>
      <c r="AA71" s="289">
        <v>25.286000000000001</v>
      </c>
      <c r="AB71" s="289">
        <v>25.286000000000001</v>
      </c>
      <c r="AC71" s="289">
        <v>25.286000000000001</v>
      </c>
    </row>
    <row r="72" spans="1:29">
      <c r="A72" s="113" t="s">
        <v>342</v>
      </c>
      <c r="B72" s="31"/>
      <c r="C72" s="35"/>
      <c r="D72" s="249"/>
      <c r="E72" s="146"/>
      <c r="F72" s="146"/>
      <c r="G72" s="90"/>
      <c r="H72" s="90"/>
      <c r="I72" s="90"/>
      <c r="J72" s="90"/>
      <c r="K72" s="90"/>
      <c r="L72" s="90"/>
      <c r="M72" s="90"/>
      <c r="N72" s="100"/>
      <c r="O72" s="91"/>
      <c r="P72" s="91"/>
      <c r="Q72" s="91"/>
      <c r="R72" s="91"/>
      <c r="S72" s="91"/>
      <c r="T72" s="91"/>
      <c r="U72" s="91"/>
      <c r="V72" s="91"/>
      <c r="W72" s="91"/>
      <c r="X72" s="91"/>
      <c r="Y72" s="91"/>
      <c r="Z72" s="91"/>
      <c r="AA72" s="91"/>
      <c r="AB72" s="91"/>
      <c r="AC72" s="91"/>
    </row>
    <row r="73" spans="1:29">
      <c r="A73" s="113"/>
      <c r="B73" s="157"/>
      <c r="C73" s="158"/>
      <c r="D73" s="159"/>
      <c r="E73" s="159"/>
      <c r="F73" s="159"/>
      <c r="G73" s="160"/>
      <c r="H73" s="160"/>
      <c r="I73" s="160"/>
      <c r="J73" s="160"/>
      <c r="K73" s="160"/>
      <c r="L73" s="160"/>
      <c r="M73" s="160"/>
      <c r="N73" s="160"/>
      <c r="O73" s="161"/>
      <c r="P73" s="161"/>
      <c r="Q73" s="161"/>
      <c r="R73" s="162"/>
      <c r="S73" s="162"/>
      <c r="T73" s="162"/>
      <c r="U73" s="162"/>
      <c r="V73" s="162"/>
      <c r="W73" s="162"/>
      <c r="X73" s="162"/>
      <c r="Y73" s="162"/>
      <c r="Z73" s="162"/>
      <c r="AA73" s="162"/>
      <c r="AB73" s="162"/>
      <c r="AC73" s="162"/>
    </row>
    <row r="74" spans="1:29" ht="31.5">
      <c r="A74" s="113">
        <v>12</v>
      </c>
      <c r="B74" s="167" t="s">
        <v>352</v>
      </c>
      <c r="C74" s="34"/>
      <c r="D74" s="168"/>
      <c r="E74" s="283">
        <f>SUM(E48:E61,E67:E72)</f>
        <v>22.65</v>
      </c>
      <c r="F74" s="283">
        <f>SUM(F48:F61,F67:F72)</f>
        <v>26.090000000000003</v>
      </c>
      <c r="G74" s="169">
        <f t="shared" ref="G74:AC74" si="15">SUM(G48:G61,G67:G72)</f>
        <v>12.34</v>
      </c>
      <c r="H74" s="169">
        <f t="shared" si="15"/>
        <v>50.730000000000004</v>
      </c>
      <c r="I74" s="169">
        <f t="shared" si="15"/>
        <v>50.480000000000004</v>
      </c>
      <c r="J74" s="169">
        <f t="shared" si="15"/>
        <v>75.516000000000005</v>
      </c>
      <c r="K74" s="169">
        <f t="shared" si="15"/>
        <v>75.266000000000005</v>
      </c>
      <c r="L74" s="169">
        <f t="shared" si="15"/>
        <v>75.016000000000005</v>
      </c>
      <c r="M74" s="169">
        <f t="shared" si="15"/>
        <v>74.766000000000005</v>
      </c>
      <c r="N74" s="169">
        <f t="shared" si="15"/>
        <v>74.516000000000005</v>
      </c>
      <c r="O74" s="169">
        <f t="shared" si="15"/>
        <v>71.846000000000004</v>
      </c>
      <c r="P74" s="169">
        <f t="shared" si="15"/>
        <v>71.846000000000004</v>
      </c>
      <c r="Q74" s="169">
        <f t="shared" si="15"/>
        <v>71.846000000000004</v>
      </c>
      <c r="R74" s="169">
        <f t="shared" ref="R74:Y74" si="16">SUM(R48:R61,R67:R72)</f>
        <v>71.846000000000004</v>
      </c>
      <c r="S74" s="169">
        <f t="shared" si="16"/>
        <v>71.846000000000004</v>
      </c>
      <c r="T74" s="169">
        <f t="shared" si="16"/>
        <v>71.846000000000004</v>
      </c>
      <c r="U74" s="169">
        <f t="shared" ref="U74:V74" si="17">SUM(U48:U61,U67:U72)</f>
        <v>63.926000000000002</v>
      </c>
      <c r="V74" s="169">
        <f t="shared" si="17"/>
        <v>63.926000000000002</v>
      </c>
      <c r="W74" s="169">
        <f t="shared" ref="W74" si="18">SUM(W48:W61,W67:W72)</f>
        <v>63.926000000000002</v>
      </c>
      <c r="X74" s="169">
        <f t="shared" si="16"/>
        <v>63.926000000000002</v>
      </c>
      <c r="Y74" s="169">
        <f t="shared" si="16"/>
        <v>63.926000000000002</v>
      </c>
      <c r="Z74" s="169">
        <f t="shared" ref="Z74:AA74" si="19">SUM(Z48:Z61,Z67:Z72)</f>
        <v>63.926000000000002</v>
      </c>
      <c r="AA74" s="169">
        <f t="shared" si="19"/>
        <v>63.926000000000002</v>
      </c>
      <c r="AB74" s="169">
        <f t="shared" ref="AB74" si="20">SUM(AB48:AB61,AB67:AB72)</f>
        <v>25.286000000000001</v>
      </c>
      <c r="AC74" s="169">
        <f t="shared" si="15"/>
        <v>25.286000000000001</v>
      </c>
    </row>
    <row r="75" spans="1:29">
      <c r="A75" s="113"/>
      <c r="B75" s="140"/>
      <c r="C75" s="137"/>
      <c r="D75" s="136"/>
      <c r="E75" s="82"/>
      <c r="F75" s="82"/>
      <c r="G75" s="82"/>
      <c r="H75" s="82"/>
      <c r="I75" s="82"/>
      <c r="J75" s="82"/>
      <c r="K75" s="82"/>
      <c r="L75" s="82"/>
      <c r="M75" s="82"/>
      <c r="N75" s="82"/>
      <c r="O75" s="82"/>
      <c r="P75" s="82"/>
      <c r="Q75" s="82"/>
      <c r="R75" s="141"/>
      <c r="S75" s="141"/>
      <c r="T75" s="141"/>
      <c r="U75" s="141"/>
      <c r="V75" s="141"/>
      <c r="W75" s="141"/>
      <c r="X75" s="141"/>
      <c r="Y75" s="141"/>
      <c r="Z75" s="141"/>
      <c r="AA75" s="141"/>
      <c r="AB75" s="141"/>
      <c r="AC75" s="141"/>
    </row>
    <row r="76" spans="1:29" ht="15" customHeight="1">
      <c r="A76" s="113">
        <v>13</v>
      </c>
      <c r="B76" s="38" t="s">
        <v>160</v>
      </c>
      <c r="C76" s="39"/>
      <c r="D76" s="63"/>
      <c r="E76" s="125">
        <f>E74+E44</f>
        <v>217.5232288401254</v>
      </c>
      <c r="F76" s="125">
        <f>F74+F44</f>
        <v>214.36057247259441</v>
      </c>
      <c r="G76" s="64">
        <f t="shared" ref="G76:AC76" si="21">G74+G44</f>
        <v>186.43</v>
      </c>
      <c r="H76" s="64">
        <f t="shared" si="21"/>
        <v>224.82</v>
      </c>
      <c r="I76" s="64">
        <f t="shared" si="21"/>
        <v>224.57</v>
      </c>
      <c r="J76" s="64">
        <f t="shared" si="21"/>
        <v>249.60599999999999</v>
      </c>
      <c r="K76" s="64">
        <f t="shared" si="21"/>
        <v>249.35599999999999</v>
      </c>
      <c r="L76" s="64">
        <f t="shared" si="21"/>
        <v>249.10599999999999</v>
      </c>
      <c r="M76" s="64">
        <f t="shared" si="21"/>
        <v>248.85599999999999</v>
      </c>
      <c r="N76" s="64">
        <f t="shared" si="21"/>
        <v>176.60599999999999</v>
      </c>
      <c r="O76" s="64">
        <f t="shared" si="21"/>
        <v>173.93600000000001</v>
      </c>
      <c r="P76" s="64">
        <f t="shared" si="21"/>
        <v>173.93600000000001</v>
      </c>
      <c r="Q76" s="64">
        <f t="shared" si="21"/>
        <v>173.93600000000001</v>
      </c>
      <c r="R76" s="64">
        <f t="shared" ref="R76:Y76" si="22">R74+R44</f>
        <v>173.93600000000001</v>
      </c>
      <c r="S76" s="64">
        <f t="shared" si="22"/>
        <v>173.93600000000001</v>
      </c>
      <c r="T76" s="64">
        <f t="shared" si="22"/>
        <v>173.93600000000001</v>
      </c>
      <c r="U76" s="64">
        <f t="shared" ref="U76:V76" si="23">U74+U44</f>
        <v>166.01600000000002</v>
      </c>
      <c r="V76" s="64">
        <f t="shared" si="23"/>
        <v>166.01600000000002</v>
      </c>
      <c r="W76" s="64">
        <f t="shared" ref="W76" si="24">W74+W44</f>
        <v>166.01600000000002</v>
      </c>
      <c r="X76" s="64">
        <f t="shared" si="22"/>
        <v>166.01600000000002</v>
      </c>
      <c r="Y76" s="64">
        <f t="shared" si="22"/>
        <v>166.01600000000002</v>
      </c>
      <c r="Z76" s="64">
        <f t="shared" ref="Z76:AA76" si="25">Z74+Z44</f>
        <v>166.01600000000002</v>
      </c>
      <c r="AA76" s="64">
        <f t="shared" si="25"/>
        <v>166.01600000000002</v>
      </c>
      <c r="AB76" s="64">
        <f t="shared" ref="AB76" si="26">AB74+AB44</f>
        <v>127.376</v>
      </c>
      <c r="AC76" s="64">
        <f t="shared" si="21"/>
        <v>127.376</v>
      </c>
    </row>
    <row r="77" spans="1:29" ht="15" customHeight="1">
      <c r="A77" s="113"/>
      <c r="B77" s="96"/>
      <c r="C77" s="97"/>
      <c r="D77" s="16"/>
      <c r="E77" s="16"/>
      <c r="F77" s="16"/>
      <c r="G77" s="60"/>
      <c r="H77" s="60"/>
      <c r="I77" s="60"/>
      <c r="J77" s="60"/>
      <c r="K77" s="60"/>
      <c r="L77" s="60"/>
      <c r="M77" s="60"/>
      <c r="N77" s="60"/>
      <c r="O77" s="60"/>
      <c r="P77" s="60"/>
      <c r="Q77" s="60"/>
      <c r="R77" s="60"/>
      <c r="S77" s="60"/>
      <c r="T77" s="60"/>
      <c r="U77" s="60"/>
      <c r="V77" s="60"/>
      <c r="W77" s="60"/>
      <c r="X77" s="60"/>
      <c r="Y77" s="60"/>
      <c r="Z77" s="60"/>
      <c r="AA77" s="60"/>
      <c r="AB77" s="60"/>
      <c r="AC77" s="60"/>
    </row>
    <row r="78" spans="1:29" ht="15" customHeight="1">
      <c r="A78" s="113"/>
      <c r="B78" s="228" t="s">
        <v>37</v>
      </c>
      <c r="D78" s="16"/>
      <c r="E78" s="16"/>
      <c r="F78" s="16"/>
      <c r="G78" s="69"/>
      <c r="H78" s="69"/>
      <c r="I78" s="69"/>
      <c r="J78" s="69"/>
      <c r="K78" s="69"/>
      <c r="L78" s="69"/>
      <c r="M78" s="69"/>
      <c r="N78" s="69"/>
      <c r="O78" s="61"/>
      <c r="P78" s="61"/>
      <c r="Q78" s="61"/>
      <c r="R78" s="61"/>
      <c r="S78" s="61"/>
      <c r="T78" s="61"/>
      <c r="U78" s="61"/>
      <c r="V78" s="61"/>
      <c r="W78" s="61"/>
      <c r="X78" s="61"/>
      <c r="Y78" s="61"/>
      <c r="Z78" s="61"/>
      <c r="AA78" s="61"/>
      <c r="AB78" s="61"/>
      <c r="AC78" s="61"/>
    </row>
    <row r="79" spans="1:29" ht="15" customHeight="1">
      <c r="A79" s="113"/>
      <c r="B79" s="22" t="s">
        <v>271</v>
      </c>
      <c r="C79" s="26"/>
      <c r="D79" s="16"/>
      <c r="E79" s="16"/>
      <c r="F79" s="16"/>
      <c r="G79" s="69"/>
      <c r="H79" s="69"/>
      <c r="I79" s="69"/>
      <c r="J79" s="69"/>
      <c r="K79" s="69"/>
      <c r="L79" s="69"/>
      <c r="M79" s="69"/>
      <c r="N79" s="69"/>
      <c r="O79" s="61"/>
      <c r="P79" s="61"/>
      <c r="Q79" s="61"/>
      <c r="R79" s="61"/>
      <c r="S79" s="61"/>
      <c r="T79" s="61"/>
      <c r="U79" s="61"/>
      <c r="V79" s="61"/>
      <c r="W79" s="61"/>
      <c r="X79" s="61"/>
      <c r="Y79" s="61"/>
      <c r="Z79" s="61"/>
      <c r="AA79" s="61"/>
      <c r="AB79" s="61"/>
      <c r="AC79" s="61"/>
    </row>
    <row r="80" spans="1:29">
      <c r="A80" s="113"/>
      <c r="B80" s="16" t="s">
        <v>38</v>
      </c>
      <c r="C80" s="26"/>
      <c r="D80" s="62" t="s">
        <v>314</v>
      </c>
      <c r="E80" s="48" t="s">
        <v>17</v>
      </c>
      <c r="F80" s="48" t="s">
        <v>18</v>
      </c>
      <c r="G80" s="48" t="s">
        <v>20</v>
      </c>
      <c r="H80" s="48" t="s">
        <v>21</v>
      </c>
      <c r="I80" s="48" t="s">
        <v>24</v>
      </c>
      <c r="J80" s="48" t="s">
        <v>25</v>
      </c>
      <c r="K80" s="48" t="s">
        <v>27</v>
      </c>
      <c r="L80" s="48" t="s">
        <v>28</v>
      </c>
      <c r="M80" s="48" t="s">
        <v>29</v>
      </c>
      <c r="N80" s="48" t="s">
        <v>30</v>
      </c>
      <c r="O80" s="48" t="s">
        <v>385</v>
      </c>
      <c r="P80" s="48" t="s">
        <v>386</v>
      </c>
      <c r="Q80" s="48" t="s">
        <v>387</v>
      </c>
      <c r="R80" s="48" t="s">
        <v>388</v>
      </c>
      <c r="S80" s="48" t="s">
        <v>389</v>
      </c>
      <c r="T80" s="48" t="s">
        <v>390</v>
      </c>
      <c r="U80" s="48" t="s">
        <v>391</v>
      </c>
      <c r="V80" s="48" t="s">
        <v>392</v>
      </c>
      <c r="W80" s="48" t="s">
        <v>393</v>
      </c>
      <c r="X80" s="48" t="s">
        <v>394</v>
      </c>
      <c r="Y80" s="48" t="s">
        <v>395</v>
      </c>
      <c r="Z80" s="48" t="s">
        <v>396</v>
      </c>
      <c r="AA80" s="48" t="s">
        <v>397</v>
      </c>
      <c r="AB80" s="48" t="s">
        <v>398</v>
      </c>
      <c r="AC80" s="48" t="s">
        <v>399</v>
      </c>
    </row>
    <row r="81" spans="1:29">
      <c r="A81" s="113" t="s">
        <v>68</v>
      </c>
      <c r="B81" s="290" t="s">
        <v>381</v>
      </c>
      <c r="C81" s="98"/>
      <c r="D81" s="72" t="s">
        <v>322</v>
      </c>
      <c r="E81" s="281"/>
      <c r="F81" s="281"/>
      <c r="G81" s="86"/>
      <c r="H81" s="86"/>
      <c r="I81" s="86"/>
      <c r="J81" s="86"/>
      <c r="K81" s="86"/>
      <c r="L81" s="86"/>
      <c r="M81" s="86"/>
      <c r="N81" s="86">
        <v>35.4</v>
      </c>
      <c r="O81" s="95">
        <v>37.1</v>
      </c>
      <c r="P81" s="87">
        <v>39.200000000000003</v>
      </c>
      <c r="Q81" s="87">
        <v>41.4</v>
      </c>
      <c r="R81" s="87">
        <v>47.3</v>
      </c>
      <c r="S81" s="87">
        <v>46.2</v>
      </c>
      <c r="T81" s="87">
        <v>132</v>
      </c>
      <c r="U81" s="87">
        <v>125.4</v>
      </c>
      <c r="V81" s="87">
        <v>122.4</v>
      </c>
      <c r="W81" s="87">
        <v>119</v>
      </c>
      <c r="X81" s="87">
        <v>115.6</v>
      </c>
      <c r="Y81" s="87">
        <v>115.6</v>
      </c>
      <c r="Z81" s="87">
        <v>115.6</v>
      </c>
      <c r="AA81" s="87">
        <v>115.5</v>
      </c>
      <c r="AB81" s="87">
        <v>125.4</v>
      </c>
      <c r="AC81" s="87">
        <v>125.4</v>
      </c>
    </row>
    <row r="82" spans="1:29">
      <c r="A82" s="113" t="s">
        <v>69</v>
      </c>
      <c r="B82" s="290"/>
      <c r="C82" s="36"/>
      <c r="D82" s="72"/>
      <c r="E82" s="281"/>
      <c r="F82" s="281"/>
      <c r="G82" s="86"/>
      <c r="H82" s="86"/>
      <c r="I82" s="86"/>
      <c r="J82" s="86"/>
      <c r="K82" s="86"/>
      <c r="L82" s="86"/>
      <c r="M82" s="86"/>
      <c r="N82" s="86"/>
      <c r="O82" s="95"/>
      <c r="P82" s="87"/>
      <c r="Q82" s="87"/>
      <c r="R82" s="87"/>
      <c r="S82" s="87"/>
      <c r="T82" s="87"/>
      <c r="U82" s="87"/>
      <c r="V82" s="87"/>
      <c r="W82" s="87"/>
      <c r="X82" s="87"/>
      <c r="Y82" s="87"/>
      <c r="Z82" s="87"/>
      <c r="AA82" s="87"/>
      <c r="AB82" s="87"/>
      <c r="AC82" s="87"/>
    </row>
    <row r="83" spans="1:29">
      <c r="A83" s="113" t="s">
        <v>70</v>
      </c>
      <c r="B83" s="40"/>
      <c r="C83" s="36"/>
      <c r="D83" s="72"/>
      <c r="E83" s="281"/>
      <c r="F83" s="281"/>
      <c r="G83" s="86"/>
      <c r="H83" s="86"/>
      <c r="I83" s="86"/>
      <c r="J83" s="86"/>
      <c r="K83" s="86"/>
      <c r="L83" s="86"/>
      <c r="M83" s="86"/>
      <c r="N83" s="86"/>
      <c r="O83" s="95"/>
      <c r="P83" s="87"/>
      <c r="Q83" s="87"/>
      <c r="R83" s="87"/>
      <c r="S83" s="87"/>
      <c r="T83" s="87"/>
      <c r="U83" s="87"/>
      <c r="V83" s="87"/>
      <c r="W83" s="87"/>
      <c r="X83" s="87"/>
      <c r="Y83" s="87"/>
      <c r="Z83" s="87"/>
      <c r="AA83" s="87"/>
      <c r="AB83" s="87"/>
      <c r="AC83" s="87"/>
    </row>
    <row r="84" spans="1:29">
      <c r="A84" s="113" t="s">
        <v>71</v>
      </c>
      <c r="B84" s="40"/>
      <c r="C84" s="36"/>
      <c r="D84" s="72"/>
      <c r="E84" s="281"/>
      <c r="F84" s="281"/>
      <c r="G84" s="86"/>
      <c r="H84" s="86"/>
      <c r="I84" s="86"/>
      <c r="J84" s="86"/>
      <c r="K84" s="86"/>
      <c r="L84" s="86"/>
      <c r="M84" s="86"/>
      <c r="N84" s="86"/>
      <c r="O84" s="87"/>
      <c r="P84" s="87"/>
      <c r="Q84" s="87"/>
      <c r="R84" s="87"/>
      <c r="S84" s="87"/>
      <c r="T84" s="87"/>
      <c r="U84" s="87"/>
      <c r="V84" s="87"/>
      <c r="W84" s="87"/>
      <c r="X84" s="87"/>
      <c r="Y84" s="87"/>
      <c r="Z84" s="87"/>
      <c r="AA84" s="87"/>
      <c r="AB84" s="87"/>
      <c r="AC84" s="87"/>
    </row>
    <row r="85" spans="1:29">
      <c r="A85" s="113" t="s">
        <v>72</v>
      </c>
      <c r="B85" s="40"/>
      <c r="C85" s="36"/>
      <c r="D85" s="131"/>
      <c r="E85" s="281"/>
      <c r="F85" s="281"/>
      <c r="G85" s="90"/>
      <c r="H85" s="90"/>
      <c r="I85" s="90"/>
      <c r="J85" s="90"/>
      <c r="K85" s="90"/>
      <c r="L85" s="90"/>
      <c r="M85" s="90"/>
      <c r="N85" s="90"/>
      <c r="O85" s="91"/>
      <c r="P85" s="91"/>
      <c r="Q85" s="91"/>
      <c r="R85" s="91"/>
      <c r="S85" s="91"/>
      <c r="T85" s="91"/>
      <c r="U85" s="91"/>
      <c r="V85" s="91"/>
      <c r="W85" s="91"/>
      <c r="X85" s="91"/>
      <c r="Y85" s="91"/>
      <c r="Z85" s="91"/>
      <c r="AA85" s="91"/>
      <c r="AB85" s="91"/>
      <c r="AC85" s="91"/>
    </row>
    <row r="86" spans="1:29">
      <c r="A86" s="113" t="s">
        <v>193</v>
      </c>
      <c r="B86" s="40"/>
      <c r="C86" s="36"/>
      <c r="D86" s="131"/>
      <c r="E86" s="281"/>
      <c r="F86" s="281"/>
      <c r="G86" s="90"/>
      <c r="H86" s="90"/>
      <c r="I86" s="90"/>
      <c r="J86" s="90"/>
      <c r="K86" s="90"/>
      <c r="L86" s="90"/>
      <c r="M86" s="90"/>
      <c r="N86" s="90"/>
      <c r="O86" s="91"/>
      <c r="P86" s="91"/>
      <c r="Q86" s="91"/>
      <c r="R86" s="91"/>
      <c r="S86" s="91"/>
      <c r="T86" s="91"/>
      <c r="U86" s="91"/>
      <c r="V86" s="91"/>
      <c r="W86" s="91"/>
      <c r="X86" s="91"/>
      <c r="Y86" s="91"/>
      <c r="Z86" s="91"/>
      <c r="AA86" s="91"/>
      <c r="AB86" s="91"/>
      <c r="AC86" s="91"/>
    </row>
    <row r="87" spans="1:29">
      <c r="A87" s="113" t="s">
        <v>194</v>
      </c>
      <c r="B87" s="40"/>
      <c r="C87" s="36"/>
      <c r="D87" s="131"/>
      <c r="E87" s="281"/>
      <c r="F87" s="281"/>
      <c r="G87" s="90"/>
      <c r="H87" s="90"/>
      <c r="I87" s="90"/>
      <c r="J87" s="90"/>
      <c r="K87" s="90"/>
      <c r="L87" s="90"/>
      <c r="M87" s="90"/>
      <c r="N87" s="90"/>
      <c r="O87" s="91"/>
      <c r="P87" s="91"/>
      <c r="Q87" s="91"/>
      <c r="R87" s="91"/>
      <c r="S87" s="91"/>
      <c r="T87" s="91"/>
      <c r="U87" s="91"/>
      <c r="V87" s="91"/>
      <c r="W87" s="91"/>
      <c r="X87" s="91"/>
      <c r="Y87" s="91"/>
      <c r="Z87" s="91"/>
      <c r="AA87" s="91"/>
      <c r="AB87" s="91"/>
      <c r="AC87" s="91"/>
    </row>
    <row r="88" spans="1:29">
      <c r="A88" s="113" t="s">
        <v>195</v>
      </c>
      <c r="B88" s="40"/>
      <c r="C88" s="36"/>
      <c r="D88" s="131"/>
      <c r="E88" s="281"/>
      <c r="F88" s="281"/>
      <c r="G88" s="90"/>
      <c r="H88" s="90"/>
      <c r="I88" s="90"/>
      <c r="J88" s="90"/>
      <c r="K88" s="90"/>
      <c r="L88" s="90"/>
      <c r="M88" s="90"/>
      <c r="N88" s="90"/>
      <c r="O88" s="91"/>
      <c r="P88" s="91"/>
      <c r="Q88" s="91"/>
      <c r="R88" s="91"/>
      <c r="S88" s="91"/>
      <c r="T88" s="91"/>
      <c r="U88" s="91"/>
      <c r="V88" s="91"/>
      <c r="W88" s="91"/>
      <c r="X88" s="91"/>
      <c r="Y88" s="91"/>
      <c r="Z88" s="91"/>
      <c r="AA88" s="91"/>
      <c r="AB88" s="91"/>
      <c r="AC88" s="91"/>
    </row>
    <row r="89" spans="1:29">
      <c r="A89" s="113" t="s">
        <v>196</v>
      </c>
      <c r="B89" s="40"/>
      <c r="C89" s="36"/>
      <c r="D89" s="131"/>
      <c r="E89" s="281"/>
      <c r="F89" s="281"/>
      <c r="G89" s="90"/>
      <c r="H89" s="90"/>
      <c r="I89" s="90"/>
      <c r="J89" s="90"/>
      <c r="K89" s="90"/>
      <c r="L89" s="90"/>
      <c r="M89" s="90"/>
      <c r="N89" s="90"/>
      <c r="O89" s="91"/>
      <c r="P89" s="91"/>
      <c r="Q89" s="91"/>
      <c r="R89" s="91"/>
      <c r="S89" s="91"/>
      <c r="T89" s="91"/>
      <c r="U89" s="91"/>
      <c r="V89" s="91"/>
      <c r="W89" s="91"/>
      <c r="X89" s="91"/>
      <c r="Y89" s="91"/>
      <c r="Z89" s="91"/>
      <c r="AA89" s="91"/>
      <c r="AB89" s="91"/>
      <c r="AC89" s="91"/>
    </row>
    <row r="90" spans="1:29">
      <c r="A90" s="113" t="s">
        <v>197</v>
      </c>
      <c r="B90" s="40"/>
      <c r="C90" s="36"/>
      <c r="D90" s="131"/>
      <c r="E90" s="281"/>
      <c r="F90" s="281"/>
      <c r="G90" s="90"/>
      <c r="H90" s="90"/>
      <c r="I90" s="90"/>
      <c r="J90" s="90"/>
      <c r="K90" s="90"/>
      <c r="L90" s="90"/>
      <c r="M90" s="90"/>
      <c r="N90" s="90"/>
      <c r="O90" s="91"/>
      <c r="P90" s="91"/>
      <c r="Q90" s="91"/>
      <c r="R90" s="91"/>
      <c r="S90" s="91"/>
      <c r="T90" s="91"/>
      <c r="U90" s="91"/>
      <c r="V90" s="91"/>
      <c r="W90" s="91"/>
      <c r="X90" s="91"/>
      <c r="Y90" s="91"/>
      <c r="Z90" s="91"/>
      <c r="AA90" s="91"/>
      <c r="AB90" s="91"/>
      <c r="AC90" s="91"/>
    </row>
    <row r="91" spans="1:29">
      <c r="A91" s="113" t="s">
        <v>198</v>
      </c>
      <c r="B91" s="40"/>
      <c r="C91" s="36"/>
      <c r="D91" s="131"/>
      <c r="E91" s="281"/>
      <c r="F91" s="281"/>
      <c r="G91" s="90"/>
      <c r="H91" s="90"/>
      <c r="I91" s="90"/>
      <c r="J91" s="90"/>
      <c r="K91" s="90"/>
      <c r="L91" s="90"/>
      <c r="M91" s="90"/>
      <c r="N91" s="90"/>
      <c r="O91" s="91"/>
      <c r="P91" s="91"/>
      <c r="Q91" s="91"/>
      <c r="R91" s="91"/>
      <c r="S91" s="91"/>
      <c r="T91" s="91"/>
      <c r="U91" s="91"/>
      <c r="V91" s="91"/>
      <c r="W91" s="91"/>
      <c r="X91" s="91"/>
      <c r="Y91" s="91"/>
      <c r="Z91" s="91"/>
      <c r="AA91" s="91"/>
      <c r="AB91" s="91"/>
      <c r="AC91" s="91"/>
    </row>
    <row r="92" spans="1:29">
      <c r="A92" s="113" t="s">
        <v>199</v>
      </c>
      <c r="B92" s="40"/>
      <c r="C92" s="36"/>
      <c r="D92" s="131"/>
      <c r="E92" s="281"/>
      <c r="F92" s="281"/>
      <c r="G92" s="90"/>
      <c r="H92" s="90"/>
      <c r="I92" s="90"/>
      <c r="J92" s="90"/>
      <c r="K92" s="90"/>
      <c r="L92" s="90"/>
      <c r="M92" s="90"/>
      <c r="N92" s="90"/>
      <c r="O92" s="91"/>
      <c r="P92" s="91"/>
      <c r="Q92" s="91"/>
      <c r="R92" s="91"/>
      <c r="S92" s="91"/>
      <c r="T92" s="91"/>
      <c r="U92" s="91"/>
      <c r="V92" s="91"/>
      <c r="W92" s="91"/>
      <c r="X92" s="91"/>
      <c r="Y92" s="91"/>
      <c r="Z92" s="91"/>
      <c r="AA92" s="91"/>
      <c r="AB92" s="91"/>
      <c r="AC92" s="91"/>
    </row>
    <row r="93" spans="1:29">
      <c r="A93" s="113" t="s">
        <v>200</v>
      </c>
      <c r="B93" s="40"/>
      <c r="C93" s="36"/>
      <c r="D93" s="131"/>
      <c r="E93" s="281"/>
      <c r="F93" s="281"/>
      <c r="G93" s="90"/>
      <c r="H93" s="90"/>
      <c r="I93" s="90"/>
      <c r="J93" s="90"/>
      <c r="K93" s="90"/>
      <c r="L93" s="90"/>
      <c r="M93" s="90"/>
      <c r="N93" s="90"/>
      <c r="O93" s="91"/>
      <c r="P93" s="91"/>
      <c r="Q93" s="91"/>
      <c r="R93" s="91"/>
      <c r="S93" s="91"/>
      <c r="T93" s="91"/>
      <c r="U93" s="91"/>
      <c r="V93" s="91"/>
      <c r="W93" s="91"/>
      <c r="X93" s="91"/>
      <c r="Y93" s="91"/>
      <c r="Z93" s="91"/>
      <c r="AA93" s="91"/>
      <c r="AB93" s="91"/>
      <c r="AC93" s="91"/>
    </row>
    <row r="94" spans="1:29">
      <c r="A94" s="226" t="s">
        <v>201</v>
      </c>
      <c r="B94" s="10"/>
      <c r="C94" s="36"/>
      <c r="D94" s="131"/>
      <c r="E94" s="281"/>
      <c r="F94" s="281"/>
      <c r="G94" s="90"/>
      <c r="H94" s="90"/>
      <c r="I94" s="90"/>
      <c r="J94" s="90"/>
      <c r="K94" s="90"/>
      <c r="L94" s="90"/>
      <c r="M94" s="90"/>
      <c r="N94" s="90"/>
      <c r="O94" s="91"/>
      <c r="P94" s="91"/>
      <c r="Q94" s="91"/>
      <c r="R94" s="91"/>
      <c r="S94" s="91"/>
      <c r="T94" s="91"/>
      <c r="U94" s="91"/>
      <c r="V94" s="91"/>
      <c r="W94" s="91"/>
      <c r="X94" s="91"/>
      <c r="Y94" s="91"/>
      <c r="Z94" s="91"/>
      <c r="AA94" s="91"/>
      <c r="AB94" s="91"/>
      <c r="AC94" s="91"/>
    </row>
    <row r="95" spans="1:29">
      <c r="A95" s="113">
        <v>14</v>
      </c>
      <c r="B95" s="37" t="s">
        <v>92</v>
      </c>
      <c r="C95" s="36"/>
      <c r="D95" s="130"/>
      <c r="E95" s="282">
        <f>SUM(E81:E94)</f>
        <v>0</v>
      </c>
      <c r="F95" s="282">
        <f>SUM(F81:F94)</f>
        <v>0</v>
      </c>
      <c r="G95" s="53">
        <f t="shared" ref="G95:AC95" si="27">SUM(G81:G94)</f>
        <v>0</v>
      </c>
      <c r="H95" s="53">
        <f t="shared" si="27"/>
        <v>0</v>
      </c>
      <c r="I95" s="53">
        <f t="shared" si="27"/>
        <v>0</v>
      </c>
      <c r="J95" s="53">
        <f t="shared" si="27"/>
        <v>0</v>
      </c>
      <c r="K95" s="53">
        <f t="shared" si="27"/>
        <v>0</v>
      </c>
      <c r="L95" s="53">
        <f t="shared" si="27"/>
        <v>0</v>
      </c>
      <c r="M95" s="53">
        <f t="shared" si="27"/>
        <v>0</v>
      </c>
      <c r="N95" s="53">
        <f t="shared" si="27"/>
        <v>35.4</v>
      </c>
      <c r="O95" s="53">
        <f t="shared" si="27"/>
        <v>37.1</v>
      </c>
      <c r="P95" s="53">
        <f t="shared" si="27"/>
        <v>39.200000000000003</v>
      </c>
      <c r="Q95" s="53">
        <f t="shared" si="27"/>
        <v>41.4</v>
      </c>
      <c r="R95" s="53">
        <f t="shared" ref="R95:Y95" si="28">SUM(R81:R94)</f>
        <v>47.3</v>
      </c>
      <c r="S95" s="53">
        <f t="shared" si="28"/>
        <v>46.2</v>
      </c>
      <c r="T95" s="53">
        <f t="shared" si="28"/>
        <v>132</v>
      </c>
      <c r="U95" s="53">
        <f t="shared" ref="U95:V95" si="29">SUM(U81:U94)</f>
        <v>125.4</v>
      </c>
      <c r="V95" s="53">
        <f t="shared" si="29"/>
        <v>122.4</v>
      </c>
      <c r="W95" s="53">
        <f t="shared" ref="W95" si="30">SUM(W81:W94)</f>
        <v>119</v>
      </c>
      <c r="X95" s="53">
        <f t="shared" si="28"/>
        <v>115.6</v>
      </c>
      <c r="Y95" s="53">
        <f t="shared" si="28"/>
        <v>115.6</v>
      </c>
      <c r="Z95" s="53">
        <f t="shared" ref="Z95:AA95" si="31">SUM(Z81:Z94)</f>
        <v>115.6</v>
      </c>
      <c r="AA95" s="53">
        <f t="shared" si="31"/>
        <v>115.5</v>
      </c>
      <c r="AB95" s="53">
        <f t="shared" ref="AB95" si="32">SUM(AB81:AB94)</f>
        <v>125.4</v>
      </c>
      <c r="AC95" s="53">
        <f t="shared" si="27"/>
        <v>125.4</v>
      </c>
    </row>
    <row r="96" spans="1:29">
      <c r="A96" s="113"/>
      <c r="C96" s="26"/>
      <c r="D96" s="128"/>
      <c r="E96" s="200"/>
      <c r="F96" s="199"/>
      <c r="G96" s="133"/>
      <c r="H96" s="133"/>
      <c r="I96" s="133"/>
      <c r="J96" s="133"/>
      <c r="K96" s="133"/>
      <c r="L96" s="133"/>
      <c r="M96" s="133"/>
      <c r="N96" s="133"/>
      <c r="O96" s="134"/>
      <c r="P96" s="134"/>
      <c r="Q96" s="134"/>
      <c r="R96" s="135"/>
      <c r="S96" s="135"/>
      <c r="T96" s="135"/>
      <c r="U96" s="135"/>
      <c r="V96" s="135"/>
      <c r="W96" s="135"/>
      <c r="X96" s="135"/>
      <c r="Y96" s="135"/>
      <c r="Z96" s="135"/>
      <c r="AA96" s="135"/>
      <c r="AB96" s="135"/>
      <c r="AC96" s="135"/>
    </row>
    <row r="97" spans="1:29">
      <c r="A97" s="113"/>
      <c r="B97" s="22" t="s">
        <v>272</v>
      </c>
      <c r="D97" s="16"/>
      <c r="E97" s="81"/>
      <c r="F97" s="82"/>
      <c r="G97" s="82"/>
      <c r="H97" s="82"/>
      <c r="I97" s="82"/>
      <c r="J97" s="82"/>
      <c r="K97" s="82"/>
      <c r="L97" s="82"/>
      <c r="M97" s="82"/>
      <c r="N97" s="82"/>
      <c r="O97" s="79"/>
      <c r="P97" s="79"/>
      <c r="Q97" s="79"/>
      <c r="R97" s="80"/>
      <c r="S97" s="80"/>
      <c r="T97" s="80"/>
      <c r="U97" s="80"/>
      <c r="V97" s="80"/>
      <c r="W97" s="80"/>
      <c r="X97" s="80"/>
      <c r="Y97" s="80"/>
      <c r="Z97" s="80"/>
      <c r="AA97" s="80"/>
      <c r="AB97" s="80"/>
      <c r="AC97" s="80"/>
    </row>
    <row r="98" spans="1:29">
      <c r="A98" s="113"/>
      <c r="B98" s="16" t="s">
        <v>38</v>
      </c>
      <c r="D98" s="62" t="s">
        <v>314</v>
      </c>
      <c r="E98" s="48" t="s">
        <v>17</v>
      </c>
      <c r="F98" s="48" t="s">
        <v>18</v>
      </c>
      <c r="G98" s="48" t="s">
        <v>20</v>
      </c>
      <c r="H98" s="48" t="s">
        <v>21</v>
      </c>
      <c r="I98" s="48" t="s">
        <v>24</v>
      </c>
      <c r="J98" s="48" t="s">
        <v>25</v>
      </c>
      <c r="K98" s="48" t="s">
        <v>27</v>
      </c>
      <c r="L98" s="48" t="s">
        <v>28</v>
      </c>
      <c r="M98" s="48" t="s">
        <v>29</v>
      </c>
      <c r="N98" s="48" t="s">
        <v>30</v>
      </c>
      <c r="O98" s="48" t="s">
        <v>385</v>
      </c>
      <c r="P98" s="48" t="s">
        <v>386</v>
      </c>
      <c r="Q98" s="48" t="s">
        <v>387</v>
      </c>
      <c r="R98" s="48" t="s">
        <v>388</v>
      </c>
      <c r="S98" s="48" t="s">
        <v>389</v>
      </c>
      <c r="T98" s="48" t="s">
        <v>390</v>
      </c>
      <c r="U98" s="48" t="s">
        <v>391</v>
      </c>
      <c r="V98" s="48" t="s">
        <v>392</v>
      </c>
      <c r="W98" s="48" t="s">
        <v>393</v>
      </c>
      <c r="X98" s="48" t="s">
        <v>394</v>
      </c>
      <c r="Y98" s="48" t="s">
        <v>395</v>
      </c>
      <c r="Z98" s="48" t="s">
        <v>396</v>
      </c>
      <c r="AA98" s="48" t="s">
        <v>397</v>
      </c>
      <c r="AB98" s="48" t="s">
        <v>398</v>
      </c>
      <c r="AC98" s="48" t="s">
        <v>399</v>
      </c>
    </row>
    <row r="99" spans="1:29">
      <c r="A99" s="113" t="s">
        <v>147</v>
      </c>
      <c r="B99" s="40" t="s">
        <v>410</v>
      </c>
      <c r="C99" s="32"/>
      <c r="D99" s="249" t="s">
        <v>328</v>
      </c>
      <c r="E99" s="147"/>
      <c r="F99" s="147"/>
      <c r="G99" s="85"/>
      <c r="H99" s="86"/>
      <c r="I99" s="251"/>
      <c r="J99" s="251"/>
      <c r="K99" s="86">
        <f>$K$97*K128</f>
        <v>0</v>
      </c>
      <c r="L99" s="86">
        <v>1.08</v>
      </c>
      <c r="M99" s="86">
        <v>1.06</v>
      </c>
      <c r="N99" s="86">
        <v>1.02</v>
      </c>
      <c r="O99" s="87">
        <v>1</v>
      </c>
      <c r="P99" s="87">
        <v>0.98</v>
      </c>
      <c r="Q99" s="87">
        <v>0.94</v>
      </c>
      <c r="R99" s="87">
        <v>0.92</v>
      </c>
      <c r="S99" s="87">
        <v>0.9</v>
      </c>
      <c r="T99" s="87">
        <v>0.9</v>
      </c>
      <c r="U99" s="87">
        <v>0.9</v>
      </c>
      <c r="V99" s="87">
        <v>0.9</v>
      </c>
      <c r="W99" s="87">
        <v>0.88</v>
      </c>
      <c r="X99" s="87">
        <v>0.88</v>
      </c>
      <c r="Y99" s="87">
        <v>0.88</v>
      </c>
      <c r="Z99" s="87">
        <v>0.88</v>
      </c>
      <c r="AA99" s="87">
        <v>0.88</v>
      </c>
      <c r="AB99" s="87">
        <v>1.32</v>
      </c>
      <c r="AC99" s="87">
        <v>2.2000000000000002</v>
      </c>
    </row>
    <row r="100" spans="1:29">
      <c r="A100" s="113" t="s">
        <v>148</v>
      </c>
      <c r="B100" s="40" t="s">
        <v>411</v>
      </c>
      <c r="C100" s="32"/>
      <c r="D100" s="249" t="s">
        <v>328</v>
      </c>
      <c r="E100" s="147"/>
      <c r="F100" s="147"/>
      <c r="G100" s="86"/>
      <c r="H100" s="86"/>
      <c r="I100" s="251"/>
      <c r="J100" s="251"/>
      <c r="K100" s="292">
        <v>0.56999999999999995</v>
      </c>
      <c r="L100" s="292">
        <v>0.54</v>
      </c>
      <c r="M100" s="292">
        <v>0.53</v>
      </c>
      <c r="N100" s="292">
        <v>1.02</v>
      </c>
      <c r="O100" s="293">
        <v>3</v>
      </c>
      <c r="P100" s="293">
        <v>2.94</v>
      </c>
      <c r="Q100" s="293">
        <v>2.82</v>
      </c>
      <c r="R100" s="293">
        <v>2.76</v>
      </c>
      <c r="S100" s="293">
        <v>7.2</v>
      </c>
      <c r="T100" s="293">
        <v>8.5500000000000007</v>
      </c>
      <c r="U100" s="293">
        <v>10.8</v>
      </c>
      <c r="V100" s="293">
        <v>10.8</v>
      </c>
      <c r="W100" s="293">
        <v>10.56</v>
      </c>
      <c r="X100" s="293">
        <v>10.56</v>
      </c>
      <c r="Y100" s="293">
        <v>11</v>
      </c>
      <c r="Z100" s="293">
        <v>11</v>
      </c>
      <c r="AA100" s="293">
        <v>11</v>
      </c>
      <c r="AB100" s="293">
        <v>13.64</v>
      </c>
      <c r="AC100" s="293">
        <v>13.64</v>
      </c>
    </row>
    <row r="101" spans="1:29">
      <c r="A101" s="113" t="s">
        <v>149</v>
      </c>
      <c r="B101" s="40" t="s">
        <v>412</v>
      </c>
      <c r="C101" s="32"/>
      <c r="D101" s="249" t="s">
        <v>331</v>
      </c>
      <c r="E101" s="280"/>
      <c r="F101" s="280"/>
      <c r="G101" s="86"/>
      <c r="H101" s="86"/>
      <c r="I101" s="251"/>
      <c r="J101" s="251"/>
      <c r="K101" s="86">
        <v>7.04</v>
      </c>
      <c r="L101" s="86">
        <v>7</v>
      </c>
      <c r="M101" s="86">
        <v>7</v>
      </c>
      <c r="N101" s="86">
        <v>8.6999999999999993</v>
      </c>
      <c r="O101" s="95">
        <v>8.6999999999999993</v>
      </c>
      <c r="P101" s="87">
        <v>8.6999999999999993</v>
      </c>
      <c r="Q101" s="87">
        <v>8.6999999999999993</v>
      </c>
      <c r="R101" s="87">
        <v>8.6999999999999993</v>
      </c>
      <c r="S101" s="87">
        <v>8.6999999999999993</v>
      </c>
      <c r="T101" s="87">
        <v>8.65</v>
      </c>
      <c r="U101" s="87">
        <v>10.38</v>
      </c>
      <c r="V101" s="87">
        <v>10.38</v>
      </c>
      <c r="W101" s="87">
        <v>10.38</v>
      </c>
      <c r="X101" s="87">
        <v>10.38</v>
      </c>
      <c r="Y101" s="87">
        <v>12.11</v>
      </c>
      <c r="Z101" s="87">
        <v>12.11</v>
      </c>
      <c r="AA101" s="87">
        <v>12.04</v>
      </c>
      <c r="AB101" s="87">
        <v>12.04</v>
      </c>
      <c r="AC101" s="87">
        <v>12.04</v>
      </c>
    </row>
    <row r="102" spans="1:29">
      <c r="A102" s="113" t="s">
        <v>150</v>
      </c>
      <c r="B102" s="40" t="s">
        <v>413</v>
      </c>
      <c r="C102" s="32"/>
      <c r="D102" s="249" t="s">
        <v>331</v>
      </c>
      <c r="E102" s="280"/>
      <c r="F102" s="280"/>
      <c r="G102" s="86"/>
      <c r="H102" s="86"/>
      <c r="I102" s="251"/>
      <c r="J102" s="251"/>
      <c r="K102" s="251"/>
      <c r="L102" s="251"/>
      <c r="M102" s="251"/>
      <c r="N102" s="251"/>
      <c r="O102" s="252"/>
      <c r="P102" s="252"/>
      <c r="Q102" s="252"/>
      <c r="R102" s="291"/>
      <c r="S102" s="291"/>
      <c r="T102" s="291"/>
      <c r="U102" s="291"/>
      <c r="V102" s="291"/>
      <c r="W102" s="291"/>
      <c r="X102" s="291">
        <v>1.73</v>
      </c>
      <c r="Y102" s="291">
        <v>1.73</v>
      </c>
      <c r="Z102" s="291">
        <v>1.73</v>
      </c>
      <c r="AA102" s="291">
        <v>1.72</v>
      </c>
      <c r="AB102" s="291">
        <v>1.72</v>
      </c>
      <c r="AC102" s="291">
        <v>1.72</v>
      </c>
    </row>
    <row r="103" spans="1:29">
      <c r="A103" s="113" t="s">
        <v>151</v>
      </c>
      <c r="B103" s="40"/>
      <c r="C103" s="32"/>
      <c r="D103" s="249"/>
      <c r="E103" s="280"/>
      <c r="F103" s="280"/>
      <c r="G103" s="86"/>
      <c r="H103" s="86"/>
      <c r="I103" s="251"/>
      <c r="J103" s="251"/>
      <c r="K103" s="251"/>
      <c r="L103" s="251"/>
      <c r="M103" s="251"/>
      <c r="N103" s="251"/>
      <c r="O103" s="252"/>
      <c r="P103" s="252"/>
      <c r="Q103" s="252"/>
      <c r="R103" s="252"/>
      <c r="S103" s="252"/>
      <c r="T103" s="252"/>
      <c r="U103" s="252"/>
      <c r="V103" s="252"/>
      <c r="W103" s="252"/>
      <c r="X103" s="291"/>
      <c r="Y103" s="291"/>
      <c r="Z103" s="291"/>
      <c r="AA103" s="291"/>
      <c r="AB103" s="291"/>
      <c r="AC103" s="291"/>
    </row>
    <row r="104" spans="1:29">
      <c r="A104" s="113" t="s">
        <v>202</v>
      </c>
      <c r="B104" s="40"/>
      <c r="C104" s="32"/>
      <c r="D104" s="249"/>
      <c r="E104" s="280"/>
      <c r="F104" s="280"/>
      <c r="G104" s="86"/>
      <c r="H104" s="86"/>
      <c r="I104" s="86"/>
      <c r="J104" s="86"/>
      <c r="K104" s="86"/>
      <c r="L104" s="86"/>
      <c r="M104" s="86"/>
      <c r="N104" s="86"/>
      <c r="O104" s="87"/>
      <c r="P104" s="87"/>
      <c r="Q104" s="87"/>
      <c r="R104" s="87"/>
      <c r="S104" s="87"/>
      <c r="T104" s="87"/>
      <c r="U104" s="87"/>
      <c r="V104" s="87"/>
      <c r="W104" s="87"/>
      <c r="X104" s="87"/>
      <c r="Y104" s="87"/>
      <c r="Z104" s="87"/>
      <c r="AA104" s="87"/>
      <c r="AB104" s="87"/>
      <c r="AC104" s="87"/>
    </row>
    <row r="105" spans="1:29">
      <c r="A105" s="113" t="s">
        <v>203</v>
      </c>
      <c r="B105" s="40"/>
      <c r="C105" s="32"/>
      <c r="D105" s="249"/>
      <c r="E105" s="280"/>
      <c r="F105" s="280"/>
      <c r="G105" s="86"/>
      <c r="H105" s="86"/>
      <c r="I105" s="86"/>
      <c r="J105" s="86"/>
      <c r="K105" s="86"/>
      <c r="L105" s="86"/>
      <c r="M105" s="86"/>
      <c r="N105" s="86"/>
      <c r="O105" s="87"/>
      <c r="P105" s="87"/>
      <c r="Q105" s="87"/>
      <c r="R105" s="87"/>
      <c r="S105" s="87"/>
      <c r="T105" s="87"/>
      <c r="U105" s="87"/>
      <c r="V105" s="87"/>
      <c r="W105" s="87"/>
      <c r="X105" s="87"/>
      <c r="Y105" s="87"/>
      <c r="Z105" s="87"/>
      <c r="AA105" s="87"/>
      <c r="AB105" s="87"/>
      <c r="AC105" s="87"/>
    </row>
    <row r="106" spans="1:29">
      <c r="A106" s="113" t="s">
        <v>204</v>
      </c>
      <c r="B106" s="40"/>
      <c r="C106" s="32"/>
      <c r="D106" s="249"/>
      <c r="E106" s="280"/>
      <c r="F106" s="280"/>
      <c r="G106" s="86"/>
      <c r="H106" s="86"/>
      <c r="I106" s="86"/>
      <c r="J106" s="86"/>
      <c r="K106" s="86"/>
      <c r="L106" s="86"/>
      <c r="M106" s="86"/>
      <c r="N106" s="86"/>
      <c r="O106" s="87"/>
      <c r="P106" s="87"/>
      <c r="Q106" s="87"/>
      <c r="R106" s="87"/>
      <c r="S106" s="87"/>
      <c r="T106" s="87"/>
      <c r="U106" s="87"/>
      <c r="V106" s="87"/>
      <c r="W106" s="87"/>
      <c r="X106" s="87"/>
      <c r="Y106" s="87"/>
      <c r="Z106" s="87"/>
      <c r="AA106" s="87"/>
      <c r="AB106" s="87"/>
      <c r="AC106" s="87"/>
    </row>
    <row r="107" spans="1:29">
      <c r="A107" s="113" t="s">
        <v>205</v>
      </c>
      <c r="B107" s="40"/>
      <c r="C107" s="32"/>
      <c r="D107" s="249"/>
      <c r="E107" s="280"/>
      <c r="F107" s="280"/>
      <c r="G107" s="86"/>
      <c r="H107" s="86"/>
      <c r="I107" s="86"/>
      <c r="J107" s="86"/>
      <c r="K107" s="86"/>
      <c r="L107" s="86"/>
      <c r="M107" s="86"/>
      <c r="N107" s="86"/>
      <c r="O107" s="87"/>
      <c r="P107" s="87"/>
      <c r="Q107" s="87"/>
      <c r="R107" s="87"/>
      <c r="S107" s="87"/>
      <c r="T107" s="87"/>
      <c r="U107" s="87"/>
      <c r="V107" s="87"/>
      <c r="W107" s="87"/>
      <c r="X107" s="87"/>
      <c r="Y107" s="87"/>
      <c r="Z107" s="87"/>
      <c r="AA107" s="87"/>
      <c r="AB107" s="87"/>
      <c r="AC107" s="87"/>
    </row>
    <row r="108" spans="1:29">
      <c r="A108" s="113" t="s">
        <v>206</v>
      </c>
      <c r="B108" s="40"/>
      <c r="C108" s="32"/>
      <c r="D108" s="249"/>
      <c r="E108" s="280"/>
      <c r="F108" s="280"/>
      <c r="G108" s="86"/>
      <c r="H108" s="86"/>
      <c r="I108" s="86"/>
      <c r="J108" s="86"/>
      <c r="K108" s="86"/>
      <c r="L108" s="86"/>
      <c r="M108" s="86"/>
      <c r="N108" s="86"/>
      <c r="O108" s="87"/>
      <c r="P108" s="87"/>
      <c r="Q108" s="87"/>
      <c r="R108" s="87"/>
      <c r="S108" s="87"/>
      <c r="T108" s="87"/>
      <c r="U108" s="87"/>
      <c r="V108" s="87"/>
      <c r="W108" s="87"/>
      <c r="X108" s="87"/>
      <c r="Y108" s="87"/>
      <c r="Z108" s="87"/>
      <c r="AA108" s="87"/>
      <c r="AB108" s="87"/>
      <c r="AC108" s="87"/>
    </row>
    <row r="109" spans="1:29">
      <c r="A109" s="113" t="s">
        <v>207</v>
      </c>
      <c r="B109" s="40"/>
      <c r="C109" s="32"/>
      <c r="D109" s="249"/>
      <c r="E109" s="280"/>
      <c r="F109" s="280"/>
      <c r="G109" s="86"/>
      <c r="H109" s="86"/>
      <c r="I109" s="86"/>
      <c r="J109" s="86"/>
      <c r="K109" s="86"/>
      <c r="L109" s="86"/>
      <c r="M109" s="86"/>
      <c r="N109" s="86"/>
      <c r="O109" s="87"/>
      <c r="P109" s="87"/>
      <c r="Q109" s="87"/>
      <c r="R109" s="87"/>
      <c r="S109" s="87"/>
      <c r="T109" s="87"/>
      <c r="U109" s="87"/>
      <c r="V109" s="87"/>
      <c r="W109" s="87"/>
      <c r="X109" s="87"/>
      <c r="Y109" s="87"/>
      <c r="Z109" s="87"/>
      <c r="AA109" s="87"/>
      <c r="AB109" s="87"/>
      <c r="AC109" s="87"/>
    </row>
    <row r="110" spans="1:29">
      <c r="A110" s="113" t="s">
        <v>208</v>
      </c>
      <c r="B110" s="40"/>
      <c r="C110" s="32"/>
      <c r="D110" s="249"/>
      <c r="E110" s="280"/>
      <c r="F110" s="280"/>
      <c r="G110" s="86"/>
      <c r="H110" s="86"/>
      <c r="I110" s="86"/>
      <c r="J110" s="86"/>
      <c r="K110" s="86"/>
      <c r="L110" s="86"/>
      <c r="M110" s="86"/>
      <c r="N110" s="86"/>
      <c r="O110" s="87"/>
      <c r="P110" s="87"/>
      <c r="Q110" s="87"/>
      <c r="R110" s="87"/>
      <c r="S110" s="87"/>
      <c r="T110" s="87"/>
      <c r="U110" s="87"/>
      <c r="V110" s="87"/>
      <c r="W110" s="87"/>
      <c r="X110" s="87"/>
      <c r="Y110" s="87"/>
      <c r="Z110" s="87"/>
      <c r="AA110" s="87"/>
      <c r="AB110" s="87"/>
      <c r="AC110" s="87"/>
    </row>
    <row r="111" spans="1:29">
      <c r="A111" s="113" t="s">
        <v>209</v>
      </c>
      <c r="B111" s="40"/>
      <c r="C111" s="32"/>
      <c r="D111" s="249"/>
      <c r="E111" s="280"/>
      <c r="F111" s="280"/>
      <c r="G111" s="86"/>
      <c r="H111" s="86"/>
      <c r="I111" s="86"/>
      <c r="J111" s="86"/>
      <c r="K111" s="86"/>
      <c r="L111" s="86"/>
      <c r="M111" s="86"/>
      <c r="N111" s="86"/>
      <c r="O111" s="87"/>
      <c r="P111" s="87"/>
      <c r="Q111" s="87"/>
      <c r="R111" s="87"/>
      <c r="S111" s="87"/>
      <c r="T111" s="87"/>
      <c r="U111" s="87"/>
      <c r="V111" s="87"/>
      <c r="W111" s="87"/>
      <c r="X111" s="87"/>
      <c r="Y111" s="87"/>
      <c r="Z111" s="87"/>
      <c r="AA111" s="87"/>
      <c r="AB111" s="87"/>
      <c r="AC111" s="87"/>
    </row>
    <row r="112" spans="1:29">
      <c r="A112" s="226" t="s">
        <v>210</v>
      </c>
      <c r="B112" s="40"/>
      <c r="C112" s="32"/>
      <c r="D112" s="249"/>
      <c r="E112" s="280"/>
      <c r="F112" s="280"/>
      <c r="G112" s="86"/>
      <c r="H112" s="86"/>
      <c r="I112" s="86"/>
      <c r="J112" s="86"/>
      <c r="K112" s="86"/>
      <c r="L112" s="86"/>
      <c r="M112" s="86"/>
      <c r="N112" s="86"/>
      <c r="O112" s="87"/>
      <c r="P112" s="87"/>
      <c r="Q112" s="87"/>
      <c r="R112" s="87"/>
      <c r="S112" s="87"/>
      <c r="T112" s="87"/>
      <c r="U112" s="87"/>
      <c r="V112" s="87"/>
      <c r="W112" s="87"/>
      <c r="X112" s="87"/>
      <c r="Y112" s="87"/>
      <c r="Z112" s="87"/>
      <c r="AA112" s="87"/>
      <c r="AB112" s="87"/>
      <c r="AC112" s="87"/>
    </row>
    <row r="113" spans="1:29">
      <c r="A113" s="113">
        <v>15</v>
      </c>
      <c r="B113" s="37" t="s">
        <v>93</v>
      </c>
      <c r="C113" s="36"/>
      <c r="D113" s="259"/>
      <c r="E113" s="278">
        <f>SUM(E99:E112)</f>
        <v>0</v>
      </c>
      <c r="F113" s="278">
        <f>SUM(F99:F112)</f>
        <v>0</v>
      </c>
      <c r="G113" s="53">
        <f t="shared" ref="G113:AC113" si="33">SUM(G99:G112)</f>
        <v>0</v>
      </c>
      <c r="H113" s="53">
        <f t="shared" si="33"/>
        <v>0</v>
      </c>
      <c r="I113" s="53">
        <f t="shared" si="33"/>
        <v>0</v>
      </c>
      <c r="J113" s="53">
        <f t="shared" si="33"/>
        <v>0</v>
      </c>
      <c r="K113" s="53">
        <f t="shared" si="33"/>
        <v>7.61</v>
      </c>
      <c r="L113" s="53">
        <f t="shared" si="33"/>
        <v>8.620000000000001</v>
      </c>
      <c r="M113" s="53">
        <f t="shared" si="33"/>
        <v>8.59</v>
      </c>
      <c r="N113" s="53">
        <f t="shared" si="33"/>
        <v>10.739999999999998</v>
      </c>
      <c r="O113" s="53">
        <f t="shared" si="33"/>
        <v>12.7</v>
      </c>
      <c r="P113" s="53">
        <f t="shared" si="33"/>
        <v>12.62</v>
      </c>
      <c r="Q113" s="53">
        <f t="shared" si="33"/>
        <v>12.459999999999999</v>
      </c>
      <c r="R113" s="53">
        <f t="shared" ref="R113:Y113" si="34">SUM(R99:R112)</f>
        <v>12.379999999999999</v>
      </c>
      <c r="S113" s="53">
        <f t="shared" si="34"/>
        <v>16.799999999999997</v>
      </c>
      <c r="T113" s="53">
        <f t="shared" si="34"/>
        <v>18.100000000000001</v>
      </c>
      <c r="U113" s="53">
        <f t="shared" ref="U113:V113" si="35">SUM(U99:U112)</f>
        <v>22.080000000000002</v>
      </c>
      <c r="V113" s="53">
        <f t="shared" si="35"/>
        <v>22.080000000000002</v>
      </c>
      <c r="W113" s="53">
        <f t="shared" ref="W113" si="36">SUM(W99:W112)</f>
        <v>21.82</v>
      </c>
      <c r="X113" s="53">
        <f t="shared" si="34"/>
        <v>23.55</v>
      </c>
      <c r="Y113" s="53">
        <f t="shared" si="34"/>
        <v>25.720000000000002</v>
      </c>
      <c r="Z113" s="53">
        <f t="shared" ref="Z113:AA113" si="37">SUM(Z99:Z112)</f>
        <v>25.720000000000002</v>
      </c>
      <c r="AA113" s="53">
        <f t="shared" si="37"/>
        <v>25.64</v>
      </c>
      <c r="AB113" s="53">
        <f t="shared" ref="AB113" si="38">SUM(AB99:AB112)</f>
        <v>28.72</v>
      </c>
      <c r="AC113" s="53">
        <f t="shared" si="33"/>
        <v>29.599999999999998</v>
      </c>
    </row>
    <row r="114" spans="1:29">
      <c r="A114" s="113"/>
      <c r="B114" s="140"/>
      <c r="C114" s="138"/>
      <c r="D114" s="139"/>
      <c r="E114" s="82"/>
      <c r="F114" s="82"/>
      <c r="G114" s="82"/>
      <c r="H114" s="82"/>
      <c r="I114" s="82"/>
      <c r="J114" s="82"/>
      <c r="K114" s="82"/>
      <c r="L114" s="82"/>
      <c r="M114" s="82"/>
      <c r="N114" s="82"/>
      <c r="O114" s="82"/>
      <c r="P114" s="82"/>
      <c r="Q114" s="82"/>
      <c r="R114" s="141"/>
      <c r="S114" s="141"/>
      <c r="T114" s="141"/>
      <c r="U114" s="141"/>
      <c r="V114" s="141"/>
      <c r="W114" s="141"/>
      <c r="X114" s="141"/>
      <c r="Y114" s="141"/>
      <c r="Z114" s="141"/>
      <c r="AA114" s="141"/>
      <c r="AB114" s="141"/>
      <c r="AC114" s="141"/>
    </row>
    <row r="115" spans="1:29" ht="15" customHeight="1">
      <c r="A115" s="113">
        <v>16</v>
      </c>
      <c r="B115" s="38" t="s">
        <v>161</v>
      </c>
      <c r="C115" s="39"/>
      <c r="D115" s="63"/>
      <c r="E115" s="125">
        <f>E113+E95</f>
        <v>0</v>
      </c>
      <c r="F115" s="125">
        <f>F113+F95</f>
        <v>0</v>
      </c>
      <c r="G115" s="64">
        <f t="shared" ref="G115:AC115" si="39">G113+G95</f>
        <v>0</v>
      </c>
      <c r="H115" s="64">
        <f t="shared" si="39"/>
        <v>0</v>
      </c>
      <c r="I115" s="64">
        <f t="shared" si="39"/>
        <v>0</v>
      </c>
      <c r="J115" s="64">
        <f t="shared" si="39"/>
        <v>0</v>
      </c>
      <c r="K115" s="64">
        <f t="shared" si="39"/>
        <v>7.61</v>
      </c>
      <c r="L115" s="64">
        <f t="shared" si="39"/>
        <v>8.620000000000001</v>
      </c>
      <c r="M115" s="64">
        <f t="shared" si="39"/>
        <v>8.59</v>
      </c>
      <c r="N115" s="64">
        <f t="shared" si="39"/>
        <v>46.14</v>
      </c>
      <c r="O115" s="64">
        <f t="shared" si="39"/>
        <v>49.8</v>
      </c>
      <c r="P115" s="64">
        <f t="shared" si="39"/>
        <v>51.82</v>
      </c>
      <c r="Q115" s="64">
        <f t="shared" si="39"/>
        <v>53.86</v>
      </c>
      <c r="R115" s="64">
        <f t="shared" ref="R115:Y115" si="40">R113+R95</f>
        <v>59.679999999999993</v>
      </c>
      <c r="S115" s="64">
        <f t="shared" si="40"/>
        <v>63</v>
      </c>
      <c r="T115" s="64">
        <f t="shared" si="40"/>
        <v>150.1</v>
      </c>
      <c r="U115" s="64">
        <f t="shared" ref="U115:V115" si="41">U113+U95</f>
        <v>147.48000000000002</v>
      </c>
      <c r="V115" s="64">
        <f t="shared" si="41"/>
        <v>144.48000000000002</v>
      </c>
      <c r="W115" s="64">
        <f t="shared" ref="W115" si="42">W113+W95</f>
        <v>140.82</v>
      </c>
      <c r="X115" s="64">
        <f t="shared" si="40"/>
        <v>139.15</v>
      </c>
      <c r="Y115" s="64">
        <f t="shared" si="40"/>
        <v>141.32</v>
      </c>
      <c r="Z115" s="64">
        <f t="shared" ref="Z115:AA115" si="43">Z113+Z95</f>
        <v>141.32</v>
      </c>
      <c r="AA115" s="64">
        <f t="shared" si="43"/>
        <v>141.13999999999999</v>
      </c>
      <c r="AB115" s="64">
        <f t="shared" ref="AB115" si="44">AB113+AB95</f>
        <v>154.12</v>
      </c>
      <c r="AC115" s="64">
        <f t="shared" si="39"/>
        <v>155</v>
      </c>
    </row>
    <row r="116" spans="1:29">
      <c r="A116" s="113"/>
      <c r="B116" s="22"/>
      <c r="D116" s="16"/>
      <c r="E116" s="16"/>
      <c r="F116" s="16"/>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row>
    <row r="117" spans="1:29" ht="18.75">
      <c r="A117" s="113"/>
      <c r="B117" s="230" t="s">
        <v>42</v>
      </c>
      <c r="D117" s="16"/>
      <c r="E117" s="16"/>
      <c r="F117" s="16"/>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row>
    <row r="118" spans="1:29">
      <c r="A118" s="113"/>
      <c r="B118" s="1"/>
      <c r="D118" s="16"/>
      <c r="E118" s="48" t="s">
        <v>17</v>
      </c>
      <c r="F118" s="48" t="s">
        <v>18</v>
      </c>
      <c r="G118" s="48" t="s">
        <v>20</v>
      </c>
      <c r="H118" s="48" t="s">
        <v>21</v>
      </c>
      <c r="I118" s="48" t="s">
        <v>24</v>
      </c>
      <c r="J118" s="48" t="s">
        <v>25</v>
      </c>
      <c r="K118" s="48" t="s">
        <v>27</v>
      </c>
      <c r="L118" s="48" t="s">
        <v>28</v>
      </c>
      <c r="M118" s="48" t="s">
        <v>29</v>
      </c>
      <c r="N118" s="48" t="s">
        <v>30</v>
      </c>
      <c r="O118" s="48" t="s">
        <v>385</v>
      </c>
      <c r="P118" s="48" t="s">
        <v>386</v>
      </c>
      <c r="Q118" s="48" t="s">
        <v>387</v>
      </c>
      <c r="R118" s="48" t="s">
        <v>388</v>
      </c>
      <c r="S118" s="48" t="s">
        <v>389</v>
      </c>
      <c r="T118" s="48" t="s">
        <v>390</v>
      </c>
      <c r="U118" s="48" t="s">
        <v>391</v>
      </c>
      <c r="V118" s="48" t="s">
        <v>392</v>
      </c>
      <c r="W118" s="48" t="s">
        <v>393</v>
      </c>
      <c r="X118" s="48" t="s">
        <v>394</v>
      </c>
      <c r="Y118" s="48" t="s">
        <v>395</v>
      </c>
      <c r="Z118" s="48" t="s">
        <v>396</v>
      </c>
      <c r="AA118" s="48" t="s">
        <v>397</v>
      </c>
      <c r="AB118" s="48" t="s">
        <v>398</v>
      </c>
      <c r="AC118" s="48" t="s">
        <v>399</v>
      </c>
    </row>
    <row r="119" spans="1:29">
      <c r="A119" s="113">
        <v>17</v>
      </c>
      <c r="B119" s="37" t="s">
        <v>167</v>
      </c>
      <c r="C119" s="32"/>
      <c r="D119" s="70"/>
      <c r="E119" s="125">
        <f>E21</f>
        <v>217.32673999236877</v>
      </c>
      <c r="F119" s="125">
        <f t="shared" ref="F119:AC119" si="45">F21</f>
        <v>213.93625615289</v>
      </c>
      <c r="G119" s="64">
        <f t="shared" si="45"/>
        <v>176.91139999999999</v>
      </c>
      <c r="H119" s="64">
        <f t="shared" si="45"/>
        <v>174.2485085562675</v>
      </c>
      <c r="I119" s="64">
        <f t="shared" si="45"/>
        <v>183.32885496698904</v>
      </c>
      <c r="J119" s="64">
        <f t="shared" si="45"/>
        <v>182.24724258176144</v>
      </c>
      <c r="K119" s="64">
        <f t="shared" si="45"/>
        <v>180.95455588581569</v>
      </c>
      <c r="L119" s="64">
        <f t="shared" si="45"/>
        <v>180.41768339424192</v>
      </c>
      <c r="M119" s="64">
        <f t="shared" si="45"/>
        <v>180.07124638076357</v>
      </c>
      <c r="N119" s="64">
        <f t="shared" si="45"/>
        <v>181.12499780243965</v>
      </c>
      <c r="O119" s="64">
        <f t="shared" si="45"/>
        <v>179.97288516234562</v>
      </c>
      <c r="P119" s="64">
        <f t="shared" si="45"/>
        <v>180.05449521433377</v>
      </c>
      <c r="Q119" s="64">
        <f t="shared" si="45"/>
        <v>179.82387990810918</v>
      </c>
      <c r="R119" s="64">
        <f t="shared" ref="R119:Y119" si="46">R21</f>
        <v>180.07213794871438</v>
      </c>
      <c r="S119" s="64">
        <f t="shared" si="46"/>
        <v>180.07606681873978</v>
      </c>
      <c r="T119" s="64">
        <f t="shared" si="46"/>
        <v>179.19676069327363</v>
      </c>
      <c r="U119" s="64">
        <f t="shared" ref="U119:V119" si="47">U21</f>
        <v>179.22127010366628</v>
      </c>
      <c r="V119" s="64">
        <f t="shared" si="47"/>
        <v>179.84458802221727</v>
      </c>
      <c r="W119" s="64">
        <f t="shared" ref="W119" si="48">W21</f>
        <v>179.73830015268234</v>
      </c>
      <c r="X119" s="64">
        <f t="shared" si="46"/>
        <v>179.80926660069224</v>
      </c>
      <c r="Y119" s="64">
        <f t="shared" si="46"/>
        <v>180.10509248433684</v>
      </c>
      <c r="Z119" s="64">
        <f t="shared" ref="Z119:AA119" si="49">Z21</f>
        <v>180.45597617621002</v>
      </c>
      <c r="AA119" s="64">
        <f t="shared" si="49"/>
        <v>180.58673286737076</v>
      </c>
      <c r="AB119" s="64">
        <f t="shared" ref="AB119" si="50">AB21</f>
        <v>180.29540852841035</v>
      </c>
      <c r="AC119" s="64">
        <f t="shared" si="45"/>
        <v>180.79301334385383</v>
      </c>
    </row>
    <row r="120" spans="1:29" ht="31.5">
      <c r="A120" s="113">
        <v>18</v>
      </c>
      <c r="B120" s="37" t="s">
        <v>163</v>
      </c>
      <c r="C120" s="32"/>
      <c r="D120" s="70"/>
      <c r="E120" s="125">
        <f>E76</f>
        <v>217.5232288401254</v>
      </c>
      <c r="F120" s="125">
        <f>F76</f>
        <v>214.36057247259441</v>
      </c>
      <c r="G120" s="64">
        <f t="shared" ref="G120:AC120" si="51">G76</f>
        <v>186.43</v>
      </c>
      <c r="H120" s="64">
        <f t="shared" si="51"/>
        <v>224.82</v>
      </c>
      <c r="I120" s="64">
        <f t="shared" si="51"/>
        <v>224.57</v>
      </c>
      <c r="J120" s="64">
        <f t="shared" si="51"/>
        <v>249.60599999999999</v>
      </c>
      <c r="K120" s="64">
        <f t="shared" si="51"/>
        <v>249.35599999999999</v>
      </c>
      <c r="L120" s="64">
        <f t="shared" si="51"/>
        <v>249.10599999999999</v>
      </c>
      <c r="M120" s="64">
        <f t="shared" si="51"/>
        <v>248.85599999999999</v>
      </c>
      <c r="N120" s="64">
        <f t="shared" si="51"/>
        <v>176.60599999999999</v>
      </c>
      <c r="O120" s="64">
        <f t="shared" si="51"/>
        <v>173.93600000000001</v>
      </c>
      <c r="P120" s="64">
        <f t="shared" si="51"/>
        <v>173.93600000000001</v>
      </c>
      <c r="Q120" s="64">
        <f t="shared" si="51"/>
        <v>173.93600000000001</v>
      </c>
      <c r="R120" s="64">
        <f t="shared" ref="R120:Y120" si="52">R76</f>
        <v>173.93600000000001</v>
      </c>
      <c r="S120" s="64">
        <f t="shared" si="52"/>
        <v>173.93600000000001</v>
      </c>
      <c r="T120" s="64">
        <f t="shared" si="52"/>
        <v>173.93600000000001</v>
      </c>
      <c r="U120" s="64">
        <f t="shared" ref="U120:V120" si="53">U76</f>
        <v>166.01600000000002</v>
      </c>
      <c r="V120" s="64">
        <f t="shared" si="53"/>
        <v>166.01600000000002</v>
      </c>
      <c r="W120" s="64">
        <f t="shared" ref="W120" si="54">W76</f>
        <v>166.01600000000002</v>
      </c>
      <c r="X120" s="64">
        <f t="shared" si="52"/>
        <v>166.01600000000002</v>
      </c>
      <c r="Y120" s="64">
        <f t="shared" si="52"/>
        <v>166.01600000000002</v>
      </c>
      <c r="Z120" s="64">
        <f t="shared" ref="Z120:AA120" si="55">Z76</f>
        <v>166.01600000000002</v>
      </c>
      <c r="AA120" s="64">
        <f t="shared" si="55"/>
        <v>166.01600000000002</v>
      </c>
      <c r="AB120" s="64">
        <f t="shared" ref="AB120" si="56">AB76</f>
        <v>127.376</v>
      </c>
      <c r="AC120" s="64">
        <f t="shared" si="51"/>
        <v>127.376</v>
      </c>
    </row>
    <row r="121" spans="1:29">
      <c r="A121" s="113">
        <v>19</v>
      </c>
      <c r="B121" s="349" t="s">
        <v>258</v>
      </c>
      <c r="C121" s="32"/>
      <c r="D121" s="70"/>
      <c r="E121" s="64">
        <f>E120-E119</f>
        <v>0.19648884775662623</v>
      </c>
      <c r="F121" s="64">
        <f>F120-F119</f>
        <v>0.42431631970441686</v>
      </c>
      <c r="G121" s="64">
        <f t="shared" ref="G121:AC121" si="57">G120-G119</f>
        <v>9.5186000000000206</v>
      </c>
      <c r="H121" s="64">
        <f t="shared" si="57"/>
        <v>50.571491443732498</v>
      </c>
      <c r="I121" s="64">
        <f t="shared" si="57"/>
        <v>41.241145033010952</v>
      </c>
      <c r="J121" s="64">
        <f t="shared" si="57"/>
        <v>67.358757418238554</v>
      </c>
      <c r="K121" s="64">
        <f t="shared" si="57"/>
        <v>68.401444114184301</v>
      </c>
      <c r="L121" s="64">
        <f t="shared" si="57"/>
        <v>68.688316605758075</v>
      </c>
      <c r="M121" s="64">
        <f t="shared" si="57"/>
        <v>68.784753619236426</v>
      </c>
      <c r="N121" s="64">
        <f t="shared" si="57"/>
        <v>-4.5189978024396567</v>
      </c>
      <c r="O121" s="64">
        <f t="shared" si="57"/>
        <v>-6.0368851623456123</v>
      </c>
      <c r="P121" s="64">
        <f t="shared" si="57"/>
        <v>-6.1184952143337625</v>
      </c>
      <c r="Q121" s="64">
        <f t="shared" si="57"/>
        <v>-5.8878799081091699</v>
      </c>
      <c r="R121" s="64">
        <f t="shared" ref="R121:Y121" si="58">R120-R119</f>
        <v>-6.1361379487143779</v>
      </c>
      <c r="S121" s="64">
        <f t="shared" si="58"/>
        <v>-6.1400668187397685</v>
      </c>
      <c r="T121" s="64">
        <f t="shared" si="58"/>
        <v>-5.2607606932736246</v>
      </c>
      <c r="U121" s="64">
        <f t="shared" ref="U121:V121" si="59">U120-U119</f>
        <v>-13.205270103666265</v>
      </c>
      <c r="V121" s="64">
        <f t="shared" si="59"/>
        <v>-13.828588022217247</v>
      </c>
      <c r="W121" s="64">
        <f t="shared" ref="W121" si="60">W120-W119</f>
        <v>-13.722300152682323</v>
      </c>
      <c r="X121" s="64">
        <f t="shared" si="58"/>
        <v>-13.79326660069222</v>
      </c>
      <c r="Y121" s="64">
        <f t="shared" si="58"/>
        <v>-14.089092484336817</v>
      </c>
      <c r="Z121" s="64">
        <f t="shared" ref="Z121:AA121" si="61">Z120-Z119</f>
        <v>-14.439976176209996</v>
      </c>
      <c r="AA121" s="64">
        <f t="shared" si="61"/>
        <v>-14.570732867370737</v>
      </c>
      <c r="AB121" s="64">
        <f t="shared" ref="AB121" si="62">AB120-AB119</f>
        <v>-52.919408528410344</v>
      </c>
      <c r="AC121" s="64">
        <f t="shared" si="57"/>
        <v>-53.417013343853824</v>
      </c>
    </row>
    <row r="122" spans="1:29">
      <c r="A122" s="113">
        <v>20</v>
      </c>
      <c r="B122" s="37" t="s">
        <v>162</v>
      </c>
      <c r="C122" s="32"/>
      <c r="D122" s="70"/>
      <c r="E122" s="125"/>
      <c r="F122" s="125"/>
      <c r="G122" s="64">
        <f t="shared" ref="G122:AC122" si="63">G115</f>
        <v>0</v>
      </c>
      <c r="H122" s="64">
        <f t="shared" si="63"/>
        <v>0</v>
      </c>
      <c r="I122" s="64">
        <f t="shared" si="63"/>
        <v>0</v>
      </c>
      <c r="J122" s="64">
        <f t="shared" si="63"/>
        <v>0</v>
      </c>
      <c r="K122" s="64">
        <f t="shared" si="63"/>
        <v>7.61</v>
      </c>
      <c r="L122" s="64">
        <f t="shared" si="63"/>
        <v>8.620000000000001</v>
      </c>
      <c r="M122" s="64">
        <f t="shared" si="63"/>
        <v>8.59</v>
      </c>
      <c r="N122" s="64">
        <f t="shared" si="63"/>
        <v>46.14</v>
      </c>
      <c r="O122" s="64">
        <f t="shared" si="63"/>
        <v>49.8</v>
      </c>
      <c r="P122" s="64">
        <f t="shared" si="63"/>
        <v>51.82</v>
      </c>
      <c r="Q122" s="64">
        <f t="shared" si="63"/>
        <v>53.86</v>
      </c>
      <c r="R122" s="64">
        <f t="shared" ref="R122:Y122" si="64">R115</f>
        <v>59.679999999999993</v>
      </c>
      <c r="S122" s="64">
        <f t="shared" si="64"/>
        <v>63</v>
      </c>
      <c r="T122" s="64">
        <f t="shared" si="64"/>
        <v>150.1</v>
      </c>
      <c r="U122" s="64">
        <f t="shared" ref="U122:V122" si="65">U115</f>
        <v>147.48000000000002</v>
      </c>
      <c r="V122" s="64">
        <f t="shared" si="65"/>
        <v>144.48000000000002</v>
      </c>
      <c r="W122" s="64">
        <f t="shared" ref="W122" si="66">W115</f>
        <v>140.82</v>
      </c>
      <c r="X122" s="64">
        <f t="shared" si="64"/>
        <v>139.15</v>
      </c>
      <c r="Y122" s="64">
        <f t="shared" si="64"/>
        <v>141.32</v>
      </c>
      <c r="Z122" s="64">
        <f t="shared" ref="Z122:AA122" si="67">Z115</f>
        <v>141.32</v>
      </c>
      <c r="AA122" s="64">
        <f t="shared" si="67"/>
        <v>141.13999999999999</v>
      </c>
      <c r="AB122" s="64">
        <f t="shared" ref="AB122" si="68">AB115</f>
        <v>154.12</v>
      </c>
      <c r="AC122" s="64">
        <f t="shared" si="63"/>
        <v>155</v>
      </c>
    </row>
    <row r="123" spans="1:29" ht="35.25" customHeight="1">
      <c r="A123" s="113">
        <v>21</v>
      </c>
      <c r="B123" s="37" t="s">
        <v>277</v>
      </c>
      <c r="C123" s="32"/>
      <c r="D123" s="30"/>
      <c r="E123" s="125">
        <f>E122+E121</f>
        <v>0.19648884775662623</v>
      </c>
      <c r="F123" s="125">
        <f>F122+F121</f>
        <v>0.42431631970441686</v>
      </c>
      <c r="G123" s="64">
        <f t="shared" ref="G123:AC123" si="69">G122+G121</f>
        <v>9.5186000000000206</v>
      </c>
      <c r="H123" s="64">
        <f t="shared" si="69"/>
        <v>50.571491443732498</v>
      </c>
      <c r="I123" s="64">
        <f t="shared" si="69"/>
        <v>41.241145033010952</v>
      </c>
      <c r="J123" s="64">
        <f t="shared" si="69"/>
        <v>67.358757418238554</v>
      </c>
      <c r="K123" s="64">
        <f t="shared" si="69"/>
        <v>76.0114441141843</v>
      </c>
      <c r="L123" s="64">
        <f t="shared" si="69"/>
        <v>77.30831660575808</v>
      </c>
      <c r="M123" s="64">
        <f t="shared" si="69"/>
        <v>77.374753619236429</v>
      </c>
      <c r="N123" s="64">
        <f t="shared" si="69"/>
        <v>41.621002197560344</v>
      </c>
      <c r="O123" s="64">
        <f t="shared" si="69"/>
        <v>43.763114837654385</v>
      </c>
      <c r="P123" s="64">
        <f t="shared" si="69"/>
        <v>45.701504785666238</v>
      </c>
      <c r="Q123" s="64">
        <f t="shared" si="69"/>
        <v>47.972120091890829</v>
      </c>
      <c r="R123" s="64">
        <f t="shared" ref="R123:Y123" si="70">R122+R121</f>
        <v>53.543862051285615</v>
      </c>
      <c r="S123" s="64">
        <f t="shared" si="70"/>
        <v>56.859933181260232</v>
      </c>
      <c r="T123" s="64">
        <f t="shared" si="70"/>
        <v>144.83923930672637</v>
      </c>
      <c r="U123" s="64">
        <f t="shared" ref="U123:V123" si="71">U122+U121</f>
        <v>134.27472989633375</v>
      </c>
      <c r="V123" s="64">
        <f t="shared" si="71"/>
        <v>130.65141197778277</v>
      </c>
      <c r="W123" s="64">
        <f t="shared" ref="W123" si="72">W122+W121</f>
        <v>127.09769984731767</v>
      </c>
      <c r="X123" s="64">
        <f t="shared" si="70"/>
        <v>125.35673339930779</v>
      </c>
      <c r="Y123" s="64">
        <f t="shared" si="70"/>
        <v>127.23090751566318</v>
      </c>
      <c r="Z123" s="64">
        <f t="shared" ref="Z123:AA123" si="73">Z122+Z121</f>
        <v>126.88002382379</v>
      </c>
      <c r="AA123" s="64">
        <f t="shared" si="73"/>
        <v>126.56926713262925</v>
      </c>
      <c r="AB123" s="64">
        <f t="shared" ref="AB123" si="74">AB122+AB121</f>
        <v>101.20059147158966</v>
      </c>
      <c r="AC123" s="64">
        <f t="shared" si="69"/>
        <v>101.58298665614618</v>
      </c>
    </row>
    <row r="124" spans="1:29">
      <c r="E124" s="394"/>
      <c r="F124" s="395"/>
      <c r="O124" s="385"/>
      <c r="P124" s="385"/>
      <c r="Q124" s="385"/>
    </row>
    <row r="125" spans="1:29">
      <c r="B125" s="7" t="s">
        <v>431</v>
      </c>
      <c r="O125" s="385"/>
      <c r="P125" s="385"/>
      <c r="Q125" s="385"/>
    </row>
    <row r="127" spans="1:29">
      <c r="E127" s="415"/>
      <c r="F127" s="415"/>
    </row>
    <row r="128" spans="1:29">
      <c r="K128" s="344"/>
      <c r="L128" s="344"/>
      <c r="M128" s="344"/>
      <c r="N128" s="344"/>
      <c r="O128" s="345"/>
      <c r="P128" s="345"/>
      <c r="Q128" s="345"/>
      <c r="R128" s="345"/>
      <c r="S128" s="345"/>
      <c r="T128" s="345"/>
      <c r="U128" s="345"/>
      <c r="V128" s="345"/>
      <c r="W128" s="345"/>
      <c r="X128" s="345"/>
      <c r="Y128" s="345"/>
      <c r="Z128" s="345"/>
      <c r="AA128" s="345"/>
      <c r="AB128" s="345"/>
      <c r="AC128" s="345"/>
    </row>
    <row r="129" spans="11:29">
      <c r="K129" s="346"/>
      <c r="L129" s="346"/>
      <c r="M129" s="346"/>
      <c r="N129" s="346"/>
      <c r="O129" s="347"/>
      <c r="P129" s="347"/>
      <c r="Q129" s="347"/>
      <c r="R129" s="347"/>
      <c r="S129" s="347"/>
      <c r="T129" s="347"/>
      <c r="U129" s="347"/>
      <c r="V129" s="347"/>
      <c r="W129" s="347"/>
      <c r="X129" s="347"/>
      <c r="Y129" s="347"/>
      <c r="Z129" s="347"/>
      <c r="AA129" s="347"/>
      <c r="AB129" s="347"/>
      <c r="AC129" s="347"/>
    </row>
    <row r="130" spans="11:29">
      <c r="K130" s="344"/>
      <c r="L130" s="344"/>
      <c r="M130" s="344"/>
      <c r="N130" s="344"/>
      <c r="O130" s="344"/>
      <c r="P130" s="345"/>
      <c r="Q130" s="345"/>
      <c r="R130" s="345"/>
      <c r="S130" s="345"/>
      <c r="T130" s="345"/>
      <c r="U130" s="345"/>
      <c r="V130" s="345"/>
      <c r="W130" s="345"/>
      <c r="X130" s="345"/>
      <c r="Y130" s="345"/>
      <c r="Z130" s="345"/>
      <c r="AA130" s="345"/>
      <c r="AB130" s="345"/>
      <c r="AC130" s="345"/>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5" type="noConversion"/>
  <printOptions horizontalCentered="1" verticalCentered="1"/>
  <pageMargins left="0.25" right="0.25" top="0.75" bottom="0.75" header="0.3" footer="0.3"/>
  <pageSetup scale="27"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Lists!$C$2:$C$7</xm:f>
          </x14:formula1>
          <xm:sqref>D48:D61</xm:sqref>
        </x14:dataValidation>
        <x14:dataValidation type="list" allowBlank="1" showInputMessage="1" xr:uid="{00000000-0002-0000-0200-000001000000}">
          <x14:formula1>
            <xm:f>Lists!$D$2:$D$7</xm:f>
          </x14:formula1>
          <xm:sqref>D67:D72</xm:sqref>
        </x14:dataValidation>
        <x14:dataValidation type="list" allowBlank="1" showInputMessage="1" xr:uid="{00000000-0002-0000-0200-000002000000}">
          <x14:formula1>
            <xm:f>Lists!$E$2:$E$10</xm:f>
          </x14:formula1>
          <xm:sqref>D81:D94</xm:sqref>
        </x14:dataValidation>
        <x14:dataValidation type="list" allowBlank="1" showInputMessage="1" xr:uid="{00000000-0002-0000-0200-000003000000}">
          <x14:formula1>
            <xm:f>Lists!$F$2:$F$7</xm:f>
          </x14:formula1>
          <xm:sqref>D99:D112</xm:sqref>
        </x14:dataValidation>
        <x14:dataValidation type="list" allowBlank="1" xr:uid="{00000000-0002-0000-0200-000004000000}">
          <x14:formula1>
            <xm:f>Lists!$A$2:$A$9</xm:f>
          </x14:formula1>
          <xm:sqref>D27:D32</xm:sqref>
        </x14:dataValidation>
        <x14:dataValidation type="list" allowBlank="1" showInputMessage="1" xr:uid="{00000000-0002-0000-0200-000005000000}">
          <x14:formula1>
            <xm:f>Lists!$B$2:$B$10</xm:f>
          </x14:formula1>
          <xm:sqref>D26 D36:D42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AS150"/>
  <sheetViews>
    <sheetView topLeftCell="A15" zoomScaleNormal="100" zoomScalePageLayoutView="86" workbookViewId="0">
      <selection activeCell="E19" sqref="E19"/>
    </sheetView>
  </sheetViews>
  <sheetFormatPr defaultColWidth="9" defaultRowHeight="15.75"/>
  <cols>
    <col min="1" max="1" width="9" style="117"/>
    <col min="2" max="2" width="70.375" style="7" customWidth="1"/>
    <col min="3" max="3" width="16.875" style="7" hidden="1" customWidth="1"/>
    <col min="4" max="4" width="18.5" style="7" bestFit="1" customWidth="1"/>
    <col min="5" max="5" width="13.625" style="3" bestFit="1" customWidth="1"/>
    <col min="6" max="6" width="13.5" style="3" bestFit="1" customWidth="1"/>
    <col min="7" max="8" width="14.625" style="3" bestFit="1" customWidth="1"/>
    <col min="9" max="15" width="14.25" style="3" customWidth="1"/>
    <col min="16" max="19" width="14.25" style="1" customWidth="1"/>
    <col min="20" max="20" width="14.25" style="3" customWidth="1"/>
    <col min="21" max="24" width="14.25" style="1" customWidth="1"/>
    <col min="25" max="25" width="14.25" style="3" customWidth="1"/>
    <col min="26" max="29" width="14.25" style="1" customWidth="1"/>
    <col min="30" max="142" width="7.125" style="1" customWidth="1"/>
    <col min="143" max="16384" width="9" style="1"/>
  </cols>
  <sheetData>
    <row r="1" spans="1:45">
      <c r="B1" s="16" t="s">
        <v>22</v>
      </c>
      <c r="C1" s="16"/>
      <c r="P1" s="3"/>
      <c r="Q1" s="3"/>
      <c r="R1" s="3"/>
      <c r="S1" s="3"/>
      <c r="U1" s="3"/>
      <c r="V1" s="3"/>
      <c r="W1" s="3"/>
      <c r="X1" s="3"/>
      <c r="Z1" s="3"/>
      <c r="AA1" s="3"/>
      <c r="AB1" s="3"/>
      <c r="AC1" s="3"/>
    </row>
    <row r="2" spans="1:45">
      <c r="B2" s="16" t="s">
        <v>23</v>
      </c>
      <c r="C2" s="16"/>
      <c r="O2" s="1"/>
      <c r="T2" s="1"/>
      <c r="Y2" s="1"/>
    </row>
    <row r="3" spans="1:45" s="2" customFormat="1">
      <c r="A3" s="117"/>
      <c r="B3" s="96" t="s">
        <v>254</v>
      </c>
      <c r="C3" s="17"/>
      <c r="D3" s="13"/>
    </row>
    <row r="4" spans="1:45" s="2" customFormat="1">
      <c r="A4" s="117"/>
      <c r="B4" s="21" t="s">
        <v>174</v>
      </c>
      <c r="C4" s="17"/>
      <c r="D4" s="12"/>
    </row>
    <row r="5" spans="1:45" s="2" customFormat="1">
      <c r="A5" s="117"/>
      <c r="B5" s="222" t="s">
        <v>178</v>
      </c>
      <c r="C5" s="17"/>
      <c r="D5" s="12"/>
      <c r="G5" s="2">
        <f>5*8760*0.32</f>
        <v>14016</v>
      </c>
    </row>
    <row r="6" spans="1:45" s="2" customFormat="1">
      <c r="A6" s="117"/>
      <c r="B6" s="12"/>
      <c r="D6" s="12"/>
      <c r="F6" s="330"/>
      <c r="G6" s="330"/>
      <c r="H6" s="330"/>
      <c r="I6" s="330"/>
      <c r="J6" s="330"/>
      <c r="K6" s="330"/>
      <c r="L6" s="330"/>
      <c r="M6" s="330"/>
      <c r="N6" s="330"/>
      <c r="O6" s="330"/>
      <c r="P6" s="330"/>
      <c r="Q6" s="330"/>
      <c r="R6" s="330"/>
      <c r="S6" s="330"/>
      <c r="T6" s="330"/>
      <c r="U6" s="330"/>
      <c r="V6" s="330"/>
      <c r="W6" s="330"/>
      <c r="X6" s="330"/>
      <c r="Y6" s="330"/>
      <c r="Z6" s="330"/>
      <c r="AA6" s="330"/>
      <c r="AB6" s="330"/>
      <c r="AC6" s="330"/>
    </row>
    <row r="7" spans="1:45" s="2" customFormat="1" ht="15.75" customHeight="1">
      <c r="A7" s="117"/>
      <c r="B7" s="406" t="str">
        <f>"Scenario Name: "&amp;'Admin Info'!$B$9</f>
        <v>Scenario Name: Preferred Portfolio</v>
      </c>
      <c r="C7" s="7"/>
      <c r="D7" s="7"/>
      <c r="E7" s="101" t="s">
        <v>81</v>
      </c>
      <c r="F7" s="8"/>
      <c r="G7" s="8"/>
      <c r="H7" s="343"/>
      <c r="I7" s="4"/>
      <c r="J7" s="4"/>
      <c r="K7" s="4"/>
      <c r="L7" s="4"/>
      <c r="M7" s="4"/>
      <c r="N7" s="4"/>
      <c r="O7" s="4"/>
      <c r="T7" s="4"/>
      <c r="Y7" s="4"/>
    </row>
    <row r="8" spans="1:45" s="2" customFormat="1">
      <c r="A8" s="117"/>
      <c r="B8" s="16"/>
      <c r="C8" s="9"/>
      <c r="D8" s="16"/>
      <c r="E8" s="41"/>
      <c r="F8" s="41"/>
      <c r="G8" s="440"/>
      <c r="H8" s="41"/>
      <c r="I8" s="41"/>
      <c r="J8" s="42" t="s">
        <v>3</v>
      </c>
      <c r="K8" s="43"/>
      <c r="L8" s="43"/>
      <c r="M8" s="43"/>
      <c r="N8" s="43"/>
      <c r="O8" s="44"/>
      <c r="P8" s="45"/>
      <c r="Q8" s="45"/>
      <c r="R8" s="45"/>
      <c r="S8" s="45"/>
      <c r="T8" s="44"/>
      <c r="U8" s="45"/>
      <c r="V8" s="45"/>
      <c r="W8" s="45"/>
      <c r="X8" s="45"/>
      <c r="Y8" s="44"/>
      <c r="Z8" s="45"/>
      <c r="AA8" s="45"/>
      <c r="AB8" s="45"/>
      <c r="AC8" s="45"/>
    </row>
    <row r="9" spans="1:45" s="2" customFormat="1">
      <c r="A9" s="117"/>
      <c r="B9" s="9"/>
      <c r="C9" s="9"/>
      <c r="D9" s="16"/>
      <c r="E9" s="416" t="s">
        <v>282</v>
      </c>
      <c r="F9" s="417"/>
      <c r="G9" s="101"/>
      <c r="H9" s="46"/>
      <c r="I9" s="46"/>
      <c r="J9" s="47"/>
      <c r="K9" s="44"/>
      <c r="L9" s="44"/>
      <c r="M9" s="44"/>
      <c r="N9" s="44"/>
      <c r="O9" s="44"/>
      <c r="P9" s="45"/>
      <c r="Q9" s="45"/>
      <c r="R9" s="45"/>
      <c r="S9" s="45"/>
      <c r="T9" s="44"/>
      <c r="U9" s="45"/>
      <c r="V9" s="45"/>
      <c r="W9" s="45"/>
      <c r="X9" s="45"/>
      <c r="Y9" s="44"/>
      <c r="Z9" s="45"/>
      <c r="AA9" s="45"/>
      <c r="AB9" s="45"/>
      <c r="AC9" s="45"/>
    </row>
    <row r="10" spans="1:45" s="5" customFormat="1" ht="18.75">
      <c r="A10" s="118"/>
      <c r="B10" s="228" t="s">
        <v>44</v>
      </c>
      <c r="C10" s="18"/>
      <c r="D10" s="18"/>
      <c r="E10" s="48" t="s">
        <v>17</v>
      </c>
      <c r="F10" s="232" t="s">
        <v>18</v>
      </c>
      <c r="G10" s="153" t="s">
        <v>20</v>
      </c>
      <c r="H10" s="48" t="s">
        <v>21</v>
      </c>
      <c r="I10" s="48" t="s">
        <v>24</v>
      </c>
      <c r="J10" s="48" t="s">
        <v>25</v>
      </c>
      <c r="K10" s="48" t="s">
        <v>27</v>
      </c>
      <c r="L10" s="48" t="s">
        <v>28</v>
      </c>
      <c r="M10" s="48" t="s">
        <v>29</v>
      </c>
      <c r="N10" s="48" t="s">
        <v>30</v>
      </c>
      <c r="O10" s="48" t="s">
        <v>385</v>
      </c>
      <c r="P10" s="48" t="s">
        <v>386</v>
      </c>
      <c r="Q10" s="48" t="s">
        <v>387</v>
      </c>
      <c r="R10" s="48" t="s">
        <v>388</v>
      </c>
      <c r="S10" s="48" t="s">
        <v>389</v>
      </c>
      <c r="T10" s="48" t="s">
        <v>390</v>
      </c>
      <c r="U10" s="48" t="s">
        <v>391</v>
      </c>
      <c r="V10" s="48" t="s">
        <v>392</v>
      </c>
      <c r="W10" s="48" t="s">
        <v>393</v>
      </c>
      <c r="X10" s="48" t="s">
        <v>394</v>
      </c>
      <c r="Y10" s="48" t="s">
        <v>395</v>
      </c>
      <c r="Z10" s="48" t="s">
        <v>396</v>
      </c>
      <c r="AA10" s="48" t="s">
        <v>397</v>
      </c>
      <c r="AB10" s="48" t="s">
        <v>398</v>
      </c>
      <c r="AC10" s="48" t="s">
        <v>399</v>
      </c>
    </row>
    <row r="11" spans="1:45" ht="17.25" customHeight="1">
      <c r="A11" s="17">
        <v>1</v>
      </c>
      <c r="B11" s="16" t="s">
        <v>130</v>
      </c>
      <c r="C11" s="16"/>
      <c r="D11" s="49"/>
      <c r="E11" s="350">
        <v>1165563.4750000001</v>
      </c>
      <c r="F11" s="397">
        <v>1150634.861</v>
      </c>
      <c r="G11" s="396">
        <v>1094814.72</v>
      </c>
      <c r="H11" s="316">
        <v>1134878.3999999999</v>
      </c>
      <c r="I11" s="316">
        <v>1220773.44</v>
      </c>
      <c r="J11" s="316">
        <v>1250183.04</v>
      </c>
      <c r="K11" s="316">
        <v>1250235.8399999999</v>
      </c>
      <c r="L11" s="316">
        <v>1253991.3599999999</v>
      </c>
      <c r="M11" s="316">
        <v>1250417.28</v>
      </c>
      <c r="N11" s="316">
        <v>1250023.68</v>
      </c>
      <c r="O11" s="316">
        <v>1249099.2</v>
      </c>
      <c r="P11" s="316">
        <v>1252477.4399999999</v>
      </c>
      <c r="Q11" s="316">
        <v>1249099.2</v>
      </c>
      <c r="R11" s="316">
        <v>1249099.2</v>
      </c>
      <c r="S11" s="316">
        <v>1249099.2</v>
      </c>
      <c r="T11" s="316">
        <v>1252477.4399999999</v>
      </c>
      <c r="U11" s="316">
        <v>1249099.2</v>
      </c>
      <c r="V11" s="316">
        <v>1249099.2</v>
      </c>
      <c r="W11" s="316">
        <v>1249099.2</v>
      </c>
      <c r="X11" s="316">
        <v>1252477.4399999999</v>
      </c>
      <c r="Y11" s="316">
        <v>1249099.2</v>
      </c>
      <c r="Z11" s="316">
        <v>1249099.2</v>
      </c>
      <c r="AA11" s="316">
        <v>1249099.2</v>
      </c>
      <c r="AB11" s="316">
        <v>1252477.4399999999</v>
      </c>
      <c r="AC11" s="316">
        <v>1249099.2</v>
      </c>
      <c r="AD11" s="272"/>
    </row>
    <row r="12" spans="1:45" ht="17.25" customHeight="1">
      <c r="A12" s="17">
        <v>2</v>
      </c>
      <c r="B12" s="16" t="s">
        <v>129</v>
      </c>
      <c r="C12" s="16"/>
      <c r="D12" s="49"/>
      <c r="E12" s="351"/>
      <c r="F12" s="398"/>
      <c r="G12" s="396"/>
      <c r="H12" s="319"/>
      <c r="I12" s="319"/>
      <c r="J12" s="319"/>
      <c r="K12" s="319"/>
      <c r="L12" s="319"/>
      <c r="M12" s="319"/>
      <c r="N12" s="319"/>
      <c r="O12" s="319"/>
      <c r="P12" s="319"/>
      <c r="Q12" s="319"/>
      <c r="R12" s="319"/>
      <c r="S12" s="319"/>
      <c r="T12" s="319"/>
      <c r="U12" s="319"/>
      <c r="V12" s="319"/>
      <c r="W12" s="319"/>
      <c r="X12" s="319"/>
      <c r="Y12" s="319"/>
      <c r="Z12" s="319"/>
      <c r="AA12" s="319"/>
      <c r="AB12" s="319"/>
      <c r="AC12" s="319"/>
    </row>
    <row r="13" spans="1:45" ht="17.25" customHeight="1">
      <c r="A13" s="17">
        <v>3</v>
      </c>
      <c r="B13" s="16" t="s">
        <v>363</v>
      </c>
      <c r="C13" s="16"/>
      <c r="D13" s="49"/>
      <c r="E13" s="351">
        <v>1214244.499522907</v>
      </c>
      <c r="F13" s="399">
        <v>1193358.7029231149</v>
      </c>
      <c r="G13" s="396">
        <v>1140432</v>
      </c>
      <c r="H13" s="317">
        <v>1182165</v>
      </c>
      <c r="I13" s="317">
        <v>1271639</v>
      </c>
      <c r="J13" s="317">
        <v>1302274</v>
      </c>
      <c r="K13" s="317">
        <v>1302329</v>
      </c>
      <c r="L13" s="317">
        <v>1306241</v>
      </c>
      <c r="M13" s="317">
        <v>1302518</v>
      </c>
      <c r="N13" s="317">
        <v>1302108</v>
      </c>
      <c r="O13" s="317">
        <v>1301145</v>
      </c>
      <c r="P13" s="317">
        <v>1304664</v>
      </c>
      <c r="Q13" s="317">
        <v>1301145</v>
      </c>
      <c r="R13" s="317">
        <v>1301145</v>
      </c>
      <c r="S13" s="317">
        <v>1301145</v>
      </c>
      <c r="T13" s="317">
        <v>1304664</v>
      </c>
      <c r="U13" s="317">
        <v>1301145</v>
      </c>
      <c r="V13" s="317">
        <v>1301145</v>
      </c>
      <c r="W13" s="317">
        <v>1301145</v>
      </c>
      <c r="X13" s="317">
        <v>1304664</v>
      </c>
      <c r="Y13" s="317">
        <v>1301145</v>
      </c>
      <c r="Z13" s="317">
        <v>1301145</v>
      </c>
      <c r="AA13" s="317">
        <v>1301145</v>
      </c>
      <c r="AB13" s="317">
        <v>1304664</v>
      </c>
      <c r="AC13" s="317">
        <v>1301145</v>
      </c>
      <c r="AD13" s="332"/>
      <c r="AE13" s="331"/>
      <c r="AF13" s="331"/>
      <c r="AG13" s="331"/>
      <c r="AH13" s="331"/>
      <c r="AI13" s="331"/>
      <c r="AJ13" s="331"/>
      <c r="AK13" s="331"/>
      <c r="AL13" s="331"/>
      <c r="AM13" s="331"/>
      <c r="AN13" s="331"/>
      <c r="AO13" s="331"/>
      <c r="AP13" s="331"/>
      <c r="AQ13" s="331"/>
      <c r="AR13" s="331"/>
      <c r="AS13" s="331"/>
    </row>
    <row r="14" spans="1:45" ht="17.25" customHeight="1">
      <c r="A14" s="17">
        <v>4</v>
      </c>
      <c r="B14" s="16" t="s">
        <v>362</v>
      </c>
      <c r="C14" s="16"/>
      <c r="D14" s="49"/>
      <c r="E14" s="351">
        <v>1165563.4750000001</v>
      </c>
      <c r="F14" s="399">
        <v>1150634.861</v>
      </c>
      <c r="G14" s="396">
        <f t="shared" ref="G14:H14" si="0">G15*0.96</f>
        <v>1093927.6015871998</v>
      </c>
      <c r="H14" s="317">
        <f t="shared" si="0"/>
        <v>1133082.1546176001</v>
      </c>
      <c r="I14" s="317">
        <f t="shared" ref="I14" si="1">I15*0.96</f>
        <v>1218613.3621632</v>
      </c>
      <c r="J14" s="317">
        <f t="shared" ref="J14" si="2">J15*0.96</f>
        <v>1249774.9747190399</v>
      </c>
      <c r="K14" s="317">
        <f t="shared" ref="K14" si="3">K15*0.96</f>
        <v>1253389.36801824</v>
      </c>
      <c r="L14" s="317">
        <f t="shared" ref="L14" si="4">L15*0.96</f>
        <v>1260954.1708790399</v>
      </c>
      <c r="M14" s="317">
        <f t="shared" ref="M14" si="5">M15*0.96</f>
        <v>1261090.4878454399</v>
      </c>
      <c r="N14" s="317">
        <f t="shared" ref="N14" si="6">N15*0.96</f>
        <v>1264465.8559286401</v>
      </c>
      <c r="O14" s="317">
        <f t="shared" ref="O14" si="7">O15*0.96</f>
        <v>1267291.13813664</v>
      </c>
      <c r="P14" s="317">
        <f t="shared" ref="P14" si="8">P15*0.96</f>
        <v>1274950.9637184001</v>
      </c>
      <c r="Q14" s="317">
        <f t="shared" ref="Q14" si="9">Q15*0.96</f>
        <v>1275697.8576191999</v>
      </c>
      <c r="R14" s="317">
        <f t="shared" ref="R14" si="10">R15*0.96</f>
        <v>1279898.82481824</v>
      </c>
      <c r="S14" s="317">
        <f t="shared" ref="S14" si="11">S15*0.96</f>
        <v>1284100.741344</v>
      </c>
      <c r="T14" s="317">
        <f t="shared" ref="T14" si="12">T15*0.96</f>
        <v>1291802.82048</v>
      </c>
      <c r="U14" s="317">
        <f t="shared" ref="U14" si="13">U15*0.96</f>
        <v>1292499.7710518399</v>
      </c>
      <c r="V14" s="317">
        <f t="shared" ref="V14" si="14">V15*0.96</f>
        <v>1296702.6614006399</v>
      </c>
      <c r="W14" s="317">
        <f t="shared" ref="W14" si="15">W15*0.96</f>
        <v>1300901.7025910399</v>
      </c>
      <c r="X14" s="317">
        <f t="shared" ref="X14" si="16">X15*0.96</f>
        <v>1308651.7845312001</v>
      </c>
      <c r="Y14" s="317">
        <f t="shared" ref="Y14" si="17">Y15*0.96</f>
        <v>1309301.6872896</v>
      </c>
      <c r="Z14" s="317">
        <f t="shared" ref="Z14" si="18">Z15*0.96</f>
        <v>1313502.66664224</v>
      </c>
      <c r="AA14" s="317">
        <f t="shared" ref="AA14" si="19">AA15*0.96</f>
        <v>1317703.6194240001</v>
      </c>
      <c r="AB14" s="317">
        <f t="shared" ref="AB14" si="20">AB15*0.96</f>
        <v>1325501.6922623999</v>
      </c>
      <c r="AC14" s="317">
        <f t="shared" ref="AC14" si="21">AC15*0.96</f>
        <v>1326104.5709558399</v>
      </c>
      <c r="AD14" s="272"/>
    </row>
    <row r="15" spans="1:45" ht="17.25" customHeight="1">
      <c r="A15" s="17">
        <v>5</v>
      </c>
      <c r="B15" s="16" t="s">
        <v>361</v>
      </c>
      <c r="C15" s="16"/>
      <c r="D15" s="49"/>
      <c r="E15" s="351">
        <v>1217244.499522907</v>
      </c>
      <c r="F15" s="399">
        <v>1196358.7029231149</v>
      </c>
      <c r="G15" s="396">
        <v>1139507.9183199999</v>
      </c>
      <c r="H15" s="317">
        <v>1180293.9110600001</v>
      </c>
      <c r="I15" s="317">
        <v>1269388.9189200001</v>
      </c>
      <c r="J15" s="317">
        <v>1301848.931999</v>
      </c>
      <c r="K15" s="317">
        <v>1305613.925019</v>
      </c>
      <c r="L15" s="317">
        <v>1313493.9279990001</v>
      </c>
      <c r="M15" s="317">
        <v>1313635.924839</v>
      </c>
      <c r="N15" s="317">
        <v>1317151.9332590001</v>
      </c>
      <c r="O15" s="317">
        <v>1320094.9355589999</v>
      </c>
      <c r="P15" s="317">
        <v>1328073.9205400001</v>
      </c>
      <c r="Q15" s="317">
        <v>1328851.93502</v>
      </c>
      <c r="R15" s="317">
        <v>1333227.942519</v>
      </c>
      <c r="S15" s="317">
        <v>1337604.9389</v>
      </c>
      <c r="T15" s="317">
        <v>1345627.9380000001</v>
      </c>
      <c r="U15" s="317">
        <v>1346353.928179</v>
      </c>
      <c r="V15" s="317">
        <v>1350731.9389589999</v>
      </c>
      <c r="W15" s="317">
        <v>1355105.9401990001</v>
      </c>
      <c r="X15" s="317">
        <v>1363178.9422200001</v>
      </c>
      <c r="Y15" s="317">
        <v>1363855.92426</v>
      </c>
      <c r="Z15" s="317">
        <v>1368231.9444190001</v>
      </c>
      <c r="AA15" s="317">
        <v>1372607.9369000001</v>
      </c>
      <c r="AB15" s="317">
        <v>1380730.9294400001</v>
      </c>
      <c r="AC15" s="317">
        <v>1381358.928079</v>
      </c>
      <c r="AD15" s="272"/>
    </row>
    <row r="16" spans="1:45" ht="17.25" customHeight="1">
      <c r="A16" s="17">
        <v>6</v>
      </c>
      <c r="B16" s="16" t="s">
        <v>40</v>
      </c>
      <c r="C16" s="19"/>
      <c r="D16" s="52"/>
      <c r="E16" s="351"/>
      <c r="F16" s="352"/>
      <c r="G16" s="85"/>
      <c r="H16" s="85"/>
      <c r="I16" s="85"/>
      <c r="J16" s="85"/>
      <c r="K16" s="85"/>
      <c r="L16" s="85"/>
      <c r="M16" s="85"/>
      <c r="N16" s="85"/>
      <c r="O16" s="85"/>
      <c r="P16" s="85"/>
      <c r="Q16" s="85"/>
      <c r="R16" s="85"/>
      <c r="S16" s="85"/>
      <c r="T16" s="85"/>
      <c r="U16" s="85"/>
      <c r="V16" s="85"/>
      <c r="W16" s="85"/>
      <c r="X16" s="85"/>
      <c r="Y16" s="85"/>
      <c r="Z16" s="85"/>
      <c r="AA16" s="85"/>
      <c r="AB16" s="85"/>
      <c r="AC16" s="85"/>
    </row>
    <row r="17" spans="1:32" ht="17.25" customHeight="1">
      <c r="A17" s="17">
        <v>7</v>
      </c>
      <c r="B17" s="22" t="s">
        <v>364</v>
      </c>
      <c r="C17" s="16"/>
      <c r="D17" s="49"/>
      <c r="E17" s="54">
        <v>1217244.499522907</v>
      </c>
      <c r="F17" s="370">
        <v>1196358.7029231149</v>
      </c>
      <c r="G17" s="54">
        <f>G15+G16</f>
        <v>1139507.9183199999</v>
      </c>
      <c r="H17" s="54">
        <f t="shared" ref="H17:S17" si="22">H15+H16</f>
        <v>1180293.9110600001</v>
      </c>
      <c r="I17" s="54">
        <f t="shared" si="22"/>
        <v>1269388.9189200001</v>
      </c>
      <c r="J17" s="54">
        <f t="shared" si="22"/>
        <v>1301848.931999</v>
      </c>
      <c r="K17" s="54">
        <f t="shared" si="22"/>
        <v>1305613.925019</v>
      </c>
      <c r="L17" s="54">
        <f t="shared" si="22"/>
        <v>1313493.9279990001</v>
      </c>
      <c r="M17" s="54">
        <f t="shared" si="22"/>
        <v>1313635.924839</v>
      </c>
      <c r="N17" s="54">
        <f t="shared" si="22"/>
        <v>1317151.9332590001</v>
      </c>
      <c r="O17" s="54">
        <f t="shared" si="22"/>
        <v>1320094.9355589999</v>
      </c>
      <c r="P17" s="54">
        <f t="shared" si="22"/>
        <v>1328073.9205400001</v>
      </c>
      <c r="Q17" s="54">
        <f t="shared" si="22"/>
        <v>1328851.93502</v>
      </c>
      <c r="R17" s="54">
        <f t="shared" si="22"/>
        <v>1333227.942519</v>
      </c>
      <c r="S17" s="54">
        <f t="shared" si="22"/>
        <v>1337604.9389</v>
      </c>
      <c r="T17" s="54">
        <f t="shared" ref="T17:X17" si="23">T15+T16</f>
        <v>1345627.9380000001</v>
      </c>
      <c r="U17" s="54">
        <f t="shared" si="23"/>
        <v>1346353.928179</v>
      </c>
      <c r="V17" s="54">
        <f t="shared" si="23"/>
        <v>1350731.9389589999</v>
      </c>
      <c r="W17" s="54">
        <f t="shared" si="23"/>
        <v>1355105.9401990001</v>
      </c>
      <c r="X17" s="54">
        <f t="shared" si="23"/>
        <v>1363178.9422200001</v>
      </c>
      <c r="Y17" s="54">
        <f t="shared" ref="Y17:AC17" si="24">Y15+Y16</f>
        <v>1363855.92426</v>
      </c>
      <c r="Z17" s="54">
        <f t="shared" si="24"/>
        <v>1368231.9444190001</v>
      </c>
      <c r="AA17" s="54">
        <f t="shared" si="24"/>
        <v>1372607.9369000001</v>
      </c>
      <c r="AB17" s="54">
        <f t="shared" si="24"/>
        <v>1380730.9294400001</v>
      </c>
      <c r="AC17" s="54">
        <f t="shared" si="24"/>
        <v>1381358.928079</v>
      </c>
    </row>
    <row r="18" spans="1:32" ht="17.25" customHeight="1">
      <c r="A18" s="17"/>
      <c r="C18" s="16"/>
      <c r="D18" s="16"/>
      <c r="E18" s="353"/>
      <c r="F18" s="354"/>
      <c r="G18" s="181"/>
      <c r="H18" s="181"/>
      <c r="I18" s="181"/>
      <c r="J18" s="181"/>
      <c r="K18" s="181"/>
      <c r="L18" s="181"/>
      <c r="M18" s="181"/>
      <c r="N18" s="181"/>
      <c r="O18" s="161"/>
      <c r="P18" s="161"/>
      <c r="Q18" s="162"/>
      <c r="R18" s="161"/>
      <c r="S18" s="162"/>
      <c r="T18" s="161"/>
      <c r="U18" s="161"/>
      <c r="V18" s="162"/>
      <c r="W18" s="161"/>
      <c r="X18" s="162"/>
      <c r="Y18" s="161"/>
      <c r="Z18" s="161"/>
      <c r="AA18" s="162"/>
      <c r="AB18" s="161"/>
      <c r="AC18" s="162"/>
    </row>
    <row r="19" spans="1:32" ht="17.25" customHeight="1">
      <c r="A19" s="17">
        <v>8</v>
      </c>
      <c r="B19" s="16" t="s">
        <v>39</v>
      </c>
      <c r="C19" s="16"/>
      <c r="D19" s="49"/>
      <c r="E19" s="371">
        <v>-8106.3633</v>
      </c>
      <c r="F19" s="388">
        <v>-8705.1713000000018</v>
      </c>
      <c r="G19" s="371">
        <v>-10115</v>
      </c>
      <c r="H19" s="371">
        <v>-10140</v>
      </c>
      <c r="I19" s="371">
        <v>-10115</v>
      </c>
      <c r="J19" s="371">
        <v>-10115</v>
      </c>
      <c r="K19" s="371">
        <v>-10115</v>
      </c>
      <c r="L19" s="371">
        <v>-10140</v>
      </c>
      <c r="M19" s="371">
        <v>-10115</v>
      </c>
      <c r="N19" s="371">
        <v>-10115</v>
      </c>
      <c r="O19" s="371">
        <v>-10115</v>
      </c>
      <c r="P19" s="371">
        <v>-10140</v>
      </c>
      <c r="Q19" s="371">
        <v>-10115</v>
      </c>
      <c r="R19" s="371">
        <v>-10115</v>
      </c>
      <c r="S19" s="371">
        <v>-10115</v>
      </c>
      <c r="T19" s="371">
        <v>-10140</v>
      </c>
      <c r="U19" s="371">
        <v>-10115</v>
      </c>
      <c r="V19" s="371">
        <v>-10115</v>
      </c>
      <c r="W19" s="371">
        <v>-10115</v>
      </c>
      <c r="X19" s="371">
        <v>-10140</v>
      </c>
      <c r="Y19" s="371">
        <v>-10115</v>
      </c>
      <c r="Z19" s="371">
        <v>-10115</v>
      </c>
      <c r="AA19" s="371">
        <v>-10115</v>
      </c>
      <c r="AB19" s="371">
        <v>-10140</v>
      </c>
      <c r="AC19" s="371">
        <v>-10115</v>
      </c>
      <c r="AD19" s="272"/>
    </row>
    <row r="20" spans="1:32" ht="17.25" customHeight="1">
      <c r="A20" s="17">
        <v>9</v>
      </c>
      <c r="B20" s="16" t="s">
        <v>127</v>
      </c>
      <c r="C20" s="16"/>
      <c r="D20" s="49"/>
      <c r="E20" s="355">
        <v>0</v>
      </c>
      <c r="F20" s="356">
        <v>55.509</v>
      </c>
      <c r="G20" s="318">
        <v>4790</v>
      </c>
      <c r="H20" s="318">
        <v>9421</v>
      </c>
      <c r="I20" s="318">
        <v>14011</v>
      </c>
      <c r="J20" s="318">
        <v>18618</v>
      </c>
      <c r="K20" s="318">
        <v>23195</v>
      </c>
      <c r="L20" s="318">
        <v>27762</v>
      </c>
      <c r="M20" s="318">
        <v>32029</v>
      </c>
      <c r="N20" s="318">
        <v>36410</v>
      </c>
      <c r="O20" s="318">
        <v>40791</v>
      </c>
      <c r="P20" s="318">
        <v>45301</v>
      </c>
      <c r="Q20" s="318">
        <v>49547</v>
      </c>
      <c r="R20" s="318">
        <v>53923</v>
      </c>
      <c r="S20" s="318">
        <v>58299</v>
      </c>
      <c r="T20" s="318">
        <v>62853</v>
      </c>
      <c r="U20" s="318">
        <v>67050</v>
      </c>
      <c r="V20" s="318">
        <v>71425</v>
      </c>
      <c r="W20" s="318">
        <v>75801</v>
      </c>
      <c r="X20" s="318">
        <v>80406</v>
      </c>
      <c r="Y20" s="318">
        <v>84552</v>
      </c>
      <c r="Z20" s="318">
        <v>88928</v>
      </c>
      <c r="AA20" s="318">
        <v>93303</v>
      </c>
      <c r="AB20" s="318">
        <v>97959</v>
      </c>
      <c r="AC20" s="318">
        <v>102055</v>
      </c>
      <c r="AD20" s="272"/>
    </row>
    <row r="21" spans="1:32" ht="17.25" customHeight="1">
      <c r="A21" s="17">
        <v>10</v>
      </c>
      <c r="B21" s="243" t="s">
        <v>308</v>
      </c>
      <c r="C21" s="16"/>
      <c r="D21" s="16"/>
      <c r="E21" s="357"/>
      <c r="F21" s="358"/>
      <c r="G21" s="317">
        <v>0</v>
      </c>
      <c r="H21" s="317">
        <v>0</v>
      </c>
      <c r="I21" s="317">
        <v>0</v>
      </c>
      <c r="J21" s="317">
        <v>0</v>
      </c>
      <c r="K21" s="317">
        <v>0</v>
      </c>
      <c r="L21" s="317">
        <v>0</v>
      </c>
      <c r="M21" s="317">
        <v>0</v>
      </c>
      <c r="N21" s="317">
        <v>0</v>
      </c>
      <c r="O21" s="317">
        <v>0</v>
      </c>
      <c r="P21" s="317">
        <v>0</v>
      </c>
      <c r="Q21" s="317">
        <v>0</v>
      </c>
      <c r="R21" s="317">
        <v>0</v>
      </c>
      <c r="S21" s="317">
        <v>0</v>
      </c>
      <c r="T21" s="317">
        <v>0</v>
      </c>
      <c r="U21" s="317">
        <v>0</v>
      </c>
      <c r="V21" s="317">
        <v>0</v>
      </c>
      <c r="W21" s="317">
        <v>0</v>
      </c>
      <c r="X21" s="317">
        <v>0</v>
      </c>
      <c r="Y21" s="317">
        <v>0</v>
      </c>
      <c r="Z21" s="317">
        <v>0</v>
      </c>
      <c r="AA21" s="317">
        <v>0</v>
      </c>
      <c r="AB21" s="317">
        <v>0</v>
      </c>
      <c r="AC21" s="317">
        <v>0</v>
      </c>
    </row>
    <row r="22" spans="1:32" ht="17.25" customHeight="1">
      <c r="A22" s="17">
        <v>11</v>
      </c>
      <c r="B22" s="243" t="s">
        <v>309</v>
      </c>
      <c r="C22" s="16"/>
      <c r="D22" s="16"/>
      <c r="E22" s="357"/>
      <c r="F22" s="358"/>
      <c r="G22" s="317">
        <v>0</v>
      </c>
      <c r="H22" s="317">
        <v>0</v>
      </c>
      <c r="I22" s="317">
        <v>0</v>
      </c>
      <c r="J22" s="317">
        <v>0</v>
      </c>
      <c r="K22" s="317">
        <v>0</v>
      </c>
      <c r="L22" s="317">
        <v>0</v>
      </c>
      <c r="M22" s="317">
        <v>0</v>
      </c>
      <c r="N22" s="317">
        <v>0</v>
      </c>
      <c r="O22" s="317">
        <v>0</v>
      </c>
      <c r="P22" s="317">
        <v>0</v>
      </c>
      <c r="Q22" s="317">
        <v>0</v>
      </c>
      <c r="R22" s="317">
        <v>0</v>
      </c>
      <c r="S22" s="317">
        <v>0</v>
      </c>
      <c r="T22" s="317">
        <v>0</v>
      </c>
      <c r="U22" s="317">
        <v>0</v>
      </c>
      <c r="V22" s="317">
        <v>0</v>
      </c>
      <c r="W22" s="317">
        <v>0</v>
      </c>
      <c r="X22" s="317">
        <v>0</v>
      </c>
      <c r="Y22" s="317">
        <v>0</v>
      </c>
      <c r="Z22" s="317">
        <v>0</v>
      </c>
      <c r="AA22" s="317">
        <v>0</v>
      </c>
      <c r="AB22" s="317">
        <v>0</v>
      </c>
      <c r="AC22" s="317">
        <v>0</v>
      </c>
    </row>
    <row r="23" spans="1:32">
      <c r="A23" s="119"/>
      <c r="B23" s="24"/>
      <c r="C23" s="24"/>
      <c r="D23" s="120"/>
      <c r="E23" s="121"/>
      <c r="F23" s="121"/>
      <c r="G23" s="121"/>
      <c r="H23" s="121"/>
      <c r="I23" s="121"/>
      <c r="J23" s="121"/>
      <c r="K23" s="121"/>
      <c r="L23" s="121"/>
      <c r="M23" s="121"/>
      <c r="N23" s="121"/>
      <c r="O23" s="122"/>
      <c r="P23" s="122"/>
      <c r="Q23" s="123"/>
      <c r="R23" s="122"/>
      <c r="S23" s="123"/>
      <c r="T23" s="122"/>
      <c r="U23" s="122"/>
      <c r="V23" s="123"/>
      <c r="W23" s="122"/>
      <c r="X23" s="123"/>
      <c r="Y23" s="122"/>
      <c r="Z23" s="122"/>
      <c r="AA23" s="123"/>
      <c r="AB23" s="122"/>
      <c r="AC23" s="123"/>
    </row>
    <row r="24" spans="1:32" ht="18.75" customHeight="1">
      <c r="B24" s="228" t="s">
        <v>267</v>
      </c>
      <c r="C24" s="18"/>
      <c r="D24" s="17"/>
      <c r="E24" s="17"/>
      <c r="F24" s="439"/>
      <c r="G24" s="59"/>
      <c r="H24" s="59"/>
      <c r="I24" s="59"/>
      <c r="J24" s="59"/>
      <c r="K24" s="59"/>
      <c r="L24" s="59"/>
      <c r="M24" s="59"/>
      <c r="N24" s="59"/>
      <c r="O24" s="59"/>
      <c r="P24" s="59"/>
      <c r="Q24" s="59"/>
      <c r="R24" s="59"/>
      <c r="S24" s="59"/>
      <c r="T24" s="59"/>
      <c r="U24" s="59"/>
      <c r="V24" s="59"/>
      <c r="W24" s="59"/>
      <c r="X24" s="59"/>
      <c r="Y24" s="59"/>
      <c r="Z24" s="59"/>
      <c r="AA24" s="59"/>
      <c r="AB24" s="59"/>
      <c r="AC24" s="59"/>
    </row>
    <row r="25" spans="1:32" ht="15.75" customHeight="1">
      <c r="A25" s="113"/>
      <c r="B25" s="22" t="s">
        <v>266</v>
      </c>
      <c r="C25" s="26"/>
      <c r="D25" s="22"/>
      <c r="E25" s="60"/>
      <c r="F25" s="60"/>
      <c r="G25" s="60"/>
      <c r="H25" s="60"/>
      <c r="I25" s="60"/>
      <c r="J25" s="60"/>
      <c r="K25" s="60"/>
      <c r="L25" s="60"/>
      <c r="M25" s="60"/>
      <c r="N25" s="60"/>
      <c r="O25" s="61"/>
      <c r="P25" s="61"/>
      <c r="Q25" s="61"/>
      <c r="R25" s="61"/>
      <c r="S25" s="61"/>
      <c r="T25" s="61"/>
      <c r="U25" s="61"/>
      <c r="V25" s="61"/>
      <c r="W25" s="61"/>
      <c r="X25" s="61"/>
      <c r="Y25" s="61"/>
      <c r="Z25" s="61"/>
      <c r="AA25" s="61"/>
      <c r="AB25" s="61"/>
      <c r="AC25" s="61"/>
    </row>
    <row r="26" spans="1:32">
      <c r="A26" s="113"/>
      <c r="B26" s="16" t="s">
        <v>41</v>
      </c>
      <c r="D26" s="62" t="s">
        <v>314</v>
      </c>
      <c r="E26" s="48" t="s">
        <v>17</v>
      </c>
      <c r="F26" s="232" t="s">
        <v>18</v>
      </c>
      <c r="G26" s="153" t="s">
        <v>20</v>
      </c>
      <c r="H26" s="48" t="s">
        <v>21</v>
      </c>
      <c r="I26" s="48" t="s">
        <v>24</v>
      </c>
      <c r="J26" s="48" t="s">
        <v>25</v>
      </c>
      <c r="K26" s="48" t="s">
        <v>27</v>
      </c>
      <c r="L26" s="48" t="s">
        <v>28</v>
      </c>
      <c r="M26" s="48" t="s">
        <v>29</v>
      </c>
      <c r="N26" s="48" t="s">
        <v>30</v>
      </c>
      <c r="O26" s="48" t="s">
        <v>385</v>
      </c>
      <c r="P26" s="48" t="s">
        <v>386</v>
      </c>
      <c r="Q26" s="48" t="s">
        <v>387</v>
      </c>
      <c r="R26" s="48" t="s">
        <v>388</v>
      </c>
      <c r="S26" s="48" t="s">
        <v>389</v>
      </c>
      <c r="T26" s="48" t="s">
        <v>390</v>
      </c>
      <c r="U26" s="48" t="s">
        <v>391</v>
      </c>
      <c r="V26" s="48" t="s">
        <v>392</v>
      </c>
      <c r="W26" s="48" t="s">
        <v>393</v>
      </c>
      <c r="X26" s="48" t="s">
        <v>394</v>
      </c>
      <c r="Y26" s="48" t="s">
        <v>395</v>
      </c>
      <c r="Z26" s="48" t="s">
        <v>396</v>
      </c>
      <c r="AA26" s="48" t="s">
        <v>397</v>
      </c>
      <c r="AB26" s="48" t="s">
        <v>398</v>
      </c>
      <c r="AC26" s="48" t="s">
        <v>399</v>
      </c>
    </row>
    <row r="27" spans="1:32">
      <c r="A27" s="113" t="s">
        <v>135</v>
      </c>
      <c r="B27" s="10" t="s">
        <v>375</v>
      </c>
      <c r="C27" s="320"/>
      <c r="D27" s="286" t="str">
        <f>CRAT!D26</f>
        <v>Natural Gas</v>
      </c>
      <c r="E27" s="328">
        <v>410.25540745379999</v>
      </c>
      <c r="F27" s="328">
        <v>382.65596489929999</v>
      </c>
      <c r="G27" s="316">
        <v>966.15296000000001</v>
      </c>
      <c r="H27" s="316">
        <v>956.46830799999998</v>
      </c>
      <c r="I27" s="316">
        <v>903.57717200000002</v>
      </c>
      <c r="J27" s="316">
        <v>808.76015800000005</v>
      </c>
      <c r="K27" s="316">
        <v>748.33494399999995</v>
      </c>
      <c r="L27" s="316">
        <v>673.29203199999995</v>
      </c>
      <c r="M27" s="316">
        <v>628.01172199999996</v>
      </c>
      <c r="N27" s="316">
        <v>559.693668</v>
      </c>
      <c r="O27" s="316">
        <v>530.70000000000005</v>
      </c>
      <c r="P27" s="316">
        <v>500.56788599999999</v>
      </c>
      <c r="Q27" s="316">
        <v>433.21306600000003</v>
      </c>
      <c r="R27" s="316">
        <v>448.508286</v>
      </c>
      <c r="S27" s="316">
        <v>462.15</v>
      </c>
      <c r="T27" s="316">
        <v>492.13056599999999</v>
      </c>
      <c r="U27" s="316">
        <v>406.85825399999999</v>
      </c>
      <c r="V27" s="316">
        <v>422.88871</v>
      </c>
      <c r="W27" s="316">
        <v>370.3</v>
      </c>
      <c r="X27" s="316">
        <v>357.11265800000001</v>
      </c>
      <c r="Y27" s="316">
        <v>319.39999999999998</v>
      </c>
      <c r="Z27" s="316">
        <v>242.74720199999999</v>
      </c>
      <c r="AA27" s="316">
        <v>186.039368</v>
      </c>
      <c r="AB27" s="316">
        <v>204.445424</v>
      </c>
      <c r="AC27" s="316">
        <v>184.4</v>
      </c>
    </row>
    <row r="28" spans="1:32">
      <c r="A28" s="113" t="s">
        <v>136</v>
      </c>
      <c r="B28" s="10" t="s">
        <v>376</v>
      </c>
      <c r="C28" s="129"/>
      <c r="D28" s="286" t="str">
        <f>CRAT!D27</f>
        <v>Natural Gas</v>
      </c>
      <c r="E28" s="351">
        <v>612038.04041404394</v>
      </c>
      <c r="F28" s="351">
        <v>487801.65951343474</v>
      </c>
      <c r="G28" s="316">
        <v>386076</v>
      </c>
      <c r="H28" s="316">
        <v>379676.4</v>
      </c>
      <c r="I28" s="316">
        <v>389782.8</v>
      </c>
      <c r="J28" s="316">
        <v>384199.2</v>
      </c>
      <c r="K28" s="316">
        <v>349144.2</v>
      </c>
      <c r="L28" s="316">
        <v>366641.4</v>
      </c>
      <c r="M28" s="316">
        <v>357228.4</v>
      </c>
      <c r="N28" s="316">
        <v>104310.6</v>
      </c>
      <c r="O28" s="316">
        <v>105559.2</v>
      </c>
      <c r="P28" s="316">
        <v>105333.4</v>
      </c>
      <c r="Q28" s="316">
        <v>117637.2</v>
      </c>
      <c r="R28" s="316">
        <v>109586.8</v>
      </c>
      <c r="S28" s="316">
        <v>115803</v>
      </c>
      <c r="T28" s="316">
        <v>0</v>
      </c>
      <c r="U28" s="316">
        <v>0</v>
      </c>
      <c r="V28" s="316">
        <v>0</v>
      </c>
      <c r="W28" s="316">
        <v>0</v>
      </c>
      <c r="X28" s="316">
        <v>0</v>
      </c>
      <c r="Y28" s="316">
        <v>0</v>
      </c>
      <c r="Z28" s="316">
        <v>0</v>
      </c>
      <c r="AA28" s="316">
        <v>0</v>
      </c>
      <c r="AB28" s="316">
        <v>0</v>
      </c>
      <c r="AC28" s="316">
        <v>0</v>
      </c>
    </row>
    <row r="29" spans="1:32">
      <c r="A29" s="113" t="s">
        <v>137</v>
      </c>
      <c r="B29" s="10"/>
      <c r="C29" s="32"/>
      <c r="D29" s="286">
        <f>CRAT!D28</f>
        <v>0</v>
      </c>
      <c r="E29" s="351"/>
      <c r="F29" s="351"/>
      <c r="G29" s="86"/>
      <c r="H29" s="86"/>
      <c r="I29" s="86"/>
      <c r="J29" s="86"/>
      <c r="K29" s="86"/>
      <c r="L29" s="86"/>
      <c r="M29" s="86"/>
      <c r="N29" s="86"/>
      <c r="O29" s="87"/>
      <c r="P29" s="87"/>
      <c r="Q29" s="87"/>
      <c r="R29" s="87"/>
      <c r="S29" s="87"/>
      <c r="T29" s="87"/>
      <c r="U29" s="87"/>
      <c r="V29" s="87"/>
      <c r="W29" s="87"/>
      <c r="X29" s="87"/>
      <c r="Y29" s="87"/>
      <c r="Z29" s="87"/>
      <c r="AA29" s="87"/>
      <c r="AB29" s="87"/>
      <c r="AC29" s="87"/>
    </row>
    <row r="30" spans="1:32">
      <c r="A30" s="113" t="s">
        <v>138</v>
      </c>
      <c r="B30" s="10"/>
      <c r="C30" s="250"/>
      <c r="D30" s="286">
        <f>CRAT!D29</f>
        <v>0</v>
      </c>
      <c r="E30" s="359"/>
      <c r="F30" s="359"/>
      <c r="G30" s="90"/>
      <c r="H30" s="90"/>
      <c r="I30" s="90"/>
      <c r="J30" s="90"/>
      <c r="K30" s="90"/>
      <c r="L30" s="90"/>
      <c r="M30" s="90"/>
      <c r="N30" s="90"/>
      <c r="O30" s="91"/>
      <c r="P30" s="91"/>
      <c r="Q30" s="91"/>
      <c r="R30" s="91"/>
      <c r="S30" s="91"/>
      <c r="T30" s="91"/>
      <c r="U30" s="91"/>
      <c r="V30" s="91"/>
      <c r="W30" s="91"/>
      <c r="X30" s="91"/>
      <c r="Y30" s="91"/>
      <c r="Z30" s="91"/>
      <c r="AA30" s="91"/>
      <c r="AB30" s="91"/>
      <c r="AC30" s="91"/>
      <c r="AE30" s="272"/>
    </row>
    <row r="31" spans="1:32">
      <c r="A31" s="113" t="s">
        <v>139</v>
      </c>
      <c r="B31" s="10"/>
      <c r="C31" s="250"/>
      <c r="D31" s="286">
        <f>CRAT!D30</f>
        <v>0</v>
      </c>
      <c r="E31" s="300"/>
      <c r="F31" s="300"/>
      <c r="G31" s="251"/>
      <c r="H31" s="251"/>
      <c r="I31" s="251"/>
      <c r="J31" s="251"/>
      <c r="K31" s="251"/>
      <c r="L31" s="251"/>
      <c r="M31" s="251"/>
      <c r="N31" s="251"/>
      <c r="O31" s="252"/>
      <c r="P31" s="252"/>
      <c r="Q31" s="252"/>
      <c r="R31" s="252"/>
      <c r="S31" s="252"/>
      <c r="T31" s="252"/>
      <c r="U31" s="252"/>
      <c r="V31" s="252"/>
      <c r="W31" s="252"/>
      <c r="X31" s="252"/>
      <c r="Y31" s="252"/>
      <c r="Z31" s="252"/>
      <c r="AA31" s="252"/>
      <c r="AB31" s="252"/>
      <c r="AC31" s="252"/>
      <c r="AF31" s="272"/>
    </row>
    <row r="32" spans="1:32">
      <c r="A32" s="113" t="s">
        <v>140</v>
      </c>
      <c r="B32" s="10"/>
      <c r="C32" s="250"/>
      <c r="D32" s="286">
        <f>CRAT!D31</f>
        <v>0</v>
      </c>
      <c r="E32" s="300"/>
      <c r="F32" s="300"/>
      <c r="G32" s="251"/>
      <c r="H32" s="251"/>
      <c r="I32" s="251"/>
      <c r="J32" s="251"/>
      <c r="K32" s="251"/>
      <c r="L32" s="251"/>
      <c r="M32" s="251"/>
      <c r="N32" s="251"/>
      <c r="O32" s="252"/>
      <c r="P32" s="252"/>
      <c r="Q32" s="252"/>
      <c r="R32" s="252"/>
      <c r="S32" s="252"/>
      <c r="T32" s="252"/>
      <c r="U32" s="252"/>
      <c r="V32" s="252"/>
      <c r="W32" s="252"/>
      <c r="X32" s="252"/>
      <c r="Y32" s="252"/>
      <c r="Z32" s="252"/>
      <c r="AA32" s="252"/>
      <c r="AB32" s="252"/>
      <c r="AC32" s="252"/>
    </row>
    <row r="33" spans="1:29">
      <c r="A33" s="113" t="s">
        <v>141</v>
      </c>
      <c r="B33" s="10"/>
      <c r="C33" s="129"/>
      <c r="D33" s="286">
        <f>CRAT!D32</f>
        <v>0</v>
      </c>
      <c r="E33" s="300"/>
      <c r="F33" s="300"/>
      <c r="G33" s="251"/>
      <c r="H33" s="251"/>
      <c r="I33" s="251"/>
      <c r="J33" s="251"/>
      <c r="K33" s="251"/>
      <c r="L33" s="251"/>
      <c r="M33" s="251"/>
      <c r="N33" s="251"/>
      <c r="O33" s="252"/>
      <c r="P33" s="252"/>
      <c r="Q33" s="252"/>
      <c r="R33" s="252"/>
      <c r="S33" s="252"/>
      <c r="T33" s="252"/>
      <c r="U33" s="252"/>
      <c r="V33" s="252"/>
      <c r="W33" s="252"/>
      <c r="X33" s="252"/>
      <c r="Y33" s="252"/>
      <c r="Z33" s="252"/>
      <c r="AA33" s="252"/>
      <c r="AB33" s="252"/>
      <c r="AC33" s="252"/>
    </row>
    <row r="34" spans="1:29">
      <c r="A34" s="113"/>
      <c r="D34" s="16"/>
      <c r="E34" s="360"/>
      <c r="F34" s="361"/>
      <c r="G34" s="74"/>
      <c r="H34" s="74"/>
      <c r="I34" s="74"/>
      <c r="J34" s="74"/>
      <c r="K34" s="74"/>
      <c r="L34" s="74"/>
      <c r="M34" s="74"/>
      <c r="N34" s="74"/>
      <c r="O34" s="75"/>
      <c r="P34" s="75"/>
      <c r="Q34" s="76"/>
      <c r="R34" s="75"/>
      <c r="S34" s="76"/>
      <c r="T34" s="75"/>
      <c r="U34" s="75"/>
      <c r="V34" s="76"/>
      <c r="W34" s="75"/>
      <c r="X34" s="76"/>
      <c r="Y34" s="75"/>
      <c r="Z34" s="75"/>
      <c r="AA34" s="76"/>
      <c r="AB34" s="75"/>
      <c r="AC34" s="76"/>
    </row>
    <row r="35" spans="1:29">
      <c r="A35" s="113"/>
      <c r="B35" s="22" t="s">
        <v>264</v>
      </c>
      <c r="C35" s="26"/>
      <c r="D35" s="22"/>
      <c r="E35" s="81"/>
      <c r="F35" s="82"/>
      <c r="G35" s="82"/>
      <c r="H35" s="82"/>
      <c r="I35" s="82"/>
      <c r="J35" s="82"/>
      <c r="K35" s="82"/>
      <c r="L35" s="82"/>
      <c r="M35" s="82"/>
      <c r="N35" s="82"/>
      <c r="O35" s="79"/>
      <c r="P35" s="79"/>
      <c r="Q35" s="80"/>
      <c r="R35" s="79"/>
      <c r="S35" s="80"/>
      <c r="T35" s="79"/>
      <c r="U35" s="79"/>
      <c r="V35" s="80"/>
      <c r="W35" s="79"/>
      <c r="X35" s="80"/>
      <c r="Y35" s="79"/>
      <c r="Z35" s="79"/>
      <c r="AA35" s="80"/>
      <c r="AB35" s="79"/>
      <c r="AC35" s="80"/>
    </row>
    <row r="36" spans="1:29">
      <c r="A36" s="113"/>
      <c r="B36" s="16" t="s">
        <v>34</v>
      </c>
      <c r="D36" s="62" t="s">
        <v>314</v>
      </c>
      <c r="E36" s="48" t="s">
        <v>17</v>
      </c>
      <c r="F36" s="232" t="s">
        <v>18</v>
      </c>
      <c r="G36" s="153" t="s">
        <v>20</v>
      </c>
      <c r="H36" s="48" t="s">
        <v>21</v>
      </c>
      <c r="I36" s="48" t="s">
        <v>24</v>
      </c>
      <c r="J36" s="48" t="s">
        <v>25</v>
      </c>
      <c r="K36" s="48" t="s">
        <v>27</v>
      </c>
      <c r="L36" s="48" t="s">
        <v>28</v>
      </c>
      <c r="M36" s="48" t="s">
        <v>29</v>
      </c>
      <c r="N36" s="48" t="s">
        <v>30</v>
      </c>
      <c r="O36" s="48" t="s">
        <v>385</v>
      </c>
      <c r="P36" s="48" t="s">
        <v>386</v>
      </c>
      <c r="Q36" s="48" t="s">
        <v>387</v>
      </c>
      <c r="R36" s="48" t="s">
        <v>388</v>
      </c>
      <c r="S36" s="48" t="s">
        <v>389</v>
      </c>
      <c r="T36" s="48" t="s">
        <v>390</v>
      </c>
      <c r="U36" s="48" t="s">
        <v>391</v>
      </c>
      <c r="V36" s="48" t="s">
        <v>392</v>
      </c>
      <c r="W36" s="48" t="s">
        <v>393</v>
      </c>
      <c r="X36" s="48" t="s">
        <v>394</v>
      </c>
      <c r="Y36" s="48" t="s">
        <v>395</v>
      </c>
      <c r="Z36" s="48" t="s">
        <v>396</v>
      </c>
      <c r="AA36" s="48" t="s">
        <v>397</v>
      </c>
      <c r="AB36" s="48" t="s">
        <v>398</v>
      </c>
      <c r="AC36" s="48" t="s">
        <v>399</v>
      </c>
    </row>
    <row r="37" spans="1:29">
      <c r="A37" s="113" t="s">
        <v>142</v>
      </c>
      <c r="B37" s="10" t="s">
        <v>374</v>
      </c>
      <c r="C37" s="32"/>
      <c r="D37" s="335" t="str">
        <f>CRAT!D36</f>
        <v>Large Hydroelectric</v>
      </c>
      <c r="E37" s="328">
        <v>20788</v>
      </c>
      <c r="F37" s="362">
        <v>18809</v>
      </c>
      <c r="G37" s="315">
        <v>19190.443012</v>
      </c>
      <c r="H37" s="315">
        <v>19218.327527000001</v>
      </c>
      <c r="I37" s="315">
        <v>19145.700217000001</v>
      </c>
      <c r="J37" s="315">
        <v>18807.329893999999</v>
      </c>
      <c r="K37" s="315">
        <v>18783.251184000001</v>
      </c>
      <c r="L37" s="315">
        <v>18875.744795999999</v>
      </c>
      <c r="M37" s="315">
        <v>19025.365161999998</v>
      </c>
      <c r="N37" s="315">
        <v>18780.292474000002</v>
      </c>
      <c r="O37" s="313">
        <v>18971.202581000001</v>
      </c>
      <c r="P37" s="313">
        <v>18987.128602000001</v>
      </c>
      <c r="Q37" s="313">
        <v>19003.704516999998</v>
      </c>
      <c r="R37" s="313">
        <v>18968.295914999999</v>
      </c>
      <c r="S37" s="313">
        <v>18957.349247999999</v>
      </c>
      <c r="T37" s="313">
        <v>18921.611828000001</v>
      </c>
      <c r="U37" s="313">
        <v>18928.869247999999</v>
      </c>
      <c r="V37" s="313">
        <v>19108.444302</v>
      </c>
      <c r="W37" s="313">
        <v>18869.510107999999</v>
      </c>
      <c r="X37" s="313">
        <v>19052.562365999998</v>
      </c>
      <c r="Y37" s="313">
        <v>18925.294193999998</v>
      </c>
      <c r="Z37" s="313">
        <v>18892.120430999999</v>
      </c>
      <c r="AA37" s="313">
        <v>18843.780645999999</v>
      </c>
      <c r="AB37" s="313">
        <v>18995.711182999999</v>
      </c>
      <c r="AC37" s="313">
        <v>17688.575914000001</v>
      </c>
    </row>
    <row r="38" spans="1:29">
      <c r="A38" s="113" t="s">
        <v>143</v>
      </c>
      <c r="B38" s="10" t="s">
        <v>377</v>
      </c>
      <c r="C38" s="32"/>
      <c r="D38" s="286" t="str">
        <f>CRAT!D37</f>
        <v>Nuclear</v>
      </c>
      <c r="E38" s="328">
        <v>91622.399999999994</v>
      </c>
      <c r="F38" s="363">
        <v>92427</v>
      </c>
      <c r="G38" s="316">
        <v>90391</v>
      </c>
      <c r="H38" s="316">
        <v>90655</v>
      </c>
      <c r="I38" s="316">
        <v>90391</v>
      </c>
      <c r="J38" s="316">
        <v>90391</v>
      </c>
      <c r="K38" s="316">
        <v>90391</v>
      </c>
      <c r="L38" s="316">
        <v>90655</v>
      </c>
      <c r="M38" s="316">
        <v>90391</v>
      </c>
      <c r="N38" s="316">
        <v>90391</v>
      </c>
      <c r="O38" s="314">
        <v>90391</v>
      </c>
      <c r="P38" s="314">
        <v>90655</v>
      </c>
      <c r="Q38" s="314">
        <v>90391</v>
      </c>
      <c r="R38" s="314">
        <v>90391</v>
      </c>
      <c r="S38" s="314">
        <v>90391</v>
      </c>
      <c r="T38" s="314">
        <v>90655</v>
      </c>
      <c r="U38" s="314">
        <v>90391</v>
      </c>
      <c r="V38" s="314">
        <v>90391</v>
      </c>
      <c r="W38" s="314">
        <v>90391</v>
      </c>
      <c r="X38" s="314">
        <v>90655</v>
      </c>
      <c r="Y38" s="314">
        <v>90391</v>
      </c>
      <c r="Z38" s="314">
        <v>90391</v>
      </c>
      <c r="AA38" s="314">
        <v>90391</v>
      </c>
      <c r="AB38" s="314">
        <v>90655</v>
      </c>
      <c r="AC38" s="314">
        <v>90391</v>
      </c>
    </row>
    <row r="39" spans="1:29">
      <c r="A39" s="113" t="s">
        <v>155</v>
      </c>
      <c r="B39" s="10"/>
      <c r="C39" s="32"/>
      <c r="D39" s="286"/>
      <c r="E39" s="328"/>
      <c r="F39" s="363"/>
      <c r="G39" s="316"/>
      <c r="H39" s="316"/>
      <c r="I39" s="316"/>
      <c r="J39" s="316"/>
      <c r="K39" s="316"/>
      <c r="L39" s="316"/>
      <c r="M39" s="316"/>
      <c r="N39" s="316"/>
      <c r="O39" s="314"/>
      <c r="P39" s="314"/>
      <c r="Q39" s="314"/>
      <c r="R39" s="314"/>
      <c r="S39" s="314"/>
      <c r="T39" s="314"/>
      <c r="U39" s="314"/>
      <c r="V39" s="314"/>
      <c r="W39" s="314"/>
      <c r="X39" s="314"/>
      <c r="Y39" s="314"/>
      <c r="Z39" s="314"/>
      <c r="AA39" s="314"/>
      <c r="AB39" s="314"/>
      <c r="AC39" s="314"/>
    </row>
    <row r="40" spans="1:29">
      <c r="A40" s="113" t="s">
        <v>156</v>
      </c>
      <c r="B40" s="10"/>
      <c r="C40" s="32"/>
      <c r="D40" s="286"/>
      <c r="E40" s="328"/>
      <c r="F40" s="328"/>
      <c r="G40" s="86"/>
      <c r="H40" s="86"/>
      <c r="I40" s="86"/>
      <c r="J40" s="86"/>
      <c r="K40" s="86"/>
      <c r="L40" s="86"/>
      <c r="M40" s="86"/>
      <c r="N40" s="86"/>
      <c r="O40" s="87"/>
      <c r="P40" s="87"/>
      <c r="Q40" s="87"/>
      <c r="R40" s="87"/>
      <c r="S40" s="87"/>
      <c r="T40" s="87"/>
      <c r="U40" s="87"/>
      <c r="V40" s="87"/>
      <c r="W40" s="87"/>
      <c r="X40" s="87"/>
      <c r="Y40" s="87"/>
      <c r="Z40" s="87"/>
      <c r="AA40" s="87"/>
      <c r="AB40" s="87"/>
      <c r="AC40" s="87"/>
    </row>
    <row r="41" spans="1:29">
      <c r="A41" s="113" t="s">
        <v>157</v>
      </c>
      <c r="B41" s="10"/>
      <c r="C41" s="32"/>
      <c r="D41" s="286">
        <f>CRAT!D40</f>
        <v>0</v>
      </c>
      <c r="E41" s="328"/>
      <c r="F41" s="328"/>
      <c r="G41" s="86"/>
      <c r="H41" s="86"/>
      <c r="I41" s="86"/>
      <c r="J41" s="86"/>
      <c r="K41" s="86"/>
      <c r="L41" s="86"/>
      <c r="M41" s="86"/>
      <c r="N41" s="86"/>
      <c r="O41" s="87"/>
      <c r="P41" s="87"/>
      <c r="Q41" s="87"/>
      <c r="R41" s="87"/>
      <c r="S41" s="87"/>
      <c r="T41" s="87"/>
      <c r="U41" s="87"/>
      <c r="V41" s="87"/>
      <c r="W41" s="87"/>
      <c r="X41" s="87"/>
      <c r="Y41" s="87"/>
      <c r="Z41" s="87"/>
      <c r="AA41" s="87"/>
      <c r="AB41" s="87"/>
      <c r="AC41" s="87"/>
    </row>
    <row r="42" spans="1:29">
      <c r="A42" s="113" t="s">
        <v>187</v>
      </c>
      <c r="B42" s="10"/>
      <c r="C42" s="32"/>
      <c r="D42" s="286">
        <f>CRAT!D41</f>
        <v>0</v>
      </c>
      <c r="E42" s="328"/>
      <c r="F42" s="328"/>
      <c r="G42" s="86"/>
      <c r="H42" s="86"/>
      <c r="I42" s="86"/>
      <c r="J42" s="86"/>
      <c r="K42" s="86"/>
      <c r="L42" s="86"/>
      <c r="M42" s="86"/>
      <c r="N42" s="86"/>
      <c r="O42" s="87"/>
      <c r="P42" s="87"/>
      <c r="Q42" s="87"/>
      <c r="R42" s="87"/>
      <c r="S42" s="87"/>
      <c r="T42" s="87"/>
      <c r="U42" s="87"/>
      <c r="V42" s="87"/>
      <c r="W42" s="87"/>
      <c r="X42" s="87"/>
      <c r="Y42" s="87"/>
      <c r="Z42" s="87"/>
      <c r="AA42" s="87"/>
      <c r="AB42" s="87"/>
      <c r="AC42" s="87"/>
    </row>
    <row r="43" spans="1:29">
      <c r="A43" s="113" t="s">
        <v>188</v>
      </c>
      <c r="B43" s="10"/>
      <c r="C43" s="129"/>
      <c r="D43" s="286">
        <f>CRAT!D42</f>
        <v>0</v>
      </c>
      <c r="E43" s="334"/>
      <c r="F43" s="334"/>
      <c r="G43" s="90"/>
      <c r="H43" s="90"/>
      <c r="I43" s="90"/>
      <c r="J43" s="90"/>
      <c r="K43" s="90"/>
      <c r="L43" s="90"/>
      <c r="M43" s="90"/>
      <c r="N43" s="90"/>
      <c r="O43" s="91"/>
      <c r="P43" s="91"/>
      <c r="Q43" s="91"/>
      <c r="R43" s="91"/>
      <c r="S43" s="91"/>
      <c r="T43" s="91"/>
      <c r="U43" s="91"/>
      <c r="V43" s="91"/>
      <c r="W43" s="91"/>
      <c r="X43" s="91"/>
      <c r="Y43" s="91"/>
      <c r="Z43" s="91"/>
      <c r="AA43" s="91"/>
      <c r="AB43" s="91"/>
      <c r="AC43" s="91"/>
    </row>
    <row r="44" spans="1:29" ht="31.5">
      <c r="A44" s="113">
        <v>12</v>
      </c>
      <c r="B44" s="37" t="s">
        <v>164</v>
      </c>
      <c r="C44" s="34"/>
      <c r="D44" s="65"/>
      <c r="E44" s="71">
        <f>SUM(E27:E33,E37:E43)</f>
        <v>724858.69582149771</v>
      </c>
      <c r="F44" s="71">
        <f t="shared" ref="F44:S44" si="25">SUM(F27:F33,F37:F43)</f>
        <v>599420.31547833397</v>
      </c>
      <c r="G44" s="71">
        <f t="shared" si="25"/>
        <v>496623.59597199998</v>
      </c>
      <c r="H44" s="71">
        <f t="shared" si="25"/>
        <v>490506.19583500002</v>
      </c>
      <c r="I44" s="71">
        <f t="shared" si="25"/>
        <v>500223.07738899998</v>
      </c>
      <c r="J44" s="71">
        <f t="shared" si="25"/>
        <v>494206.29005200003</v>
      </c>
      <c r="K44" s="71">
        <f t="shared" si="25"/>
        <v>459066.78612800001</v>
      </c>
      <c r="L44" s="71">
        <f t="shared" si="25"/>
        <v>476845.43682800006</v>
      </c>
      <c r="M44" s="71">
        <f t="shared" si="25"/>
        <v>467272.77688400005</v>
      </c>
      <c r="N44" s="71">
        <f t="shared" si="25"/>
        <v>214041.58614200001</v>
      </c>
      <c r="O44" s="71">
        <f t="shared" si="25"/>
        <v>215452.10258100001</v>
      </c>
      <c r="P44" s="71">
        <f t="shared" si="25"/>
        <v>215476.09648800001</v>
      </c>
      <c r="Q44" s="71">
        <f t="shared" si="25"/>
        <v>227465.11758299998</v>
      </c>
      <c r="R44" s="71">
        <f t="shared" si="25"/>
        <v>219394.60420100001</v>
      </c>
      <c r="S44" s="71">
        <f t="shared" si="25"/>
        <v>225613.49924799998</v>
      </c>
      <c r="T44" s="71">
        <f t="shared" ref="T44:X44" si="26">SUM(T27:T33,T37:T43)</f>
        <v>110068.742394</v>
      </c>
      <c r="U44" s="71">
        <f t="shared" si="26"/>
        <v>109726.72750199999</v>
      </c>
      <c r="V44" s="71">
        <f t="shared" si="26"/>
        <v>109922.333012</v>
      </c>
      <c r="W44" s="71">
        <f t="shared" si="26"/>
        <v>109630.81010800001</v>
      </c>
      <c r="X44" s="71">
        <f t="shared" si="26"/>
        <v>110064.675024</v>
      </c>
      <c r="Y44" s="71">
        <f t="shared" ref="Y44:AC44" si="27">SUM(Y27:Y33,Y37:Y43)</f>
        <v>109635.694194</v>
      </c>
      <c r="Z44" s="71">
        <f t="shared" si="27"/>
        <v>109525.867633</v>
      </c>
      <c r="AA44" s="71">
        <f t="shared" si="27"/>
        <v>109420.820014</v>
      </c>
      <c r="AB44" s="71">
        <f t="shared" si="27"/>
        <v>109855.156607</v>
      </c>
      <c r="AC44" s="71">
        <f t="shared" si="27"/>
        <v>108263.97591400001</v>
      </c>
    </row>
    <row r="45" spans="1:29">
      <c r="A45" s="113"/>
      <c r="B45" s="26"/>
      <c r="C45" s="26"/>
      <c r="D45" s="22"/>
      <c r="E45" s="83"/>
      <c r="F45" s="84"/>
      <c r="G45" s="84"/>
      <c r="H45" s="84"/>
      <c r="I45" s="84"/>
      <c r="J45" s="84"/>
      <c r="K45" s="84"/>
      <c r="L45" s="84"/>
      <c r="M45" s="84"/>
      <c r="N45" s="84"/>
      <c r="O45" s="84"/>
      <c r="P45" s="84"/>
      <c r="Q45" s="99"/>
      <c r="R45" s="84"/>
      <c r="S45" s="99"/>
      <c r="T45" s="84"/>
      <c r="U45" s="84"/>
      <c r="V45" s="99"/>
      <c r="W45" s="84"/>
      <c r="X45" s="99"/>
      <c r="Y45" s="84"/>
      <c r="Z45" s="84"/>
      <c r="AA45" s="99"/>
      <c r="AB45" s="84"/>
      <c r="AC45" s="99"/>
    </row>
    <row r="46" spans="1:29">
      <c r="A46" s="113"/>
      <c r="B46" s="22" t="s">
        <v>268</v>
      </c>
      <c r="C46" s="26"/>
      <c r="D46" s="16"/>
      <c r="E46" s="364"/>
      <c r="F46" s="365"/>
      <c r="G46" s="78"/>
      <c r="H46" s="78"/>
      <c r="I46" s="78"/>
      <c r="J46" s="78"/>
      <c r="K46" s="78"/>
      <c r="L46" s="78"/>
      <c r="M46" s="78"/>
      <c r="N46" s="78"/>
      <c r="O46" s="79"/>
      <c r="P46" s="79"/>
      <c r="Q46" s="80"/>
      <c r="R46" s="79"/>
      <c r="S46" s="80"/>
      <c r="T46" s="79"/>
      <c r="U46" s="79"/>
      <c r="V46" s="80"/>
      <c r="W46" s="79"/>
      <c r="X46" s="80"/>
      <c r="Y46" s="79"/>
      <c r="Z46" s="79"/>
      <c r="AA46" s="80"/>
      <c r="AB46" s="79"/>
      <c r="AC46" s="80"/>
    </row>
    <row r="47" spans="1:29">
      <c r="A47" s="113"/>
      <c r="B47" s="16" t="s">
        <v>33</v>
      </c>
      <c r="D47" s="62" t="s">
        <v>314</v>
      </c>
      <c r="E47" s="48" t="s">
        <v>17</v>
      </c>
      <c r="F47" s="232" t="s">
        <v>18</v>
      </c>
      <c r="G47" s="153" t="s">
        <v>20</v>
      </c>
      <c r="H47" s="48" t="s">
        <v>21</v>
      </c>
      <c r="I47" s="48" t="s">
        <v>24</v>
      </c>
      <c r="J47" s="48" t="s">
        <v>25</v>
      </c>
      <c r="K47" s="48" t="s">
        <v>27</v>
      </c>
      <c r="L47" s="48" t="s">
        <v>28</v>
      </c>
      <c r="M47" s="48" t="s">
        <v>29</v>
      </c>
      <c r="N47" s="48" t="s">
        <v>30</v>
      </c>
      <c r="O47" s="48" t="s">
        <v>385</v>
      </c>
      <c r="P47" s="48" t="s">
        <v>386</v>
      </c>
      <c r="Q47" s="48" t="s">
        <v>387</v>
      </c>
      <c r="R47" s="48" t="s">
        <v>388</v>
      </c>
      <c r="S47" s="48" t="s">
        <v>389</v>
      </c>
      <c r="T47" s="48" t="s">
        <v>390</v>
      </c>
      <c r="U47" s="48" t="s">
        <v>391</v>
      </c>
      <c r="V47" s="48" t="s">
        <v>392</v>
      </c>
      <c r="W47" s="48" t="s">
        <v>393</v>
      </c>
      <c r="X47" s="48" t="s">
        <v>394</v>
      </c>
      <c r="Y47" s="48" t="s">
        <v>395</v>
      </c>
      <c r="Z47" s="48" t="s">
        <v>396</v>
      </c>
      <c r="AA47" s="48" t="s">
        <v>397</v>
      </c>
      <c r="AB47" s="48" t="s">
        <v>398</v>
      </c>
      <c r="AC47" s="48" t="s">
        <v>399</v>
      </c>
    </row>
    <row r="48" spans="1:29">
      <c r="A48" s="113" t="s">
        <v>59</v>
      </c>
      <c r="B48" s="10"/>
      <c r="C48" s="32"/>
      <c r="D48" s="286">
        <f>CRAT!D48</f>
        <v>0</v>
      </c>
      <c r="E48" s="300"/>
      <c r="F48" s="300"/>
      <c r="G48" s="251"/>
      <c r="H48" s="251"/>
      <c r="I48" s="251"/>
      <c r="J48" s="251"/>
      <c r="K48" s="251"/>
      <c r="L48" s="251"/>
      <c r="M48" s="251"/>
      <c r="N48" s="251"/>
      <c r="O48" s="251"/>
      <c r="P48" s="251"/>
      <c r="Q48" s="252"/>
      <c r="R48" s="251"/>
      <c r="S48" s="252"/>
      <c r="T48" s="251"/>
      <c r="U48" s="251"/>
      <c r="V48" s="252"/>
      <c r="W48" s="251"/>
      <c r="X48" s="252"/>
      <c r="Y48" s="251"/>
      <c r="Z48" s="251"/>
      <c r="AA48" s="252"/>
      <c r="AB48" s="251"/>
      <c r="AC48" s="252"/>
    </row>
    <row r="49" spans="1:29">
      <c r="A49" s="113" t="s">
        <v>60</v>
      </c>
      <c r="B49" s="10"/>
      <c r="C49" s="32"/>
      <c r="D49" s="286">
        <f>CRAT!D49</f>
        <v>0</v>
      </c>
      <c r="E49" s="300"/>
      <c r="F49" s="300"/>
      <c r="G49" s="251"/>
      <c r="H49" s="251"/>
      <c r="I49" s="251"/>
      <c r="J49" s="251"/>
      <c r="K49" s="251"/>
      <c r="L49" s="251"/>
      <c r="M49" s="251"/>
      <c r="N49" s="251"/>
      <c r="O49" s="252"/>
      <c r="P49" s="252"/>
      <c r="Q49" s="252"/>
      <c r="R49" s="252"/>
      <c r="S49" s="252"/>
      <c r="T49" s="252"/>
      <c r="U49" s="252"/>
      <c r="V49" s="252"/>
      <c r="W49" s="252"/>
      <c r="X49" s="252"/>
      <c r="Y49" s="252"/>
      <c r="Z49" s="252"/>
      <c r="AA49" s="252"/>
      <c r="AB49" s="252"/>
      <c r="AC49" s="252"/>
    </row>
    <row r="50" spans="1:29">
      <c r="A50" s="113" t="s">
        <v>61</v>
      </c>
      <c r="B50" s="10"/>
      <c r="C50" s="32"/>
      <c r="D50" s="286">
        <f>CRAT!D50</f>
        <v>0</v>
      </c>
      <c r="E50" s="300"/>
      <c r="F50" s="300"/>
      <c r="G50" s="251"/>
      <c r="H50" s="251"/>
      <c r="I50" s="251"/>
      <c r="J50" s="251"/>
      <c r="K50" s="251"/>
      <c r="L50" s="251"/>
      <c r="M50" s="251"/>
      <c r="N50" s="251"/>
      <c r="O50" s="252"/>
      <c r="P50" s="252"/>
      <c r="Q50" s="252"/>
      <c r="R50" s="252"/>
      <c r="S50" s="252"/>
      <c r="T50" s="252"/>
      <c r="U50" s="252"/>
      <c r="V50" s="252"/>
      <c r="W50" s="252"/>
      <c r="X50" s="252"/>
      <c r="Y50" s="252"/>
      <c r="Z50" s="252"/>
      <c r="AA50" s="252"/>
      <c r="AB50" s="252"/>
      <c r="AC50" s="252"/>
    </row>
    <row r="51" spans="1:29">
      <c r="A51" s="113" t="s">
        <v>62</v>
      </c>
      <c r="B51" s="10"/>
      <c r="C51" s="32"/>
      <c r="D51" s="286">
        <f>CRAT!D51</f>
        <v>0</v>
      </c>
      <c r="E51" s="300"/>
      <c r="F51" s="300"/>
      <c r="G51" s="251"/>
      <c r="H51" s="251"/>
      <c r="I51" s="251"/>
      <c r="J51" s="251"/>
      <c r="K51" s="251"/>
      <c r="L51" s="251"/>
      <c r="M51" s="251"/>
      <c r="N51" s="251"/>
      <c r="O51" s="252"/>
      <c r="P51" s="252"/>
      <c r="Q51" s="252"/>
      <c r="R51" s="252"/>
      <c r="S51" s="252"/>
      <c r="T51" s="252"/>
      <c r="U51" s="252"/>
      <c r="V51" s="252"/>
      <c r="W51" s="252"/>
      <c r="X51" s="252"/>
      <c r="Y51" s="252"/>
      <c r="Z51" s="252"/>
      <c r="AA51" s="252"/>
      <c r="AB51" s="252"/>
      <c r="AC51" s="252"/>
    </row>
    <row r="52" spans="1:29">
      <c r="A52" s="113" t="s">
        <v>63</v>
      </c>
      <c r="B52" s="10"/>
      <c r="C52" s="32"/>
      <c r="D52" s="286">
        <f>CRAT!D52</f>
        <v>0</v>
      </c>
      <c r="E52" s="300"/>
      <c r="F52" s="300"/>
      <c r="G52" s="251"/>
      <c r="H52" s="251"/>
      <c r="I52" s="251"/>
      <c r="J52" s="251"/>
      <c r="K52" s="251"/>
      <c r="L52" s="251"/>
      <c r="M52" s="251"/>
      <c r="N52" s="251"/>
      <c r="O52" s="252"/>
      <c r="P52" s="252"/>
      <c r="Q52" s="252"/>
      <c r="R52" s="252"/>
      <c r="S52" s="252"/>
      <c r="T52" s="252"/>
      <c r="U52" s="252"/>
      <c r="V52" s="252"/>
      <c r="W52" s="252"/>
      <c r="X52" s="252"/>
      <c r="Y52" s="252"/>
      <c r="Z52" s="252"/>
      <c r="AA52" s="252"/>
      <c r="AB52" s="252"/>
      <c r="AC52" s="252"/>
    </row>
    <row r="53" spans="1:29">
      <c r="A53" s="113" t="s">
        <v>64</v>
      </c>
      <c r="B53" s="10"/>
      <c r="C53" s="32"/>
      <c r="D53" s="286">
        <f>CRAT!D53</f>
        <v>0</v>
      </c>
      <c r="E53" s="300"/>
      <c r="F53" s="300"/>
      <c r="G53" s="251"/>
      <c r="H53" s="251"/>
      <c r="I53" s="251"/>
      <c r="J53" s="251"/>
      <c r="K53" s="251"/>
      <c r="L53" s="251"/>
      <c r="M53" s="251"/>
      <c r="N53" s="251"/>
      <c r="O53" s="252"/>
      <c r="P53" s="252"/>
      <c r="Q53" s="252"/>
      <c r="R53" s="252"/>
      <c r="S53" s="252"/>
      <c r="T53" s="252"/>
      <c r="U53" s="252"/>
      <c r="V53" s="252"/>
      <c r="W53" s="252"/>
      <c r="X53" s="252"/>
      <c r="Y53" s="252"/>
      <c r="Z53" s="252"/>
      <c r="AA53" s="252"/>
      <c r="AB53" s="252"/>
      <c r="AC53" s="252"/>
    </row>
    <row r="54" spans="1:29">
      <c r="A54" s="113" t="s">
        <v>65</v>
      </c>
      <c r="B54" s="10"/>
      <c r="C54" s="32"/>
      <c r="D54" s="286">
        <f>CRAT!D54</f>
        <v>0</v>
      </c>
      <c r="E54" s="300"/>
      <c r="F54" s="300"/>
      <c r="G54" s="251"/>
      <c r="H54" s="251"/>
      <c r="I54" s="251"/>
      <c r="J54" s="251"/>
      <c r="K54" s="251"/>
      <c r="L54" s="251"/>
      <c r="M54" s="251"/>
      <c r="N54" s="251"/>
      <c r="O54" s="252"/>
      <c r="P54" s="252"/>
      <c r="Q54" s="252"/>
      <c r="R54" s="252"/>
      <c r="S54" s="252"/>
      <c r="T54" s="252"/>
      <c r="U54" s="252"/>
      <c r="V54" s="252"/>
      <c r="W54" s="252"/>
      <c r="X54" s="252"/>
      <c r="Y54" s="252"/>
      <c r="Z54" s="252"/>
      <c r="AA54" s="252"/>
      <c r="AB54" s="252"/>
      <c r="AC54" s="252"/>
    </row>
    <row r="55" spans="1:29">
      <c r="A55" s="113" t="s">
        <v>66</v>
      </c>
      <c r="B55" s="10"/>
      <c r="C55" s="32"/>
      <c r="D55" s="286">
        <f>CRAT!D55</f>
        <v>0</v>
      </c>
      <c r="E55" s="300"/>
      <c r="F55" s="300"/>
      <c r="G55" s="251"/>
      <c r="H55" s="251"/>
      <c r="I55" s="251"/>
      <c r="J55" s="251"/>
      <c r="K55" s="251"/>
      <c r="L55" s="251"/>
      <c r="M55" s="251"/>
      <c r="N55" s="251"/>
      <c r="O55" s="252"/>
      <c r="P55" s="252"/>
      <c r="Q55" s="252"/>
      <c r="R55" s="252"/>
      <c r="S55" s="252"/>
      <c r="T55" s="252"/>
      <c r="U55" s="252"/>
      <c r="V55" s="252"/>
      <c r="W55" s="252"/>
      <c r="X55" s="252"/>
      <c r="Y55" s="252"/>
      <c r="Z55" s="252"/>
      <c r="AA55" s="252"/>
      <c r="AB55" s="252"/>
      <c r="AC55" s="252"/>
    </row>
    <row r="56" spans="1:29">
      <c r="A56" s="113" t="s">
        <v>67</v>
      </c>
      <c r="B56" s="31"/>
      <c r="C56" s="35"/>
      <c r="D56" s="286">
        <f>CRAT!D56</f>
        <v>0</v>
      </c>
      <c r="E56" s="300"/>
      <c r="F56" s="300"/>
      <c r="G56" s="251"/>
      <c r="H56" s="251"/>
      <c r="I56" s="251"/>
      <c r="J56" s="251"/>
      <c r="K56" s="251"/>
      <c r="L56" s="251"/>
      <c r="M56" s="251"/>
      <c r="N56" s="251"/>
      <c r="O56" s="252"/>
      <c r="P56" s="252"/>
      <c r="Q56" s="252"/>
      <c r="R56" s="252"/>
      <c r="S56" s="252"/>
      <c r="T56" s="252"/>
      <c r="U56" s="252"/>
      <c r="V56" s="252"/>
      <c r="W56" s="252"/>
      <c r="X56" s="252"/>
      <c r="Y56" s="252"/>
      <c r="Z56" s="252"/>
      <c r="AA56" s="252"/>
      <c r="AB56" s="252"/>
      <c r="AC56" s="252"/>
    </row>
    <row r="57" spans="1:29">
      <c r="A57" s="113" t="s">
        <v>144</v>
      </c>
      <c r="B57" s="31"/>
      <c r="C57" s="35"/>
      <c r="D57" s="286">
        <f>CRAT!D57</f>
        <v>0</v>
      </c>
      <c r="E57" s="300"/>
      <c r="F57" s="300"/>
      <c r="G57" s="251"/>
      <c r="H57" s="251"/>
      <c r="I57" s="251"/>
      <c r="J57" s="251"/>
      <c r="K57" s="251"/>
      <c r="L57" s="251"/>
      <c r="M57" s="251"/>
      <c r="N57" s="251"/>
      <c r="O57" s="252"/>
      <c r="P57" s="252"/>
      <c r="Q57" s="252"/>
      <c r="R57" s="252"/>
      <c r="S57" s="252"/>
      <c r="T57" s="252"/>
      <c r="U57" s="252"/>
      <c r="V57" s="252"/>
      <c r="W57" s="252"/>
      <c r="X57" s="252"/>
      <c r="Y57" s="252"/>
      <c r="Z57" s="252"/>
      <c r="AA57" s="252"/>
      <c r="AB57" s="252"/>
      <c r="AC57" s="252"/>
    </row>
    <row r="58" spans="1:29">
      <c r="A58" s="113" t="s">
        <v>145</v>
      </c>
      <c r="B58" s="31"/>
      <c r="C58" s="35"/>
      <c r="D58" s="286">
        <f>CRAT!D58</f>
        <v>0</v>
      </c>
      <c r="E58" s="300"/>
      <c r="F58" s="300"/>
      <c r="G58" s="251"/>
      <c r="H58" s="251"/>
      <c r="I58" s="251"/>
      <c r="J58" s="251"/>
      <c r="K58" s="251"/>
      <c r="L58" s="251"/>
      <c r="M58" s="251"/>
      <c r="N58" s="251"/>
      <c r="O58" s="252"/>
      <c r="P58" s="252"/>
      <c r="Q58" s="252"/>
      <c r="R58" s="252"/>
      <c r="S58" s="252"/>
      <c r="T58" s="252"/>
      <c r="U58" s="252"/>
      <c r="V58" s="252"/>
      <c r="W58" s="252"/>
      <c r="X58" s="252"/>
      <c r="Y58" s="252"/>
      <c r="Z58" s="252"/>
      <c r="AA58" s="252"/>
      <c r="AB58" s="252"/>
      <c r="AC58" s="252"/>
    </row>
    <row r="59" spans="1:29">
      <c r="A59" s="113" t="s">
        <v>146</v>
      </c>
      <c r="B59" s="31"/>
      <c r="C59" s="35"/>
      <c r="D59" s="286">
        <f>CRAT!D59</f>
        <v>0</v>
      </c>
      <c r="E59" s="300"/>
      <c r="F59" s="300"/>
      <c r="G59" s="251"/>
      <c r="H59" s="251"/>
      <c r="I59" s="251"/>
      <c r="J59" s="251"/>
      <c r="K59" s="251"/>
      <c r="L59" s="251"/>
      <c r="M59" s="251"/>
      <c r="N59" s="251"/>
      <c r="O59" s="252"/>
      <c r="P59" s="252"/>
      <c r="Q59" s="252"/>
      <c r="R59" s="252"/>
      <c r="S59" s="252"/>
      <c r="T59" s="252"/>
      <c r="U59" s="252"/>
      <c r="V59" s="252"/>
      <c r="W59" s="252"/>
      <c r="X59" s="252"/>
      <c r="Y59" s="252"/>
      <c r="Z59" s="252"/>
      <c r="AA59" s="252"/>
      <c r="AB59" s="252"/>
      <c r="AC59" s="252"/>
    </row>
    <row r="60" spans="1:29">
      <c r="A60" s="113" t="s">
        <v>211</v>
      </c>
      <c r="B60" s="31"/>
      <c r="C60" s="35"/>
      <c r="D60" s="286">
        <f>CRAT!D60</f>
        <v>0</v>
      </c>
      <c r="E60" s="300"/>
      <c r="F60" s="300"/>
      <c r="G60" s="251"/>
      <c r="H60" s="251"/>
      <c r="I60" s="251"/>
      <c r="J60" s="251"/>
      <c r="K60" s="251"/>
      <c r="L60" s="251"/>
      <c r="M60" s="251"/>
      <c r="N60" s="251"/>
      <c r="O60" s="252"/>
      <c r="P60" s="252"/>
      <c r="Q60" s="252"/>
      <c r="R60" s="252"/>
      <c r="S60" s="252"/>
      <c r="T60" s="252"/>
      <c r="U60" s="252"/>
      <c r="V60" s="252"/>
      <c r="W60" s="252"/>
      <c r="X60" s="252"/>
      <c r="Y60" s="252"/>
      <c r="Z60" s="252"/>
      <c r="AA60" s="252"/>
      <c r="AB60" s="252"/>
      <c r="AC60" s="252"/>
    </row>
    <row r="61" spans="1:29">
      <c r="A61" s="113" t="s">
        <v>212</v>
      </c>
      <c r="B61" s="10"/>
      <c r="C61" s="250"/>
      <c r="D61" s="286">
        <f>CRAT!D61</f>
        <v>0</v>
      </c>
      <c r="E61" s="300"/>
      <c r="F61" s="300"/>
      <c r="G61" s="251"/>
      <c r="H61" s="251"/>
      <c r="I61" s="251"/>
      <c r="J61" s="251"/>
      <c r="K61" s="251"/>
      <c r="L61" s="251"/>
      <c r="M61" s="251"/>
      <c r="N61" s="251"/>
      <c r="O61" s="252"/>
      <c r="P61" s="252"/>
      <c r="Q61" s="252"/>
      <c r="R61" s="252"/>
      <c r="S61" s="252"/>
      <c r="T61" s="252"/>
      <c r="U61" s="252"/>
      <c r="V61" s="252"/>
      <c r="W61" s="252"/>
      <c r="X61" s="252"/>
      <c r="Y61" s="252"/>
      <c r="Z61" s="252"/>
      <c r="AA61" s="252"/>
      <c r="AB61" s="252"/>
      <c r="AC61" s="252"/>
    </row>
    <row r="62" spans="1:29">
      <c r="A62" s="113"/>
      <c r="B62" s="261"/>
      <c r="C62" s="261"/>
      <c r="D62" s="268"/>
      <c r="E62" s="360"/>
      <c r="F62" s="361"/>
      <c r="G62" s="263"/>
      <c r="H62" s="263"/>
      <c r="I62" s="263"/>
      <c r="J62" s="263"/>
      <c r="K62" s="263"/>
      <c r="L62" s="263"/>
      <c r="M62" s="263"/>
      <c r="N62" s="263"/>
      <c r="O62" s="264"/>
      <c r="P62" s="264"/>
      <c r="Q62" s="265"/>
      <c r="R62" s="264"/>
      <c r="S62" s="265"/>
      <c r="T62" s="264"/>
      <c r="U62" s="264"/>
      <c r="V62" s="265"/>
      <c r="W62" s="264"/>
      <c r="X62" s="265"/>
      <c r="Y62" s="264"/>
      <c r="Z62" s="264"/>
      <c r="AA62" s="265"/>
      <c r="AB62" s="264"/>
      <c r="AC62" s="265"/>
    </row>
    <row r="63" spans="1:29">
      <c r="A63" s="113"/>
      <c r="B63" s="260"/>
      <c r="C63" s="260"/>
      <c r="D63" s="269"/>
      <c r="E63" s="364"/>
      <c r="F63" s="365"/>
      <c r="G63" s="266"/>
      <c r="H63" s="266"/>
      <c r="I63" s="266"/>
      <c r="J63" s="266"/>
      <c r="K63" s="266"/>
      <c r="L63" s="266"/>
      <c r="M63" s="266"/>
      <c r="N63" s="266"/>
      <c r="O63" s="134"/>
      <c r="P63" s="134"/>
      <c r="Q63" s="267"/>
      <c r="R63" s="134"/>
      <c r="S63" s="267"/>
      <c r="T63" s="134"/>
      <c r="U63" s="134"/>
      <c r="V63" s="267"/>
      <c r="W63" s="134"/>
      <c r="X63" s="267"/>
      <c r="Y63" s="134"/>
      <c r="Z63" s="134"/>
      <c r="AA63" s="267"/>
      <c r="AB63" s="134"/>
      <c r="AC63" s="267"/>
    </row>
    <row r="64" spans="1:29">
      <c r="A64" s="113"/>
      <c r="D64" s="16"/>
      <c r="E64" s="364"/>
      <c r="F64" s="365"/>
      <c r="G64" s="78"/>
      <c r="H64" s="78"/>
      <c r="I64" s="78"/>
      <c r="J64" s="78"/>
      <c r="K64" s="78"/>
      <c r="L64" s="78"/>
      <c r="M64" s="78"/>
      <c r="N64" s="78"/>
      <c r="O64" s="79"/>
      <c r="P64" s="79"/>
      <c r="Q64" s="80"/>
      <c r="R64" s="79"/>
      <c r="S64" s="80"/>
      <c r="T64" s="79"/>
      <c r="U64" s="79"/>
      <c r="V64" s="80"/>
      <c r="W64" s="79"/>
      <c r="X64" s="80"/>
      <c r="Y64" s="79"/>
      <c r="Z64" s="79"/>
      <c r="AA64" s="80"/>
      <c r="AB64" s="79"/>
      <c r="AC64" s="80"/>
    </row>
    <row r="65" spans="1:29">
      <c r="A65" s="113"/>
      <c r="B65" s="22" t="s">
        <v>270</v>
      </c>
      <c r="D65" s="22"/>
      <c r="E65" s="81"/>
      <c r="F65" s="82"/>
      <c r="G65" s="82"/>
      <c r="H65" s="82"/>
      <c r="I65" s="82"/>
      <c r="J65" s="82"/>
      <c r="K65" s="82"/>
      <c r="L65" s="82"/>
      <c r="M65" s="82"/>
      <c r="N65" s="82"/>
      <c r="O65" s="79"/>
      <c r="P65" s="79"/>
      <c r="Q65" s="80"/>
      <c r="R65" s="79"/>
      <c r="S65" s="80"/>
      <c r="T65" s="79"/>
      <c r="U65" s="79"/>
      <c r="V65" s="80"/>
      <c r="W65" s="79"/>
      <c r="X65" s="80"/>
      <c r="Y65" s="79"/>
      <c r="Z65" s="79"/>
      <c r="AA65" s="80"/>
      <c r="AB65" s="79"/>
      <c r="AC65" s="80"/>
    </row>
    <row r="66" spans="1:29">
      <c r="A66" s="113"/>
      <c r="B66" s="16" t="s">
        <v>34</v>
      </c>
      <c r="D66" s="270" t="s">
        <v>314</v>
      </c>
      <c r="E66" s="48" t="s">
        <v>17</v>
      </c>
      <c r="F66" s="232" t="s">
        <v>18</v>
      </c>
      <c r="G66" s="153" t="s">
        <v>20</v>
      </c>
      <c r="H66" s="48" t="s">
        <v>21</v>
      </c>
      <c r="I66" s="48" t="s">
        <v>24</v>
      </c>
      <c r="J66" s="48" t="s">
        <v>25</v>
      </c>
      <c r="K66" s="48" t="s">
        <v>27</v>
      </c>
      <c r="L66" s="48" t="s">
        <v>28</v>
      </c>
      <c r="M66" s="48" t="s">
        <v>29</v>
      </c>
      <c r="N66" s="48" t="s">
        <v>30</v>
      </c>
      <c r="O66" s="48" t="s">
        <v>385</v>
      </c>
      <c r="P66" s="48" t="s">
        <v>386</v>
      </c>
      <c r="Q66" s="48" t="s">
        <v>387</v>
      </c>
      <c r="R66" s="48" t="s">
        <v>388</v>
      </c>
      <c r="S66" s="48" t="s">
        <v>389</v>
      </c>
      <c r="T66" s="48" t="s">
        <v>390</v>
      </c>
      <c r="U66" s="48" t="s">
        <v>391</v>
      </c>
      <c r="V66" s="48" t="s">
        <v>392</v>
      </c>
      <c r="W66" s="48" t="s">
        <v>393</v>
      </c>
      <c r="X66" s="48" t="s">
        <v>394</v>
      </c>
      <c r="Y66" s="48" t="s">
        <v>395</v>
      </c>
      <c r="Z66" s="48" t="s">
        <v>396</v>
      </c>
      <c r="AA66" s="48" t="s">
        <v>397</v>
      </c>
      <c r="AB66" s="48" t="s">
        <v>398</v>
      </c>
      <c r="AC66" s="48" t="s">
        <v>399</v>
      </c>
    </row>
    <row r="67" spans="1:29" ht="15" customHeight="1">
      <c r="A67" s="113" t="s">
        <v>335</v>
      </c>
      <c r="B67" s="10" t="s">
        <v>378</v>
      </c>
      <c r="C67" s="32"/>
      <c r="D67" s="286" t="str">
        <f>CRAT!D67</f>
        <v>Biofuels</v>
      </c>
      <c r="E67" s="328">
        <v>43402</v>
      </c>
      <c r="F67" s="363">
        <v>37863</v>
      </c>
      <c r="G67" s="92">
        <v>37443.964388</v>
      </c>
      <c r="H67" s="92">
        <v>37069.524743000002</v>
      </c>
      <c r="I67" s="92">
        <v>36698.829496999999</v>
      </c>
      <c r="J67" s="92">
        <v>36331.841202000003</v>
      </c>
      <c r="K67" s="92">
        <v>35968.522790000003</v>
      </c>
      <c r="L67" s="92">
        <v>35608.837561</v>
      </c>
      <c r="M67" s="92">
        <v>35252.749186000001</v>
      </c>
      <c r="N67" s="94">
        <v>34900.221695</v>
      </c>
      <c r="O67" s="313">
        <v>0</v>
      </c>
      <c r="P67" s="313">
        <v>0</v>
      </c>
      <c r="Q67" s="313">
        <v>0</v>
      </c>
      <c r="R67" s="313">
        <v>0</v>
      </c>
      <c r="S67" s="313">
        <v>0</v>
      </c>
      <c r="T67" s="313">
        <v>0</v>
      </c>
      <c r="U67" s="313">
        <v>0</v>
      </c>
      <c r="V67" s="313">
        <v>0</v>
      </c>
      <c r="W67" s="313">
        <v>0</v>
      </c>
      <c r="X67" s="313">
        <v>0</v>
      </c>
      <c r="Y67" s="313">
        <v>0</v>
      </c>
      <c r="Z67" s="313">
        <v>0</v>
      </c>
      <c r="AA67" s="313">
        <v>0</v>
      </c>
      <c r="AB67" s="313">
        <v>0</v>
      </c>
      <c r="AC67" s="313">
        <v>0</v>
      </c>
    </row>
    <row r="68" spans="1:29">
      <c r="A68" s="113" t="s">
        <v>337</v>
      </c>
      <c r="B68" s="10" t="s">
        <v>379</v>
      </c>
      <c r="C68" s="32"/>
      <c r="D68" s="286" t="str">
        <f>CRAT!D68</f>
        <v>Solar PV</v>
      </c>
      <c r="E68" s="328">
        <v>65824</v>
      </c>
      <c r="F68" s="363">
        <v>64113</v>
      </c>
      <c r="G68" s="86">
        <v>64524.942519999997</v>
      </c>
      <c r="H68" s="86">
        <v>64202.324502000003</v>
      </c>
      <c r="I68" s="86">
        <v>63881.309714000003</v>
      </c>
      <c r="J68" s="86">
        <v>63561.901368999999</v>
      </c>
      <c r="K68" s="86">
        <v>63244.083160000002</v>
      </c>
      <c r="L68" s="86">
        <v>62927.869718000002</v>
      </c>
      <c r="M68" s="86">
        <v>62613.231014999998</v>
      </c>
      <c r="N68" s="95">
        <v>62300.164199999999</v>
      </c>
      <c r="O68" s="314">
        <v>61988.665290999998</v>
      </c>
      <c r="P68" s="314">
        <v>61678.718133000002</v>
      </c>
      <c r="Q68" s="314">
        <v>61370.326547999997</v>
      </c>
      <c r="R68" s="314">
        <v>61063.475323999999</v>
      </c>
      <c r="S68" s="314">
        <v>60758.152371999997</v>
      </c>
      <c r="T68" s="314">
        <v>60454.365277999997</v>
      </c>
      <c r="U68" s="314">
        <v>0</v>
      </c>
      <c r="V68" s="314">
        <v>0</v>
      </c>
      <c r="W68" s="314">
        <v>0</v>
      </c>
      <c r="X68" s="314">
        <v>0</v>
      </c>
      <c r="Y68" s="314">
        <v>0</v>
      </c>
      <c r="Z68" s="314">
        <v>0</v>
      </c>
      <c r="AA68" s="314">
        <v>0</v>
      </c>
      <c r="AB68" s="314">
        <v>0</v>
      </c>
      <c r="AC68" s="314">
        <v>0</v>
      </c>
    </row>
    <row r="69" spans="1:29">
      <c r="A69" s="113" t="s">
        <v>336</v>
      </c>
      <c r="B69" s="10" t="s">
        <v>380</v>
      </c>
      <c r="C69" s="32"/>
      <c r="D69" s="286" t="str">
        <f>CRAT!D69</f>
        <v>Solar PV</v>
      </c>
      <c r="E69" s="328">
        <v>61282</v>
      </c>
      <c r="F69" s="363">
        <v>92900</v>
      </c>
      <c r="G69" s="86">
        <v>93129.736518000005</v>
      </c>
      <c r="H69" s="86">
        <v>92664.093750999993</v>
      </c>
      <c r="I69" s="86">
        <v>92200.772769000003</v>
      </c>
      <c r="J69" s="86">
        <v>91739.759531999996</v>
      </c>
      <c r="K69" s="86">
        <v>91281.063349000004</v>
      </c>
      <c r="L69" s="86">
        <v>90824.663795999993</v>
      </c>
      <c r="M69" s="86">
        <v>90370.538612000004</v>
      </c>
      <c r="N69" s="95">
        <v>89918.676777999994</v>
      </c>
      <c r="O69" s="314">
        <v>89469.096460999994</v>
      </c>
      <c r="P69" s="314">
        <v>89021.742830000003</v>
      </c>
      <c r="Q69" s="314">
        <v>88576.637824999998</v>
      </c>
      <c r="R69" s="314">
        <v>88133.754528000005</v>
      </c>
      <c r="S69" s="314">
        <v>87693.088271999994</v>
      </c>
      <c r="T69" s="314">
        <v>87254.607610000006</v>
      </c>
      <c r="U69" s="314">
        <v>0</v>
      </c>
      <c r="V69" s="314">
        <v>0</v>
      </c>
      <c r="W69" s="314">
        <v>0</v>
      </c>
      <c r="X69" s="314">
        <v>0</v>
      </c>
      <c r="Y69" s="314">
        <v>0</v>
      </c>
      <c r="Z69" s="314">
        <v>0</v>
      </c>
      <c r="AA69" s="314">
        <v>0</v>
      </c>
      <c r="AB69" s="314">
        <v>0</v>
      </c>
      <c r="AC69" s="314">
        <v>0</v>
      </c>
    </row>
    <row r="70" spans="1:29">
      <c r="A70" s="113" t="s">
        <v>338</v>
      </c>
      <c r="B70" s="10" t="s">
        <v>400</v>
      </c>
      <c r="C70" s="35"/>
      <c r="D70" s="286" t="str">
        <f>CRAT!D70</f>
        <v>Solar PV</v>
      </c>
      <c r="E70" s="328">
        <v>0</v>
      </c>
      <c r="F70" s="363">
        <v>0</v>
      </c>
      <c r="G70" s="90">
        <v>0</v>
      </c>
      <c r="H70" s="90">
        <v>185770.59156200002</v>
      </c>
      <c r="I70" s="90">
        <v>184783.21636699999</v>
      </c>
      <c r="J70" s="90">
        <v>183681.17342199999</v>
      </c>
      <c r="K70" s="90">
        <v>182531.46072899998</v>
      </c>
      <c r="L70" s="90">
        <v>181423.55777100002</v>
      </c>
      <c r="M70" s="90">
        <v>180437.15970399999</v>
      </c>
      <c r="N70" s="100">
        <v>179363.221165</v>
      </c>
      <c r="O70" s="225">
        <v>178302.28074800002</v>
      </c>
      <c r="P70" s="225">
        <v>177224.85991700002</v>
      </c>
      <c r="Q70" s="225">
        <v>176201.87546899999</v>
      </c>
      <c r="R70" s="225">
        <v>175102.52058800001</v>
      </c>
      <c r="S70" s="225">
        <v>174003.31147300001</v>
      </c>
      <c r="T70" s="225">
        <v>172956.25684799999</v>
      </c>
      <c r="U70" s="225">
        <v>171931.64055800001</v>
      </c>
      <c r="V70" s="225">
        <v>170888.949074</v>
      </c>
      <c r="W70" s="225">
        <v>169806.627056</v>
      </c>
      <c r="X70" s="225">
        <v>168702.85107500001</v>
      </c>
      <c r="Y70" s="225">
        <v>167598.17223699999</v>
      </c>
      <c r="Z70" s="225">
        <v>166653.334806</v>
      </c>
      <c r="AA70" s="225">
        <v>165556.08138399999</v>
      </c>
      <c r="AB70" s="225">
        <v>0</v>
      </c>
      <c r="AC70" s="225">
        <v>0</v>
      </c>
    </row>
    <row r="71" spans="1:29">
      <c r="A71" s="113" t="s">
        <v>339</v>
      </c>
      <c r="B71" s="10" t="s">
        <v>401</v>
      </c>
      <c r="C71" s="35"/>
      <c r="D71" s="286" t="str">
        <f>CRAT!D71</f>
        <v>Solar PV</v>
      </c>
      <c r="E71" s="328">
        <v>0</v>
      </c>
      <c r="F71" s="363">
        <v>0</v>
      </c>
      <c r="G71" s="225">
        <v>0</v>
      </c>
      <c r="H71" s="225">
        <v>0</v>
      </c>
      <c r="I71" s="225">
        <v>0</v>
      </c>
      <c r="J71" s="225">
        <v>5738.1861849999996</v>
      </c>
      <c r="K71" s="225">
        <v>118307.06796</v>
      </c>
      <c r="L71" s="225">
        <v>117643.113384</v>
      </c>
      <c r="M71" s="225">
        <v>117051.29298499999</v>
      </c>
      <c r="N71" s="225">
        <v>116444.618898</v>
      </c>
      <c r="O71" s="225">
        <v>115852.817301</v>
      </c>
      <c r="P71" s="225">
        <v>115209.44008999999</v>
      </c>
      <c r="Q71" s="225">
        <v>114648.401652</v>
      </c>
      <c r="R71" s="225">
        <v>114038.10423</v>
      </c>
      <c r="S71" s="225">
        <v>113436.807378</v>
      </c>
      <c r="T71" s="225">
        <v>112831.12044</v>
      </c>
      <c r="U71" s="225">
        <v>112281.903533</v>
      </c>
      <c r="V71" s="225">
        <v>111706.45668399999</v>
      </c>
      <c r="W71" s="225">
        <v>111097.12592200001</v>
      </c>
      <c r="X71" s="225">
        <v>110500.66876300001</v>
      </c>
      <c r="Y71" s="225">
        <v>109906.14094100001</v>
      </c>
      <c r="Z71" s="225">
        <v>109384.22722500001</v>
      </c>
      <c r="AA71" s="225">
        <v>108779.283411</v>
      </c>
      <c r="AB71" s="225">
        <v>108226.49261100001</v>
      </c>
      <c r="AC71" s="225">
        <v>107626.375772</v>
      </c>
    </row>
    <row r="72" spans="1:29" ht="16.5" thickBot="1">
      <c r="A72" s="113" t="s">
        <v>340</v>
      </c>
      <c r="B72" s="31"/>
      <c r="C72" s="35"/>
      <c r="D72" s="286"/>
      <c r="E72" s="300"/>
      <c r="F72" s="300"/>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row>
    <row r="73" spans="1:29" ht="16.5" thickBot="1">
      <c r="A73" s="113">
        <v>13</v>
      </c>
      <c r="B73" s="235" t="s">
        <v>343</v>
      </c>
      <c r="C73" s="236"/>
      <c r="D73" s="262"/>
      <c r="E73" s="278">
        <f>SUM(E48:E61,E67:E72, E75)</f>
        <v>170508</v>
      </c>
      <c r="F73" s="278">
        <f t="shared" ref="F73:S73" si="28">SUM(F48:F61,F67:F72, F75)</f>
        <v>194876</v>
      </c>
      <c r="G73" s="53">
        <f t="shared" si="28"/>
        <v>195098.64342600002</v>
      </c>
      <c r="H73" s="53">
        <f t="shared" si="28"/>
        <v>379706.53455800004</v>
      </c>
      <c r="I73" s="53">
        <f t="shared" si="28"/>
        <v>377564.12834699999</v>
      </c>
      <c r="J73" s="53">
        <f t="shared" si="28"/>
        <v>381052.86170999997</v>
      </c>
      <c r="K73" s="53">
        <f t="shared" si="28"/>
        <v>491332.197988</v>
      </c>
      <c r="L73" s="53">
        <f t="shared" si="28"/>
        <v>488428.04223000002</v>
      </c>
      <c r="M73" s="53">
        <f t="shared" si="28"/>
        <v>485724.971502</v>
      </c>
      <c r="N73" s="53">
        <f t="shared" si="28"/>
        <v>482926.90273599996</v>
      </c>
      <c r="O73" s="53">
        <f t="shared" si="28"/>
        <v>445612.85980099998</v>
      </c>
      <c r="P73" s="53">
        <f t="shared" si="28"/>
        <v>443134.76097</v>
      </c>
      <c r="Q73" s="53">
        <f t="shared" si="28"/>
        <v>440797.24149399996</v>
      </c>
      <c r="R73" s="53">
        <f t="shared" si="28"/>
        <v>438337.85467000003</v>
      </c>
      <c r="S73" s="53">
        <f t="shared" si="28"/>
        <v>435891.35949499998</v>
      </c>
      <c r="T73" s="53">
        <f t="shared" ref="T73:X73" si="29">SUM(T48:T61,T67:T72, T75)</f>
        <v>433496.35017600004</v>
      </c>
      <c r="U73" s="53">
        <f t="shared" si="29"/>
        <v>284213.54409099999</v>
      </c>
      <c r="V73" s="53">
        <f t="shared" si="29"/>
        <v>282595.40575799998</v>
      </c>
      <c r="W73" s="53">
        <f t="shared" si="29"/>
        <v>280903.75297799997</v>
      </c>
      <c r="X73" s="53">
        <f t="shared" si="29"/>
        <v>279203.51983800001</v>
      </c>
      <c r="Y73" s="53">
        <f t="shared" ref="Y73:AC73" si="30">SUM(Y48:Y61,Y67:Y72, Y75)</f>
        <v>277504.31317799998</v>
      </c>
      <c r="Z73" s="53">
        <f t="shared" si="30"/>
        <v>276037.56203100004</v>
      </c>
      <c r="AA73" s="53">
        <f t="shared" si="30"/>
        <v>274335.364795</v>
      </c>
      <c r="AB73" s="53">
        <f t="shared" si="30"/>
        <v>108226.49261100001</v>
      </c>
      <c r="AC73" s="53">
        <f t="shared" si="30"/>
        <v>107626.375772</v>
      </c>
    </row>
    <row r="74" spans="1:29" ht="16.5" thickBot="1">
      <c r="A74" s="113"/>
      <c r="B74" s="173"/>
      <c r="C74" s="26"/>
      <c r="D74" s="22"/>
      <c r="E74" s="60"/>
      <c r="F74" s="60"/>
      <c r="G74" s="60"/>
      <c r="H74" s="60"/>
      <c r="I74" s="60"/>
      <c r="J74" s="60"/>
      <c r="K74" s="60"/>
      <c r="L74" s="60"/>
      <c r="M74" s="60"/>
      <c r="N74" s="60"/>
      <c r="O74" s="60"/>
      <c r="P74" s="60"/>
      <c r="Q74" s="174"/>
      <c r="R74" s="60"/>
      <c r="S74" s="174"/>
      <c r="T74" s="60"/>
      <c r="U74" s="60"/>
      <c r="V74" s="174"/>
      <c r="W74" s="60"/>
      <c r="X74" s="174"/>
      <c r="Y74" s="60"/>
      <c r="Z74" s="60"/>
      <c r="AA74" s="174"/>
      <c r="AB74" s="60"/>
      <c r="AC74" s="174"/>
    </row>
    <row r="75" spans="1:29" ht="16.5" thickBot="1">
      <c r="A75" s="113" t="s">
        <v>286</v>
      </c>
      <c r="B75" s="235" t="s">
        <v>285</v>
      </c>
      <c r="C75" s="238"/>
      <c r="D75" s="237"/>
      <c r="E75" s="278"/>
      <c r="F75" s="125"/>
      <c r="G75" s="64"/>
      <c r="H75" s="64"/>
      <c r="I75" s="64"/>
      <c r="J75" s="64"/>
      <c r="K75" s="64"/>
      <c r="L75" s="64"/>
      <c r="M75" s="64"/>
      <c r="N75" s="64"/>
      <c r="O75" s="64"/>
      <c r="P75" s="64"/>
      <c r="Q75" s="64"/>
      <c r="R75" s="64"/>
      <c r="S75" s="64"/>
      <c r="T75" s="64"/>
      <c r="U75" s="64"/>
      <c r="V75" s="64"/>
      <c r="W75" s="64"/>
      <c r="X75" s="64"/>
      <c r="Y75" s="64"/>
      <c r="Z75" s="64"/>
      <c r="AA75" s="64"/>
      <c r="AB75" s="64"/>
      <c r="AC75" s="64"/>
    </row>
    <row r="76" spans="1:29">
      <c r="A76" s="113"/>
      <c r="B76" s="173"/>
      <c r="C76" s="26"/>
      <c r="D76" s="22"/>
      <c r="E76" s="60"/>
      <c r="F76" s="60"/>
      <c r="G76" s="60"/>
      <c r="H76" s="60"/>
      <c r="I76" s="60"/>
      <c r="J76" s="60"/>
      <c r="K76" s="60"/>
      <c r="L76" s="60"/>
      <c r="M76" s="60"/>
      <c r="N76" s="60"/>
      <c r="O76" s="60"/>
      <c r="P76" s="60"/>
      <c r="Q76" s="174"/>
      <c r="R76" s="60"/>
      <c r="S76" s="174"/>
      <c r="T76" s="60"/>
      <c r="U76" s="60"/>
      <c r="V76" s="174"/>
      <c r="W76" s="60"/>
      <c r="X76" s="174"/>
      <c r="Y76" s="60"/>
      <c r="Z76" s="60"/>
      <c r="AA76" s="174"/>
      <c r="AB76" s="60"/>
      <c r="AC76" s="174"/>
    </row>
    <row r="77" spans="1:29">
      <c r="A77" s="113"/>
      <c r="B77" s="170"/>
      <c r="C77" s="171"/>
      <c r="D77" s="179"/>
      <c r="E77" s="180"/>
      <c r="F77" s="180"/>
      <c r="G77" s="180"/>
      <c r="H77" s="180"/>
      <c r="I77" s="180"/>
      <c r="J77" s="180"/>
      <c r="K77" s="180"/>
      <c r="L77" s="180"/>
      <c r="M77" s="180"/>
      <c r="N77" s="180"/>
      <c r="O77" s="180"/>
      <c r="P77" s="180"/>
      <c r="Q77" s="172"/>
      <c r="R77" s="180"/>
      <c r="S77" s="172"/>
      <c r="T77" s="180"/>
      <c r="U77" s="180"/>
      <c r="V77" s="172"/>
      <c r="W77" s="180"/>
      <c r="X77" s="172"/>
      <c r="Y77" s="180"/>
      <c r="Z77" s="180"/>
      <c r="AA77" s="172"/>
      <c r="AB77" s="180"/>
      <c r="AC77" s="172"/>
    </row>
    <row r="78" spans="1:29" ht="15" customHeight="1">
      <c r="A78" s="113">
        <v>14</v>
      </c>
      <c r="B78" s="175" t="s">
        <v>213</v>
      </c>
      <c r="C78" s="176"/>
      <c r="D78" s="177"/>
      <c r="E78" s="279">
        <f t="shared" ref="E78:S78" si="31">E73+E44</f>
        <v>895366.69582149771</v>
      </c>
      <c r="F78" s="279">
        <f t="shared" si="31"/>
        <v>794296.31547833397</v>
      </c>
      <c r="G78" s="178">
        <f t="shared" si="31"/>
        <v>691722.23939800006</v>
      </c>
      <c r="H78" s="178">
        <f t="shared" si="31"/>
        <v>870212.73039300006</v>
      </c>
      <c r="I78" s="178">
        <f t="shared" si="31"/>
        <v>877787.20573599997</v>
      </c>
      <c r="J78" s="178">
        <f t="shared" si="31"/>
        <v>875259.15176200005</v>
      </c>
      <c r="K78" s="178">
        <f t="shared" si="31"/>
        <v>950398.98411600001</v>
      </c>
      <c r="L78" s="178">
        <f t="shared" si="31"/>
        <v>965273.47905800003</v>
      </c>
      <c r="M78" s="178">
        <f t="shared" si="31"/>
        <v>952997.74838600005</v>
      </c>
      <c r="N78" s="178">
        <f t="shared" si="31"/>
        <v>696968.48887799995</v>
      </c>
      <c r="O78" s="178">
        <f t="shared" si="31"/>
        <v>661064.96238199994</v>
      </c>
      <c r="P78" s="178">
        <f t="shared" si="31"/>
        <v>658610.85745800007</v>
      </c>
      <c r="Q78" s="178">
        <f t="shared" si="31"/>
        <v>668262.35907699994</v>
      </c>
      <c r="R78" s="178">
        <f t="shared" si="31"/>
        <v>657732.45887099998</v>
      </c>
      <c r="S78" s="178">
        <f t="shared" si="31"/>
        <v>661504.85874299996</v>
      </c>
      <c r="T78" s="178">
        <f t="shared" ref="T78:X78" si="32">T73+T44</f>
        <v>543565.0925700001</v>
      </c>
      <c r="U78" s="178">
        <f t="shared" si="32"/>
        <v>393940.27159299998</v>
      </c>
      <c r="V78" s="178">
        <f t="shared" si="32"/>
        <v>392517.73877</v>
      </c>
      <c r="W78" s="178">
        <f t="shared" si="32"/>
        <v>390534.56308599998</v>
      </c>
      <c r="X78" s="178">
        <f t="shared" si="32"/>
        <v>389268.194862</v>
      </c>
      <c r="Y78" s="178">
        <f t="shared" ref="Y78:AC78" si="33">Y73+Y44</f>
        <v>387140.00737199996</v>
      </c>
      <c r="Z78" s="178">
        <f t="shared" si="33"/>
        <v>385563.42966400005</v>
      </c>
      <c r="AA78" s="178">
        <f t="shared" si="33"/>
        <v>383756.184809</v>
      </c>
      <c r="AB78" s="178">
        <f t="shared" si="33"/>
        <v>218081.64921800001</v>
      </c>
      <c r="AC78" s="178">
        <f t="shared" si="33"/>
        <v>215890.35168600001</v>
      </c>
    </row>
    <row r="79" spans="1:29" ht="15" customHeight="1">
      <c r="A79" s="113"/>
      <c r="B79" s="96"/>
      <c r="C79" s="97"/>
      <c r="D79" s="16"/>
      <c r="E79" s="60"/>
      <c r="F79" s="60"/>
      <c r="G79" s="60"/>
      <c r="H79" s="60"/>
      <c r="I79" s="60"/>
      <c r="J79" s="60"/>
      <c r="K79" s="60"/>
      <c r="L79" s="60"/>
      <c r="M79" s="60"/>
      <c r="N79" s="60"/>
      <c r="O79" s="60"/>
      <c r="P79" s="60"/>
      <c r="Q79" s="60"/>
      <c r="R79" s="60"/>
      <c r="S79" s="60"/>
      <c r="T79" s="60"/>
      <c r="U79" s="60"/>
      <c r="V79" s="60"/>
      <c r="W79" s="60"/>
      <c r="X79" s="60"/>
      <c r="Y79" s="60"/>
      <c r="Z79" s="60"/>
      <c r="AA79" s="60"/>
      <c r="AB79" s="60"/>
      <c r="AC79" s="60"/>
    </row>
    <row r="80" spans="1:29" hidden="1">
      <c r="A80" s="113"/>
      <c r="B80" s="16"/>
      <c r="D80" s="16"/>
      <c r="E80" s="60"/>
      <c r="F80" s="60"/>
      <c r="G80" s="60"/>
      <c r="H80" s="60"/>
      <c r="I80" s="60"/>
      <c r="J80" s="60"/>
      <c r="K80" s="60"/>
      <c r="L80" s="60"/>
      <c r="M80" s="60"/>
      <c r="N80" s="60"/>
      <c r="O80" s="61"/>
      <c r="P80" s="61"/>
      <c r="Q80" s="61"/>
      <c r="R80" s="61"/>
      <c r="S80" s="61"/>
      <c r="T80" s="61"/>
      <c r="U80" s="61"/>
      <c r="V80" s="61"/>
      <c r="W80" s="61"/>
      <c r="X80" s="61"/>
      <c r="Y80" s="61"/>
      <c r="Z80" s="61"/>
      <c r="AA80" s="61"/>
      <c r="AB80" s="61"/>
      <c r="AC80" s="61"/>
    </row>
    <row r="81" spans="1:29" ht="15" hidden="1" customHeight="1">
      <c r="A81" s="113"/>
      <c r="B81" s="96"/>
      <c r="C81" s="97"/>
      <c r="D81" s="16"/>
      <c r="E81" s="60"/>
      <c r="F81" s="60"/>
      <c r="G81" s="60"/>
      <c r="H81" s="60"/>
      <c r="I81" s="60"/>
      <c r="J81" s="60"/>
      <c r="K81" s="60"/>
      <c r="L81" s="60"/>
      <c r="M81" s="60"/>
      <c r="N81" s="60"/>
      <c r="O81" s="60"/>
      <c r="P81" s="60"/>
      <c r="Q81" s="60"/>
      <c r="R81" s="60"/>
      <c r="S81" s="60"/>
      <c r="T81" s="60"/>
      <c r="U81" s="60"/>
      <c r="V81" s="60"/>
      <c r="W81" s="60"/>
      <c r="X81" s="60"/>
      <c r="Y81" s="60"/>
      <c r="Z81" s="60"/>
      <c r="AA81" s="60"/>
      <c r="AB81" s="60"/>
      <c r="AC81" s="60"/>
    </row>
    <row r="82" spans="1:29" ht="15" hidden="1" customHeight="1">
      <c r="A82" s="113"/>
      <c r="B82" s="96"/>
      <c r="C82" s="97"/>
      <c r="D82" s="16"/>
      <c r="E82" s="60"/>
      <c r="F82" s="60"/>
      <c r="G82" s="60"/>
      <c r="H82" s="60"/>
      <c r="I82" s="60"/>
      <c r="J82" s="60"/>
      <c r="K82" s="60"/>
      <c r="L82" s="60"/>
      <c r="M82" s="60"/>
      <c r="N82" s="60"/>
      <c r="O82" s="60"/>
      <c r="P82" s="60"/>
      <c r="Q82" s="60"/>
      <c r="R82" s="60"/>
      <c r="S82" s="60"/>
      <c r="T82" s="60"/>
      <c r="U82" s="60"/>
      <c r="V82" s="60"/>
      <c r="W82" s="60"/>
      <c r="X82" s="60"/>
      <c r="Y82" s="60"/>
      <c r="Z82" s="60"/>
      <c r="AA82" s="60"/>
      <c r="AB82" s="60"/>
      <c r="AC82" s="60"/>
    </row>
    <row r="83" spans="1:29" ht="15" hidden="1" customHeight="1">
      <c r="A83" s="113"/>
      <c r="B83" s="96"/>
      <c r="C83" s="97"/>
      <c r="D83" s="16"/>
      <c r="E83" s="60"/>
      <c r="F83" s="60"/>
      <c r="G83" s="60"/>
      <c r="H83" s="60"/>
      <c r="I83" s="60"/>
      <c r="J83" s="60"/>
      <c r="K83" s="60"/>
      <c r="L83" s="60"/>
      <c r="M83" s="60"/>
      <c r="N83" s="60"/>
      <c r="O83" s="60"/>
      <c r="P83" s="60"/>
      <c r="Q83" s="60"/>
      <c r="R83" s="60"/>
      <c r="S83" s="60"/>
      <c r="T83" s="60"/>
      <c r="U83" s="60"/>
      <c r="V83" s="60"/>
      <c r="W83" s="60"/>
      <c r="X83" s="60"/>
      <c r="Y83" s="60"/>
      <c r="Z83" s="60"/>
      <c r="AA83" s="60"/>
      <c r="AB83" s="60"/>
      <c r="AC83" s="60"/>
    </row>
    <row r="84" spans="1:29" ht="15" hidden="1" customHeight="1">
      <c r="A84" s="113"/>
      <c r="B84" s="96"/>
      <c r="C84" s="97"/>
      <c r="D84" s="16"/>
      <c r="E84" s="60"/>
      <c r="F84" s="60"/>
      <c r="G84" s="60"/>
      <c r="H84" s="60"/>
      <c r="I84" s="60"/>
      <c r="J84" s="60"/>
      <c r="K84" s="60"/>
      <c r="L84" s="60"/>
      <c r="M84" s="60"/>
      <c r="N84" s="60"/>
      <c r="O84" s="60"/>
      <c r="P84" s="60"/>
      <c r="Q84" s="60"/>
      <c r="R84" s="60"/>
      <c r="S84" s="60"/>
      <c r="T84" s="60"/>
      <c r="U84" s="60"/>
      <c r="V84" s="60"/>
      <c r="W84" s="60"/>
      <c r="X84" s="60"/>
      <c r="Y84" s="60"/>
      <c r="Z84" s="60"/>
      <c r="AA84" s="60"/>
      <c r="AB84" s="60"/>
      <c r="AC84" s="60"/>
    </row>
    <row r="85" spans="1:29" ht="15" hidden="1" customHeight="1">
      <c r="A85" s="113"/>
      <c r="B85" s="228" t="s">
        <v>37</v>
      </c>
      <c r="D85" s="16"/>
      <c r="E85" s="16"/>
      <c r="F85" s="16"/>
      <c r="G85" s="69"/>
      <c r="H85" s="69"/>
      <c r="I85" s="69"/>
      <c r="J85" s="69"/>
      <c r="K85" s="69"/>
      <c r="L85" s="69"/>
      <c r="M85" s="69"/>
      <c r="N85" s="69"/>
      <c r="O85" s="61"/>
      <c r="P85" s="61"/>
      <c r="Q85" s="61"/>
      <c r="R85" s="61"/>
      <c r="S85" s="61"/>
      <c r="T85" s="61"/>
      <c r="U85" s="61"/>
      <c r="V85" s="61"/>
      <c r="W85" s="61"/>
      <c r="X85" s="61"/>
      <c r="Y85" s="61"/>
      <c r="Z85" s="61"/>
      <c r="AA85" s="61"/>
      <c r="AB85" s="61"/>
      <c r="AC85" s="61"/>
    </row>
    <row r="86" spans="1:29" ht="15" hidden="1" customHeight="1">
      <c r="A86" s="113"/>
      <c r="B86" s="22" t="s">
        <v>271</v>
      </c>
      <c r="C86" s="26"/>
      <c r="D86" s="16"/>
      <c r="E86" s="16"/>
      <c r="F86" s="16"/>
      <c r="G86" s="69"/>
      <c r="H86" s="69"/>
      <c r="I86" s="69"/>
      <c r="J86" s="69"/>
      <c r="K86" s="69"/>
      <c r="L86" s="69"/>
      <c r="M86" s="69"/>
      <c r="N86" s="69"/>
      <c r="O86" s="61"/>
      <c r="P86" s="61"/>
      <c r="Q86" s="61"/>
      <c r="R86" s="61"/>
      <c r="S86" s="61"/>
      <c r="T86" s="61"/>
      <c r="U86" s="61"/>
      <c r="V86" s="61"/>
      <c r="W86" s="61"/>
      <c r="X86" s="61"/>
      <c r="Y86" s="61"/>
      <c r="Z86" s="61"/>
      <c r="AA86" s="61"/>
      <c r="AB86" s="61"/>
      <c r="AC86" s="61"/>
    </row>
    <row r="87" spans="1:29" hidden="1">
      <c r="A87" s="113"/>
      <c r="B87" s="16" t="s">
        <v>38</v>
      </c>
      <c r="C87" s="26"/>
      <c r="D87" s="62" t="s">
        <v>314</v>
      </c>
      <c r="E87" s="48" t="s">
        <v>132</v>
      </c>
      <c r="F87" s="48" t="s">
        <v>79</v>
      </c>
      <c r="G87" s="48" t="s">
        <v>1</v>
      </c>
      <c r="H87" s="48" t="s">
        <v>2</v>
      </c>
      <c r="I87" s="48" t="s">
        <v>17</v>
      </c>
      <c r="J87" s="48" t="s">
        <v>18</v>
      </c>
      <c r="K87" s="48" t="s">
        <v>20</v>
      </c>
      <c r="L87" s="48" t="s">
        <v>21</v>
      </c>
      <c r="M87" s="48" t="s">
        <v>24</v>
      </c>
      <c r="N87" s="48" t="s">
        <v>25</v>
      </c>
      <c r="O87" s="48" t="s">
        <v>27</v>
      </c>
      <c r="P87" s="48" t="s">
        <v>28</v>
      </c>
      <c r="Q87" s="48" t="s">
        <v>30</v>
      </c>
      <c r="R87" s="48" t="s">
        <v>29</v>
      </c>
      <c r="S87" s="48" t="s">
        <v>30</v>
      </c>
      <c r="T87" s="48" t="s">
        <v>27</v>
      </c>
      <c r="U87" s="48" t="s">
        <v>28</v>
      </c>
      <c r="V87" s="48" t="s">
        <v>30</v>
      </c>
      <c r="W87" s="48" t="s">
        <v>29</v>
      </c>
      <c r="X87" s="48" t="s">
        <v>30</v>
      </c>
      <c r="Y87" s="48" t="s">
        <v>27</v>
      </c>
      <c r="Z87" s="48" t="s">
        <v>28</v>
      </c>
      <c r="AA87" s="48" t="s">
        <v>30</v>
      </c>
      <c r="AB87" s="48" t="s">
        <v>29</v>
      </c>
      <c r="AC87" s="48" t="s">
        <v>30</v>
      </c>
    </row>
    <row r="88" spans="1:29" hidden="1">
      <c r="A88" s="113" t="s">
        <v>147</v>
      </c>
      <c r="B88" s="40" t="s">
        <v>381</v>
      </c>
      <c r="C88" s="151"/>
      <c r="D88" s="258" t="str">
        <f>CRAT!D81</f>
        <v>Storage</v>
      </c>
      <c r="E88" s="327"/>
      <c r="F88" s="327"/>
      <c r="G88" s="86"/>
      <c r="H88" s="86"/>
      <c r="I88" s="86"/>
      <c r="J88" s="86"/>
      <c r="K88" s="251">
        <v>0</v>
      </c>
      <c r="L88" s="251">
        <v>0</v>
      </c>
      <c r="M88" s="251">
        <v>0</v>
      </c>
      <c r="N88" s="251">
        <v>0</v>
      </c>
      <c r="O88" s="251">
        <v>0</v>
      </c>
      <c r="P88" s="251">
        <v>0</v>
      </c>
      <c r="Q88" s="251">
        <v>0</v>
      </c>
      <c r="R88" s="251">
        <v>0</v>
      </c>
      <c r="S88" s="251">
        <v>0</v>
      </c>
      <c r="T88" s="251">
        <v>0</v>
      </c>
      <c r="U88" s="251">
        <v>0</v>
      </c>
      <c r="V88" s="251">
        <v>0</v>
      </c>
      <c r="W88" s="251">
        <v>0</v>
      </c>
      <c r="X88" s="251">
        <v>0</v>
      </c>
      <c r="Y88" s="251">
        <v>0</v>
      </c>
      <c r="Z88" s="251">
        <v>0</v>
      </c>
      <c r="AA88" s="251">
        <v>0</v>
      </c>
      <c r="AB88" s="251">
        <v>0</v>
      </c>
      <c r="AC88" s="251">
        <v>0</v>
      </c>
    </row>
    <row r="89" spans="1:29" hidden="1">
      <c r="A89" s="113" t="s">
        <v>148</v>
      </c>
      <c r="B89" s="40"/>
      <c r="C89" s="151"/>
      <c r="D89" s="258">
        <f>CRAT!D82</f>
        <v>0</v>
      </c>
      <c r="E89" s="328"/>
      <c r="F89" s="328"/>
      <c r="G89" s="86"/>
      <c r="H89" s="86"/>
      <c r="I89" s="86"/>
      <c r="J89" s="86"/>
      <c r="K89" s="86"/>
      <c r="L89" s="86"/>
      <c r="M89" s="86"/>
      <c r="N89" s="95"/>
      <c r="O89" s="87"/>
      <c r="P89" s="87"/>
      <c r="Q89" s="87"/>
      <c r="R89" s="87"/>
      <c r="S89" s="87"/>
      <c r="T89" s="87"/>
      <c r="U89" s="87"/>
      <c r="V89" s="87"/>
      <c r="W89" s="87"/>
      <c r="X89" s="87"/>
      <c r="Y89" s="87"/>
      <c r="Z89" s="87"/>
      <c r="AA89" s="87"/>
      <c r="AB89" s="87"/>
      <c r="AC89" s="87"/>
    </row>
    <row r="90" spans="1:29" hidden="1">
      <c r="A90" s="113" t="s">
        <v>149</v>
      </c>
      <c r="B90" s="40"/>
      <c r="C90" s="151"/>
      <c r="D90" s="258">
        <f>CRAT!D83</f>
        <v>0</v>
      </c>
      <c r="E90" s="328"/>
      <c r="F90" s="328"/>
      <c r="G90" s="86"/>
      <c r="H90" s="86"/>
      <c r="I90" s="86"/>
      <c r="J90" s="86"/>
      <c r="K90" s="86"/>
      <c r="L90" s="86"/>
      <c r="M90" s="86"/>
      <c r="N90" s="86"/>
      <c r="O90" s="87"/>
      <c r="P90" s="87"/>
      <c r="Q90" s="87"/>
      <c r="R90" s="87"/>
      <c r="S90" s="87"/>
      <c r="T90" s="87"/>
      <c r="U90" s="87"/>
      <c r="V90" s="87"/>
      <c r="W90" s="87"/>
      <c r="X90" s="87"/>
      <c r="Y90" s="87"/>
      <c r="Z90" s="87"/>
      <c r="AA90" s="87"/>
      <c r="AB90" s="87"/>
      <c r="AC90" s="87"/>
    </row>
    <row r="91" spans="1:29" hidden="1">
      <c r="A91" s="113" t="s">
        <v>150</v>
      </c>
      <c r="B91" s="40"/>
      <c r="C91" s="151"/>
      <c r="D91" s="258">
        <f>CRAT!D84</f>
        <v>0</v>
      </c>
      <c r="E91" s="334"/>
      <c r="F91" s="334"/>
      <c r="G91" s="86"/>
      <c r="H91" s="86"/>
      <c r="I91" s="86"/>
      <c r="J91" s="86"/>
      <c r="K91" s="86"/>
      <c r="L91" s="86"/>
      <c r="M91" s="86"/>
      <c r="N91" s="86"/>
      <c r="O91" s="87"/>
      <c r="P91" s="87"/>
      <c r="Q91" s="87"/>
      <c r="R91" s="87"/>
      <c r="S91" s="87"/>
      <c r="T91" s="87"/>
      <c r="U91" s="87"/>
      <c r="V91" s="87"/>
      <c r="W91" s="87"/>
      <c r="X91" s="87"/>
      <c r="Y91" s="87"/>
      <c r="Z91" s="87"/>
      <c r="AA91" s="87"/>
      <c r="AB91" s="87"/>
      <c r="AC91" s="87"/>
    </row>
    <row r="92" spans="1:29" hidden="1">
      <c r="A92" s="113" t="s">
        <v>151</v>
      </c>
      <c r="B92" s="40"/>
      <c r="C92" s="151"/>
      <c r="D92" s="258">
        <f>CRAT!D85</f>
        <v>0</v>
      </c>
      <c r="E92" s="300"/>
      <c r="F92" s="300"/>
      <c r="G92" s="90"/>
      <c r="H92" s="90"/>
      <c r="I92" s="90"/>
      <c r="J92" s="90"/>
      <c r="K92" s="90"/>
      <c r="L92" s="90"/>
      <c r="M92" s="90"/>
      <c r="N92" s="90"/>
      <c r="O92" s="91"/>
      <c r="P92" s="91"/>
      <c r="Q92" s="91"/>
      <c r="R92" s="91"/>
      <c r="S92" s="91"/>
      <c r="T92" s="91"/>
      <c r="U92" s="91"/>
      <c r="V92" s="91"/>
      <c r="W92" s="91"/>
      <c r="X92" s="91"/>
      <c r="Y92" s="91"/>
      <c r="Z92" s="91"/>
      <c r="AA92" s="91"/>
      <c r="AB92" s="91"/>
      <c r="AC92" s="91"/>
    </row>
    <row r="93" spans="1:29" hidden="1">
      <c r="A93" s="113" t="s">
        <v>202</v>
      </c>
      <c r="B93" s="40"/>
      <c r="C93" s="151"/>
      <c r="D93" s="258">
        <f>CRAT!D86</f>
        <v>0</v>
      </c>
      <c r="E93" s="300"/>
      <c r="F93" s="300"/>
      <c r="G93" s="90"/>
      <c r="H93" s="90"/>
      <c r="I93" s="90"/>
      <c r="J93" s="90"/>
      <c r="K93" s="90"/>
      <c r="L93" s="90"/>
      <c r="M93" s="90"/>
      <c r="N93" s="90"/>
      <c r="O93" s="91"/>
      <c r="P93" s="91"/>
      <c r="Q93" s="91"/>
      <c r="R93" s="91"/>
      <c r="S93" s="91"/>
      <c r="T93" s="91"/>
      <c r="U93" s="91"/>
      <c r="V93" s="91"/>
      <c r="W93" s="91"/>
      <c r="X93" s="91"/>
      <c r="Y93" s="91"/>
      <c r="Z93" s="91"/>
      <c r="AA93" s="91"/>
      <c r="AB93" s="91"/>
      <c r="AC93" s="91"/>
    </row>
    <row r="94" spans="1:29" hidden="1">
      <c r="A94" s="113" t="s">
        <v>203</v>
      </c>
      <c r="B94" s="40"/>
      <c r="C94" s="151"/>
      <c r="D94" s="258">
        <f>CRAT!D87</f>
        <v>0</v>
      </c>
      <c r="E94" s="327"/>
      <c r="F94" s="327"/>
      <c r="G94" s="90"/>
      <c r="H94" s="90"/>
      <c r="I94" s="90"/>
      <c r="J94" s="90"/>
      <c r="K94" s="90"/>
      <c r="L94" s="90"/>
      <c r="M94" s="90"/>
      <c r="N94" s="90"/>
      <c r="O94" s="91"/>
      <c r="P94" s="91"/>
      <c r="Q94" s="91"/>
      <c r="R94" s="91"/>
      <c r="S94" s="91"/>
      <c r="T94" s="91"/>
      <c r="U94" s="91"/>
      <c r="V94" s="91"/>
      <c r="W94" s="91"/>
      <c r="X94" s="91"/>
      <c r="Y94" s="91"/>
      <c r="Z94" s="91"/>
      <c r="AA94" s="91"/>
      <c r="AB94" s="91"/>
      <c r="AC94" s="91"/>
    </row>
    <row r="95" spans="1:29" hidden="1">
      <c r="A95" s="113" t="s">
        <v>204</v>
      </c>
      <c r="B95" s="40"/>
      <c r="C95" s="151"/>
      <c r="D95" s="258">
        <f>CRAT!D88</f>
        <v>0</v>
      </c>
      <c r="E95" s="328"/>
      <c r="F95" s="328"/>
      <c r="G95" s="90"/>
      <c r="H95" s="90"/>
      <c r="I95" s="90"/>
      <c r="J95" s="90"/>
      <c r="K95" s="90"/>
      <c r="L95" s="90"/>
      <c r="M95" s="90"/>
      <c r="N95" s="90"/>
      <c r="O95" s="91"/>
      <c r="P95" s="91"/>
      <c r="Q95" s="91"/>
      <c r="R95" s="91"/>
      <c r="S95" s="91"/>
      <c r="T95" s="91"/>
      <c r="U95" s="91"/>
      <c r="V95" s="91"/>
      <c r="W95" s="91"/>
      <c r="X95" s="91"/>
      <c r="Y95" s="91"/>
      <c r="Z95" s="91"/>
      <c r="AA95" s="91"/>
      <c r="AB95" s="91"/>
      <c r="AC95" s="91"/>
    </row>
    <row r="96" spans="1:29" hidden="1">
      <c r="A96" s="113" t="s">
        <v>205</v>
      </c>
      <c r="B96" s="40"/>
      <c r="C96" s="151"/>
      <c r="D96" s="258">
        <f>CRAT!D89</f>
        <v>0</v>
      </c>
      <c r="E96" s="327"/>
      <c r="F96" s="327"/>
      <c r="G96" s="90"/>
      <c r="H96" s="90"/>
      <c r="I96" s="90"/>
      <c r="J96" s="90"/>
      <c r="K96" s="90"/>
      <c r="L96" s="90"/>
      <c r="M96" s="90"/>
      <c r="N96" s="90"/>
      <c r="O96" s="91"/>
      <c r="P96" s="91"/>
      <c r="Q96" s="91"/>
      <c r="R96" s="91"/>
      <c r="S96" s="91"/>
      <c r="T96" s="91"/>
      <c r="U96" s="91"/>
      <c r="V96" s="91"/>
      <c r="W96" s="91"/>
      <c r="X96" s="91"/>
      <c r="Y96" s="91"/>
      <c r="Z96" s="91"/>
      <c r="AA96" s="91"/>
      <c r="AB96" s="91"/>
      <c r="AC96" s="91"/>
    </row>
    <row r="97" spans="1:29" hidden="1">
      <c r="A97" s="113" t="s">
        <v>206</v>
      </c>
      <c r="B97" s="40"/>
      <c r="C97" s="151"/>
      <c r="D97" s="258">
        <f>CRAT!D90</f>
        <v>0</v>
      </c>
      <c r="E97" s="327"/>
      <c r="F97" s="327"/>
      <c r="G97" s="90"/>
      <c r="H97" s="90"/>
      <c r="I97" s="90"/>
      <c r="J97" s="90"/>
      <c r="K97" s="90"/>
      <c r="L97" s="90"/>
      <c r="M97" s="90"/>
      <c r="N97" s="90"/>
      <c r="O97" s="91"/>
      <c r="P97" s="91"/>
      <c r="Q97" s="91"/>
      <c r="R97" s="91"/>
      <c r="S97" s="91"/>
      <c r="T97" s="91"/>
      <c r="U97" s="91"/>
      <c r="V97" s="91"/>
      <c r="W97" s="91"/>
      <c r="X97" s="91"/>
      <c r="Y97" s="91"/>
      <c r="Z97" s="91"/>
      <c r="AA97" s="91"/>
      <c r="AB97" s="91"/>
      <c r="AC97" s="91"/>
    </row>
    <row r="98" spans="1:29" hidden="1">
      <c r="A98" s="113" t="s">
        <v>207</v>
      </c>
      <c r="B98" s="40"/>
      <c r="C98" s="151"/>
      <c r="D98" s="258">
        <f>CRAT!D91</f>
        <v>0</v>
      </c>
      <c r="E98" s="328"/>
      <c r="F98" s="328"/>
      <c r="G98" s="90"/>
      <c r="H98" s="90"/>
      <c r="I98" s="90"/>
      <c r="J98" s="90"/>
      <c r="K98" s="90"/>
      <c r="L98" s="90"/>
      <c r="M98" s="90"/>
      <c r="N98" s="90"/>
      <c r="O98" s="91"/>
      <c r="P98" s="91"/>
      <c r="Q98" s="91"/>
      <c r="R98" s="91"/>
      <c r="S98" s="91"/>
      <c r="T98" s="91"/>
      <c r="U98" s="91"/>
      <c r="V98" s="91"/>
      <c r="W98" s="91"/>
      <c r="X98" s="91"/>
      <c r="Y98" s="91"/>
      <c r="Z98" s="91"/>
      <c r="AA98" s="91"/>
      <c r="AB98" s="91"/>
      <c r="AC98" s="91"/>
    </row>
    <row r="99" spans="1:29" hidden="1">
      <c r="A99" s="113" t="s">
        <v>208</v>
      </c>
      <c r="B99" s="40"/>
      <c r="C99" s="151"/>
      <c r="D99" s="258">
        <f>CRAT!D92</f>
        <v>0</v>
      </c>
      <c r="E99" s="328"/>
      <c r="F99" s="328"/>
      <c r="G99" s="90"/>
      <c r="H99" s="90"/>
      <c r="I99" s="90"/>
      <c r="J99" s="90"/>
      <c r="K99" s="90"/>
      <c r="L99" s="90"/>
      <c r="M99" s="90"/>
      <c r="N99" s="90"/>
      <c r="O99" s="91"/>
      <c r="P99" s="91"/>
      <c r="Q99" s="91"/>
      <c r="R99" s="91"/>
      <c r="S99" s="91"/>
      <c r="T99" s="91"/>
      <c r="U99" s="91"/>
      <c r="V99" s="91"/>
      <c r="W99" s="91"/>
      <c r="X99" s="91"/>
      <c r="Y99" s="91"/>
      <c r="Z99" s="91"/>
      <c r="AA99" s="91"/>
      <c r="AB99" s="91"/>
      <c r="AC99" s="91"/>
    </row>
    <row r="100" spans="1:29" hidden="1">
      <c r="A100" s="113" t="s">
        <v>209</v>
      </c>
      <c r="B100" s="40"/>
      <c r="C100" s="151"/>
      <c r="D100" s="258">
        <f>CRAT!D93</f>
        <v>0</v>
      </c>
      <c r="E100" s="334"/>
      <c r="F100" s="334"/>
      <c r="G100" s="90"/>
      <c r="H100" s="90"/>
      <c r="I100" s="90"/>
      <c r="J100" s="90"/>
      <c r="K100" s="90"/>
      <c r="L100" s="90"/>
      <c r="M100" s="90"/>
      <c r="N100" s="90"/>
      <c r="O100" s="91"/>
      <c r="P100" s="91"/>
      <c r="Q100" s="91"/>
      <c r="R100" s="91"/>
      <c r="S100" s="91"/>
      <c r="T100" s="91"/>
      <c r="U100" s="91"/>
      <c r="V100" s="91"/>
      <c r="W100" s="91"/>
      <c r="X100" s="91"/>
      <c r="Y100" s="91"/>
      <c r="Z100" s="91"/>
      <c r="AA100" s="91"/>
      <c r="AB100" s="91"/>
      <c r="AC100" s="91"/>
    </row>
    <row r="101" spans="1:29" hidden="1">
      <c r="A101" s="226" t="s">
        <v>210</v>
      </c>
      <c r="B101" s="40"/>
      <c r="C101" s="151"/>
      <c r="D101" s="258">
        <f>CRAT!D94</f>
        <v>0</v>
      </c>
      <c r="E101" s="300"/>
      <c r="F101" s="300"/>
      <c r="G101" s="90"/>
      <c r="H101" s="90"/>
      <c r="I101" s="90"/>
      <c r="J101" s="90"/>
      <c r="K101" s="90"/>
      <c r="L101" s="90"/>
      <c r="M101" s="90"/>
      <c r="N101" s="90"/>
      <c r="O101" s="91"/>
      <c r="P101" s="91"/>
      <c r="Q101" s="91"/>
      <c r="R101" s="91"/>
      <c r="S101" s="91"/>
      <c r="T101" s="91"/>
      <c r="U101" s="91"/>
      <c r="V101" s="91"/>
      <c r="W101" s="91"/>
      <c r="X101" s="91"/>
      <c r="Y101" s="91"/>
      <c r="Z101" s="91"/>
      <c r="AA101" s="91"/>
      <c r="AB101" s="91"/>
      <c r="AC101" s="91"/>
    </row>
    <row r="102" spans="1:29" hidden="1">
      <c r="A102" s="113">
        <v>15</v>
      </c>
      <c r="B102" s="37" t="s">
        <v>100</v>
      </c>
      <c r="C102" s="36"/>
      <c r="D102" s="152"/>
      <c r="E102" s="300"/>
      <c r="F102" s="300"/>
      <c r="G102" s="53">
        <f t="shared" ref="G102:S102" si="34">SUM(G88:G101)</f>
        <v>0</v>
      </c>
      <c r="H102" s="53">
        <f t="shared" si="34"/>
        <v>0</v>
      </c>
      <c r="I102" s="53">
        <f t="shared" si="34"/>
        <v>0</v>
      </c>
      <c r="J102" s="53">
        <f t="shared" si="34"/>
        <v>0</v>
      </c>
      <c r="K102" s="53">
        <f t="shared" si="34"/>
        <v>0</v>
      </c>
      <c r="L102" s="53">
        <f t="shared" si="34"/>
        <v>0</v>
      </c>
      <c r="M102" s="53">
        <f t="shared" si="34"/>
        <v>0</v>
      </c>
      <c r="N102" s="53">
        <f t="shared" si="34"/>
        <v>0</v>
      </c>
      <c r="O102" s="53">
        <f t="shared" si="34"/>
        <v>0</v>
      </c>
      <c r="P102" s="53">
        <f t="shared" si="34"/>
        <v>0</v>
      </c>
      <c r="Q102" s="53">
        <f t="shared" si="34"/>
        <v>0</v>
      </c>
      <c r="R102" s="53">
        <f t="shared" si="34"/>
        <v>0</v>
      </c>
      <c r="S102" s="53">
        <f t="shared" si="34"/>
        <v>0</v>
      </c>
      <c r="T102" s="53">
        <f t="shared" ref="T102:X102" si="35">SUM(T88:T101)</f>
        <v>0</v>
      </c>
      <c r="U102" s="53">
        <f t="shared" si="35"/>
        <v>0</v>
      </c>
      <c r="V102" s="53">
        <f t="shared" si="35"/>
        <v>0</v>
      </c>
      <c r="W102" s="53">
        <f t="shared" si="35"/>
        <v>0</v>
      </c>
      <c r="X102" s="53">
        <f t="shared" si="35"/>
        <v>0</v>
      </c>
      <c r="Y102" s="53">
        <f t="shared" ref="Y102:AC102" si="36">SUM(Y88:Y101)</f>
        <v>0</v>
      </c>
      <c r="Z102" s="53">
        <f t="shared" si="36"/>
        <v>0</v>
      </c>
      <c r="AA102" s="53">
        <f t="shared" si="36"/>
        <v>0</v>
      </c>
      <c r="AB102" s="53">
        <f t="shared" si="36"/>
        <v>0</v>
      </c>
      <c r="AC102" s="53">
        <f t="shared" si="36"/>
        <v>0</v>
      </c>
    </row>
    <row r="103" spans="1:29" hidden="1">
      <c r="A103" s="113"/>
      <c r="C103" s="26"/>
      <c r="D103" s="128"/>
      <c r="E103" s="81"/>
      <c r="F103" s="84"/>
      <c r="G103" s="133"/>
      <c r="H103" s="133"/>
      <c r="I103" s="133"/>
      <c r="J103" s="133"/>
      <c r="K103" s="133"/>
      <c r="L103" s="133"/>
      <c r="M103" s="133"/>
      <c r="N103" s="133"/>
      <c r="O103" s="134"/>
      <c r="P103" s="134"/>
      <c r="Q103" s="135"/>
      <c r="R103" s="134"/>
      <c r="S103" s="135"/>
      <c r="T103" s="134"/>
      <c r="U103" s="134"/>
      <c r="V103" s="135"/>
      <c r="W103" s="134"/>
      <c r="X103" s="135"/>
      <c r="Y103" s="134"/>
      <c r="Z103" s="134"/>
      <c r="AA103" s="135"/>
      <c r="AB103" s="134"/>
      <c r="AC103" s="135"/>
    </row>
    <row r="104" spans="1:29" hidden="1">
      <c r="A104" s="113"/>
      <c r="B104" s="22" t="s">
        <v>272</v>
      </c>
      <c r="D104" s="16"/>
      <c r="E104" s="81"/>
      <c r="F104" s="82"/>
      <c r="G104" s="82"/>
      <c r="H104" s="82"/>
      <c r="I104" s="82"/>
      <c r="J104" s="82"/>
      <c r="K104" s="82"/>
      <c r="L104" s="82"/>
      <c r="M104" s="82"/>
      <c r="N104" s="82"/>
      <c r="O104" s="79"/>
      <c r="P104" s="79"/>
      <c r="Q104" s="80"/>
      <c r="R104" s="79"/>
      <c r="S104" s="80"/>
      <c r="T104" s="79"/>
      <c r="U104" s="79"/>
      <c r="V104" s="80"/>
      <c r="W104" s="79"/>
      <c r="X104" s="80"/>
      <c r="Y104" s="79"/>
      <c r="Z104" s="79"/>
      <c r="AA104" s="80"/>
      <c r="AB104" s="79"/>
      <c r="AC104" s="80"/>
    </row>
    <row r="105" spans="1:29">
      <c r="A105" s="113"/>
      <c r="B105" s="16" t="s">
        <v>38</v>
      </c>
      <c r="D105" s="62" t="s">
        <v>314</v>
      </c>
      <c r="E105" s="48" t="s">
        <v>17</v>
      </c>
      <c r="F105" s="232" t="s">
        <v>18</v>
      </c>
      <c r="G105" s="153" t="s">
        <v>20</v>
      </c>
      <c r="H105" s="48" t="s">
        <v>21</v>
      </c>
      <c r="I105" s="48" t="s">
        <v>24</v>
      </c>
      <c r="J105" s="48" t="s">
        <v>25</v>
      </c>
      <c r="K105" s="48" t="s">
        <v>27</v>
      </c>
      <c r="L105" s="48" t="s">
        <v>28</v>
      </c>
      <c r="M105" s="48" t="s">
        <v>29</v>
      </c>
      <c r="N105" s="48" t="s">
        <v>30</v>
      </c>
      <c r="O105" s="48" t="s">
        <v>385</v>
      </c>
      <c r="P105" s="48" t="s">
        <v>386</v>
      </c>
      <c r="Q105" s="48" t="s">
        <v>387</v>
      </c>
      <c r="R105" s="48" t="s">
        <v>388</v>
      </c>
      <c r="S105" s="48" t="s">
        <v>389</v>
      </c>
      <c r="T105" s="48" t="s">
        <v>390</v>
      </c>
      <c r="U105" s="48" t="s">
        <v>391</v>
      </c>
      <c r="V105" s="48" t="s">
        <v>392</v>
      </c>
      <c r="W105" s="48" t="s">
        <v>393</v>
      </c>
      <c r="X105" s="48" t="s">
        <v>394</v>
      </c>
      <c r="Y105" s="48" t="s">
        <v>395</v>
      </c>
      <c r="Z105" s="48" t="s">
        <v>396</v>
      </c>
      <c r="AA105" s="48" t="s">
        <v>397</v>
      </c>
      <c r="AB105" s="48" t="s">
        <v>398</v>
      </c>
      <c r="AC105" s="48" t="s">
        <v>399</v>
      </c>
    </row>
    <row r="106" spans="1:29">
      <c r="A106" s="113" t="s">
        <v>73</v>
      </c>
      <c r="B106" s="40" t="s">
        <v>410</v>
      </c>
      <c r="C106" s="32"/>
      <c r="D106" s="286" t="str">
        <f>CRAT!D99</f>
        <v>Solar PV</v>
      </c>
      <c r="E106" s="327">
        <v>0</v>
      </c>
      <c r="F106" s="327">
        <v>0</v>
      </c>
      <c r="G106" s="85">
        <v>0</v>
      </c>
      <c r="H106" s="86">
        <v>0</v>
      </c>
      <c r="I106" s="251">
        <v>0</v>
      </c>
      <c r="J106" s="251">
        <v>0</v>
      </c>
      <c r="K106" s="251">
        <v>22763.116128000001</v>
      </c>
      <c r="L106" s="251">
        <v>45526.224982</v>
      </c>
      <c r="M106" s="251">
        <v>45526.228847999999</v>
      </c>
      <c r="N106" s="251">
        <v>45526.233176000002</v>
      </c>
      <c r="O106" s="251">
        <v>45526.254192</v>
      </c>
      <c r="P106" s="251">
        <v>45526.245580000003</v>
      </c>
      <c r="Q106" s="251">
        <v>45526.224514000001</v>
      </c>
      <c r="R106" s="251">
        <v>45526.219572000002</v>
      </c>
      <c r="S106" s="251">
        <v>45526.241269999999</v>
      </c>
      <c r="T106" s="251">
        <v>45526.249536000003</v>
      </c>
      <c r="U106" s="251">
        <v>45526.226801999997</v>
      </c>
      <c r="V106" s="251">
        <v>45526.220527999998</v>
      </c>
      <c r="W106" s="251">
        <v>45526.223017999997</v>
      </c>
      <c r="X106" s="251">
        <v>45526.221958000002</v>
      </c>
      <c r="Y106" s="251">
        <v>45526.215312</v>
      </c>
      <c r="Z106" s="251">
        <v>45526.252966</v>
      </c>
      <c r="AA106" s="251">
        <v>45526.251762</v>
      </c>
      <c r="AB106" s="251">
        <v>68289.315555000008</v>
      </c>
      <c r="AC106" s="251">
        <v>113815.57801499999</v>
      </c>
    </row>
    <row r="107" spans="1:29">
      <c r="A107" s="113" t="s">
        <v>74</v>
      </c>
      <c r="B107" s="40" t="s">
        <v>411</v>
      </c>
      <c r="C107" s="32"/>
      <c r="D107" s="286" t="str">
        <f>CRAT!D100</f>
        <v>Solar PV</v>
      </c>
      <c r="E107" s="328">
        <v>0</v>
      </c>
      <c r="F107" s="328">
        <v>0</v>
      </c>
      <c r="G107" s="86">
        <v>0</v>
      </c>
      <c r="H107" s="86">
        <v>0</v>
      </c>
      <c r="I107" s="251">
        <v>0</v>
      </c>
      <c r="J107" s="251">
        <v>0</v>
      </c>
      <c r="K107" s="251">
        <v>25518.825811999999</v>
      </c>
      <c r="L107" s="251">
        <v>25518.838882</v>
      </c>
      <c r="M107" s="251">
        <v>25518.832547000002</v>
      </c>
      <c r="N107" s="251">
        <v>51037.653427999998</v>
      </c>
      <c r="O107" s="251">
        <v>153112.92601200001</v>
      </c>
      <c r="P107" s="251">
        <v>153112.81823999999</v>
      </c>
      <c r="Q107" s="251">
        <v>153112.903872</v>
      </c>
      <c r="R107" s="251">
        <v>153112.933326</v>
      </c>
      <c r="S107" s="251">
        <v>408301.069984</v>
      </c>
      <c r="T107" s="251">
        <v>484857.67614</v>
      </c>
      <c r="U107" s="251">
        <v>612451.53492000001</v>
      </c>
      <c r="V107" s="251">
        <v>612451.70042400004</v>
      </c>
      <c r="W107" s="251">
        <v>612451.84209599998</v>
      </c>
      <c r="X107" s="251">
        <v>612452.02209600003</v>
      </c>
      <c r="Y107" s="251">
        <v>637970.58049999992</v>
      </c>
      <c r="Z107" s="251">
        <v>637970.60690000001</v>
      </c>
      <c r="AA107" s="251">
        <v>637970.49862500001</v>
      </c>
      <c r="AB107" s="251">
        <v>791083.39554100006</v>
      </c>
      <c r="AC107" s="251">
        <v>791083.50419599994</v>
      </c>
    </row>
    <row r="108" spans="1:29">
      <c r="A108" s="113" t="s">
        <v>75</v>
      </c>
      <c r="B108" s="40" t="s">
        <v>412</v>
      </c>
      <c r="C108" s="32"/>
      <c r="D108" s="286" t="str">
        <f>CRAT!D101</f>
        <v>Wind</v>
      </c>
      <c r="E108" s="328">
        <v>0</v>
      </c>
      <c r="F108" s="328">
        <v>0</v>
      </c>
      <c r="G108" s="86">
        <v>0</v>
      </c>
      <c r="H108" s="86">
        <v>0</v>
      </c>
      <c r="I108" s="251">
        <v>0</v>
      </c>
      <c r="J108" s="251">
        <v>0</v>
      </c>
      <c r="K108" s="251">
        <v>101607.42823600001</v>
      </c>
      <c r="L108" s="251">
        <v>101607.491924</v>
      </c>
      <c r="M108" s="251">
        <v>101607.39917600001</v>
      </c>
      <c r="N108" s="251">
        <v>127009.27781500001</v>
      </c>
      <c r="O108" s="251">
        <v>127009.13709</v>
      </c>
      <c r="P108" s="251">
        <v>127009.33970500001</v>
      </c>
      <c r="Q108" s="251">
        <v>127009.2812</v>
      </c>
      <c r="R108" s="251">
        <v>127009.300515</v>
      </c>
      <c r="S108" s="251">
        <v>127009.25371999999</v>
      </c>
      <c r="T108" s="251">
        <v>127009.23360500002</v>
      </c>
      <c r="U108" s="251">
        <v>152411.084538</v>
      </c>
      <c r="V108" s="251">
        <v>152411.109402</v>
      </c>
      <c r="W108" s="251">
        <v>152411.20279800001</v>
      </c>
      <c r="X108" s="251">
        <v>152411.15461199998</v>
      </c>
      <c r="Y108" s="251">
        <v>177813.04023700001</v>
      </c>
      <c r="Z108" s="251">
        <v>177812.923897</v>
      </c>
      <c r="AA108" s="251">
        <v>177812.96572899999</v>
      </c>
      <c r="AB108" s="251">
        <v>177813.06900699998</v>
      </c>
      <c r="AC108" s="251">
        <v>177813.15500900001</v>
      </c>
    </row>
    <row r="109" spans="1:29">
      <c r="A109" s="113" t="s">
        <v>76</v>
      </c>
      <c r="B109" s="40" t="s">
        <v>409</v>
      </c>
      <c r="C109" s="32"/>
      <c r="D109" s="286" t="s">
        <v>322</v>
      </c>
      <c r="E109" s="334">
        <v>0</v>
      </c>
      <c r="F109" s="334">
        <v>0</v>
      </c>
      <c r="G109" s="86">
        <v>0</v>
      </c>
      <c r="H109" s="86">
        <v>0</v>
      </c>
      <c r="I109" s="251">
        <v>0</v>
      </c>
      <c r="J109" s="251">
        <v>0</v>
      </c>
      <c r="K109" s="251">
        <v>0</v>
      </c>
      <c r="L109" s="251">
        <v>0</v>
      </c>
      <c r="M109" s="251">
        <v>0</v>
      </c>
      <c r="N109" s="251">
        <v>-13204.479413999999</v>
      </c>
      <c r="O109" s="251">
        <v>-15404.60859</v>
      </c>
      <c r="P109" s="251">
        <v>-17716.978319999998</v>
      </c>
      <c r="Q109" s="251">
        <v>-19862.901890999998</v>
      </c>
      <c r="R109" s="251">
        <v>-24088.256632000001</v>
      </c>
      <c r="S109" s="251">
        <v>-24097.714124000002</v>
      </c>
      <c r="T109" s="251">
        <v>-72429.688122000007</v>
      </c>
      <c r="U109" s="251">
        <v>-72662.782797000007</v>
      </c>
      <c r="V109" s="251">
        <v>-74197.547982000004</v>
      </c>
      <c r="W109" s="251">
        <v>-74173.195685999992</v>
      </c>
      <c r="X109" s="251">
        <v>-74537.456215999991</v>
      </c>
      <c r="Y109" s="251">
        <v>-74765.62674800001</v>
      </c>
      <c r="Z109" s="251">
        <v>-74771.475768000004</v>
      </c>
      <c r="AA109" s="251">
        <v>-77330.176630000002</v>
      </c>
      <c r="AB109" s="251">
        <v>-82700.553224000003</v>
      </c>
      <c r="AC109" s="251">
        <v>-83749.128073999993</v>
      </c>
    </row>
    <row r="110" spans="1:29">
      <c r="A110" s="113" t="s">
        <v>77</v>
      </c>
      <c r="B110" s="40" t="s">
        <v>413</v>
      </c>
      <c r="C110" s="32"/>
      <c r="D110" s="286" t="s">
        <v>331</v>
      </c>
      <c r="E110" s="300">
        <v>0</v>
      </c>
      <c r="F110" s="300">
        <v>0</v>
      </c>
      <c r="G110" s="89">
        <v>0</v>
      </c>
      <c r="H110" s="89">
        <v>0</v>
      </c>
      <c r="I110" s="294">
        <v>0</v>
      </c>
      <c r="J110" s="294">
        <v>0</v>
      </c>
      <c r="K110" s="251">
        <v>0</v>
      </c>
      <c r="L110" s="251">
        <v>0</v>
      </c>
      <c r="M110" s="251">
        <v>0</v>
      </c>
      <c r="N110" s="251">
        <v>0</v>
      </c>
      <c r="O110" s="251">
        <v>0</v>
      </c>
      <c r="P110" s="251">
        <v>0</v>
      </c>
      <c r="Q110" s="251">
        <v>0</v>
      </c>
      <c r="R110" s="251">
        <v>0</v>
      </c>
      <c r="S110" s="251">
        <v>0</v>
      </c>
      <c r="T110" s="251">
        <v>0</v>
      </c>
      <c r="U110" s="251">
        <v>0</v>
      </c>
      <c r="V110" s="251">
        <v>0</v>
      </c>
      <c r="W110" s="251">
        <v>0</v>
      </c>
      <c r="X110" s="251">
        <v>40701.599998999998</v>
      </c>
      <c r="Y110" s="251">
        <v>40701.599998999998</v>
      </c>
      <c r="Z110" s="251">
        <v>40701.599998999998</v>
      </c>
      <c r="AA110" s="251">
        <v>40701.599999999999</v>
      </c>
      <c r="AB110" s="251">
        <v>40701.599999999999</v>
      </c>
      <c r="AC110" s="251">
        <v>40701.599999999999</v>
      </c>
    </row>
    <row r="111" spans="1:29">
      <c r="A111" s="113" t="s">
        <v>214</v>
      </c>
      <c r="B111" s="40"/>
      <c r="C111" s="32"/>
      <c r="D111" s="286"/>
      <c r="E111" s="300"/>
      <c r="F111" s="300"/>
      <c r="G111" s="130"/>
      <c r="H111" s="130"/>
      <c r="I111" s="130"/>
      <c r="J111" s="130"/>
      <c r="K111" s="130"/>
      <c r="L111" s="130"/>
      <c r="M111" s="130"/>
      <c r="N111" s="130"/>
      <c r="O111" s="207"/>
      <c r="P111" s="207"/>
      <c r="Q111" s="207"/>
      <c r="R111" s="207"/>
      <c r="S111" s="207"/>
      <c r="T111" s="207"/>
      <c r="U111" s="207"/>
      <c r="V111" s="207"/>
      <c r="W111" s="207"/>
      <c r="X111" s="207"/>
      <c r="Y111" s="207"/>
      <c r="Z111" s="207"/>
      <c r="AA111" s="207"/>
      <c r="AB111" s="207"/>
      <c r="AC111" s="207"/>
    </row>
    <row r="112" spans="1:29">
      <c r="A112" s="113" t="s">
        <v>215</v>
      </c>
      <c r="B112" s="40"/>
      <c r="C112" s="32"/>
      <c r="D112" s="286"/>
      <c r="E112" s="327"/>
      <c r="F112" s="327"/>
      <c r="G112" s="130"/>
      <c r="H112" s="130"/>
      <c r="I112" s="130"/>
      <c r="J112" s="130"/>
      <c r="K112" s="130"/>
      <c r="L112" s="130"/>
      <c r="M112" s="130"/>
      <c r="N112" s="130"/>
      <c r="O112" s="207"/>
      <c r="P112" s="207"/>
      <c r="Q112" s="207"/>
      <c r="R112" s="207"/>
      <c r="S112" s="207"/>
      <c r="T112" s="207"/>
      <c r="U112" s="207"/>
      <c r="V112" s="207"/>
      <c r="W112" s="207"/>
      <c r="X112" s="207"/>
      <c r="Y112" s="207"/>
      <c r="Z112" s="207"/>
      <c r="AA112" s="207"/>
      <c r="AB112" s="207"/>
      <c r="AC112" s="207"/>
    </row>
    <row r="113" spans="1:29">
      <c r="A113" s="113" t="s">
        <v>216</v>
      </c>
      <c r="B113" s="40"/>
      <c r="C113" s="32"/>
      <c r="D113" s="286"/>
      <c r="E113" s="328"/>
      <c r="F113" s="328"/>
      <c r="G113" s="130"/>
      <c r="H113" s="130"/>
      <c r="I113" s="130"/>
      <c r="J113" s="130"/>
      <c r="K113" s="130"/>
      <c r="L113" s="130"/>
      <c r="M113" s="130"/>
      <c r="N113" s="130"/>
      <c r="O113" s="207"/>
      <c r="P113" s="207"/>
      <c r="Q113" s="207"/>
      <c r="R113" s="207"/>
      <c r="S113" s="207"/>
      <c r="T113" s="207"/>
      <c r="U113" s="207"/>
      <c r="V113" s="207"/>
      <c r="W113" s="207"/>
      <c r="X113" s="207"/>
      <c r="Y113" s="207"/>
      <c r="Z113" s="207"/>
      <c r="AA113" s="207"/>
      <c r="AB113" s="207"/>
      <c r="AC113" s="207"/>
    </row>
    <row r="114" spans="1:29">
      <c r="A114" s="113" t="s">
        <v>217</v>
      </c>
      <c r="B114" s="40"/>
      <c r="C114" s="32"/>
      <c r="D114" s="286"/>
      <c r="E114" s="327"/>
      <c r="F114" s="327"/>
      <c r="G114" s="130"/>
      <c r="H114" s="130"/>
      <c r="I114" s="130"/>
      <c r="J114" s="130"/>
      <c r="K114" s="130"/>
      <c r="L114" s="130"/>
      <c r="M114" s="130"/>
      <c r="N114" s="130"/>
      <c r="O114" s="207"/>
      <c r="P114" s="207"/>
      <c r="Q114" s="207"/>
      <c r="R114" s="207"/>
      <c r="S114" s="207"/>
      <c r="T114" s="207"/>
      <c r="U114" s="207"/>
      <c r="V114" s="207"/>
      <c r="W114" s="207"/>
      <c r="X114" s="207"/>
      <c r="Y114" s="207"/>
      <c r="Z114" s="207"/>
      <c r="AA114" s="207"/>
      <c r="AB114" s="207"/>
      <c r="AC114" s="207"/>
    </row>
    <row r="115" spans="1:29">
      <c r="A115" s="113" t="s">
        <v>218</v>
      </c>
      <c r="B115" s="40"/>
      <c r="C115" s="32"/>
      <c r="D115" s="286"/>
      <c r="E115" s="327"/>
      <c r="F115" s="327"/>
      <c r="G115" s="130"/>
      <c r="H115" s="130"/>
      <c r="I115" s="130"/>
      <c r="J115" s="130"/>
      <c r="K115" s="130"/>
      <c r="L115" s="130"/>
      <c r="M115" s="130"/>
      <c r="N115" s="130"/>
      <c r="O115" s="207"/>
      <c r="P115" s="207"/>
      <c r="Q115" s="207"/>
      <c r="R115" s="207"/>
      <c r="S115" s="207"/>
      <c r="T115" s="207"/>
      <c r="U115" s="207"/>
      <c r="V115" s="207"/>
      <c r="W115" s="207"/>
      <c r="X115" s="207"/>
      <c r="Y115" s="207"/>
      <c r="Z115" s="207"/>
      <c r="AA115" s="207"/>
      <c r="AB115" s="207"/>
      <c r="AC115" s="207"/>
    </row>
    <row r="116" spans="1:29">
      <c r="A116" s="113" t="s">
        <v>219</v>
      </c>
      <c r="B116" s="40"/>
      <c r="C116" s="32"/>
      <c r="D116" s="286"/>
      <c r="E116" s="328"/>
      <c r="F116" s="328"/>
      <c r="G116" s="130"/>
      <c r="H116" s="130"/>
      <c r="I116" s="130"/>
      <c r="J116" s="130"/>
      <c r="K116" s="130"/>
      <c r="L116" s="130"/>
      <c r="M116" s="130"/>
      <c r="N116" s="130"/>
      <c r="O116" s="207"/>
      <c r="P116" s="207"/>
      <c r="Q116" s="207"/>
      <c r="R116" s="207"/>
      <c r="S116" s="207"/>
      <c r="T116" s="207"/>
      <c r="U116" s="207"/>
      <c r="V116" s="207"/>
      <c r="W116" s="207"/>
      <c r="X116" s="207"/>
      <c r="Y116" s="207"/>
      <c r="Z116" s="207"/>
      <c r="AA116" s="207"/>
      <c r="AB116" s="207"/>
      <c r="AC116" s="207"/>
    </row>
    <row r="117" spans="1:29">
      <c r="A117" s="113" t="s">
        <v>220</v>
      </c>
      <c r="B117" s="40"/>
      <c r="C117" s="32"/>
      <c r="D117" s="286"/>
      <c r="E117" s="328"/>
      <c r="F117" s="328"/>
      <c r="G117" s="130"/>
      <c r="H117" s="130"/>
      <c r="I117" s="130"/>
      <c r="J117" s="130"/>
      <c r="K117" s="130"/>
      <c r="L117" s="130"/>
      <c r="M117" s="130"/>
      <c r="N117" s="130"/>
      <c r="O117" s="207"/>
      <c r="P117" s="207"/>
      <c r="Q117" s="207"/>
      <c r="R117" s="207"/>
      <c r="S117" s="207"/>
      <c r="T117" s="207"/>
      <c r="U117" s="207"/>
      <c r="V117" s="207"/>
      <c r="W117" s="207"/>
      <c r="X117" s="207"/>
      <c r="Y117" s="207"/>
      <c r="Z117" s="207"/>
      <c r="AA117" s="207"/>
      <c r="AB117" s="207"/>
      <c r="AC117" s="207"/>
    </row>
    <row r="118" spans="1:29">
      <c r="A118" s="113" t="s">
        <v>221</v>
      </c>
      <c r="B118" s="40"/>
      <c r="C118" s="32"/>
      <c r="D118" s="286"/>
      <c r="E118" s="334"/>
      <c r="F118" s="334"/>
      <c r="G118" s="130"/>
      <c r="H118" s="130"/>
      <c r="I118" s="130"/>
      <c r="J118" s="130"/>
      <c r="K118" s="130"/>
      <c r="L118" s="130"/>
      <c r="M118" s="130"/>
      <c r="N118" s="130"/>
      <c r="O118" s="207"/>
      <c r="P118" s="207"/>
      <c r="Q118" s="207"/>
      <c r="R118" s="207"/>
      <c r="S118" s="207"/>
      <c r="T118" s="207"/>
      <c r="U118" s="207"/>
      <c r="V118" s="207"/>
      <c r="W118" s="207"/>
      <c r="X118" s="207"/>
      <c r="Y118" s="207"/>
      <c r="Z118" s="207"/>
      <c r="AA118" s="207"/>
      <c r="AB118" s="207"/>
      <c r="AC118" s="207"/>
    </row>
    <row r="119" spans="1:29">
      <c r="A119" s="226" t="s">
        <v>222</v>
      </c>
      <c r="B119" s="40"/>
      <c r="C119" s="32"/>
      <c r="D119" s="286"/>
      <c r="E119" s="300"/>
      <c r="F119" s="300"/>
      <c r="G119" s="130"/>
      <c r="H119" s="130"/>
      <c r="I119" s="130"/>
      <c r="J119" s="130"/>
      <c r="K119" s="130"/>
      <c r="L119" s="130"/>
      <c r="M119" s="130"/>
      <c r="N119" s="130"/>
      <c r="O119" s="207"/>
      <c r="P119" s="207"/>
      <c r="Q119" s="207"/>
      <c r="R119" s="207"/>
      <c r="S119" s="207"/>
      <c r="T119" s="207"/>
      <c r="U119" s="207"/>
      <c r="V119" s="207"/>
      <c r="W119" s="207"/>
      <c r="X119" s="207"/>
      <c r="Y119" s="207"/>
      <c r="Z119" s="207"/>
      <c r="AA119" s="207"/>
      <c r="AB119" s="207"/>
      <c r="AC119" s="207"/>
    </row>
    <row r="120" spans="1:29">
      <c r="A120" s="113">
        <v>16</v>
      </c>
      <c r="B120" s="37" t="s">
        <v>101</v>
      </c>
      <c r="C120" s="36"/>
      <c r="D120" s="65"/>
      <c r="E120" s="53">
        <f t="shared" ref="E120:F120" si="37">SUM(E106:E119)</f>
        <v>0</v>
      </c>
      <c r="F120" s="53">
        <f t="shared" si="37"/>
        <v>0</v>
      </c>
      <c r="G120" s="53">
        <f>SUM(G106:G119)</f>
        <v>0</v>
      </c>
      <c r="H120" s="53">
        <f t="shared" ref="H120:S120" si="38">SUM(H106:H119)</f>
        <v>0</v>
      </c>
      <c r="I120" s="53">
        <f t="shared" si="38"/>
        <v>0</v>
      </c>
      <c r="J120" s="53">
        <f t="shared" si="38"/>
        <v>0</v>
      </c>
      <c r="K120" s="53">
        <f t="shared" si="38"/>
        <v>149889.370176</v>
      </c>
      <c r="L120" s="53">
        <f t="shared" si="38"/>
        <v>172652.555788</v>
      </c>
      <c r="M120" s="53">
        <f t="shared" si="38"/>
        <v>172652.460571</v>
      </c>
      <c r="N120" s="53">
        <f t="shared" si="38"/>
        <v>210368.68500500001</v>
      </c>
      <c r="O120" s="53">
        <f t="shared" si="38"/>
        <v>310243.70870399999</v>
      </c>
      <c r="P120" s="53">
        <f t="shared" si="38"/>
        <v>307931.42520499998</v>
      </c>
      <c r="Q120" s="53">
        <f t="shared" si="38"/>
        <v>305785.50769500004</v>
      </c>
      <c r="R120" s="53">
        <f t="shared" si="38"/>
        <v>301560.19678100001</v>
      </c>
      <c r="S120" s="53">
        <f t="shared" si="38"/>
        <v>556738.85084999993</v>
      </c>
      <c r="T120" s="53">
        <f t="shared" ref="T120:X120" si="39">SUM(T106:T119)</f>
        <v>584963.47115900007</v>
      </c>
      <c r="U120" s="53">
        <f t="shared" si="39"/>
        <v>737726.063463</v>
      </c>
      <c r="V120" s="53">
        <f t="shared" si="39"/>
        <v>736191.482372</v>
      </c>
      <c r="W120" s="53">
        <f t="shared" si="39"/>
        <v>736216.07222600002</v>
      </c>
      <c r="X120" s="53">
        <f t="shared" si="39"/>
        <v>776553.54244899994</v>
      </c>
      <c r="Y120" s="53">
        <f t="shared" ref="Y120:AC120" si="40">SUM(Y106:Y119)</f>
        <v>827245.80929999985</v>
      </c>
      <c r="Z120" s="53">
        <f t="shared" si="40"/>
        <v>827239.90799400001</v>
      </c>
      <c r="AA120" s="53">
        <f t="shared" si="40"/>
        <v>824681.13948599994</v>
      </c>
      <c r="AB120" s="53">
        <f t="shared" si="40"/>
        <v>995186.82687899994</v>
      </c>
      <c r="AC120" s="53">
        <f t="shared" si="40"/>
        <v>1039664.709146</v>
      </c>
    </row>
    <row r="121" spans="1:29">
      <c r="A121" s="113"/>
      <c r="B121" s="140"/>
      <c r="C121" s="138"/>
      <c r="D121" s="139"/>
      <c r="E121" s="82"/>
      <c r="F121" s="82"/>
      <c r="G121" s="82"/>
      <c r="H121" s="82"/>
      <c r="I121" s="82"/>
      <c r="J121" s="82"/>
      <c r="K121" s="82"/>
      <c r="L121" s="82"/>
      <c r="M121" s="82"/>
      <c r="N121" s="82"/>
      <c r="O121" s="82"/>
      <c r="P121" s="82"/>
      <c r="Q121" s="141"/>
      <c r="R121" s="82"/>
      <c r="S121" s="141"/>
      <c r="T121" s="82"/>
      <c r="U121" s="82"/>
      <c r="V121" s="141"/>
      <c r="W121" s="82"/>
      <c r="X121" s="141"/>
      <c r="Y121" s="82"/>
      <c r="Z121" s="82"/>
      <c r="AA121" s="141"/>
      <c r="AB121" s="82"/>
      <c r="AC121" s="141"/>
    </row>
    <row r="122" spans="1:29" ht="15" customHeight="1">
      <c r="A122" s="113">
        <v>17</v>
      </c>
      <c r="B122" s="38" t="s">
        <v>165</v>
      </c>
      <c r="C122" s="39"/>
      <c r="D122" s="63"/>
      <c r="E122" s="64">
        <f t="shared" ref="E122:S122" si="41">E120+E102</f>
        <v>0</v>
      </c>
      <c r="F122" s="64">
        <f t="shared" si="41"/>
        <v>0</v>
      </c>
      <c r="G122" s="64">
        <f t="shared" si="41"/>
        <v>0</v>
      </c>
      <c r="H122" s="64">
        <f t="shared" si="41"/>
        <v>0</v>
      </c>
      <c r="I122" s="64">
        <f t="shared" si="41"/>
        <v>0</v>
      </c>
      <c r="J122" s="64">
        <f t="shared" si="41"/>
        <v>0</v>
      </c>
      <c r="K122" s="64">
        <f t="shared" si="41"/>
        <v>149889.370176</v>
      </c>
      <c r="L122" s="64">
        <f t="shared" si="41"/>
        <v>172652.555788</v>
      </c>
      <c r="M122" s="64">
        <f t="shared" si="41"/>
        <v>172652.460571</v>
      </c>
      <c r="N122" s="64">
        <f t="shared" si="41"/>
        <v>210368.68500500001</v>
      </c>
      <c r="O122" s="64">
        <f t="shared" si="41"/>
        <v>310243.70870399999</v>
      </c>
      <c r="P122" s="64">
        <f t="shared" si="41"/>
        <v>307931.42520499998</v>
      </c>
      <c r="Q122" s="64">
        <f t="shared" si="41"/>
        <v>305785.50769500004</v>
      </c>
      <c r="R122" s="64">
        <f t="shared" si="41"/>
        <v>301560.19678100001</v>
      </c>
      <c r="S122" s="64">
        <f t="shared" si="41"/>
        <v>556738.85084999993</v>
      </c>
      <c r="T122" s="64">
        <f t="shared" ref="T122:X122" si="42">T120+T102</f>
        <v>584963.47115900007</v>
      </c>
      <c r="U122" s="64">
        <f t="shared" si="42"/>
        <v>737726.063463</v>
      </c>
      <c r="V122" s="64">
        <f t="shared" si="42"/>
        <v>736191.482372</v>
      </c>
      <c r="W122" s="64">
        <f t="shared" si="42"/>
        <v>736216.07222600002</v>
      </c>
      <c r="X122" s="64">
        <f t="shared" si="42"/>
        <v>776553.54244899994</v>
      </c>
      <c r="Y122" s="64">
        <f t="shared" ref="Y122:AC122" si="43">Y120+Y102</f>
        <v>827245.80929999985</v>
      </c>
      <c r="Z122" s="64">
        <f t="shared" si="43"/>
        <v>827239.90799400001</v>
      </c>
      <c r="AA122" s="64">
        <f t="shared" si="43"/>
        <v>824681.13948599994</v>
      </c>
      <c r="AB122" s="64">
        <f t="shared" si="43"/>
        <v>995186.82687899994</v>
      </c>
      <c r="AC122" s="64">
        <f t="shared" si="43"/>
        <v>1039664.709146</v>
      </c>
    </row>
    <row r="123" spans="1:29" ht="15" customHeight="1">
      <c r="A123" s="113"/>
      <c r="B123" s="96"/>
      <c r="C123" s="97"/>
      <c r="D123" s="16"/>
      <c r="E123" s="277"/>
      <c r="F123" s="277"/>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row>
    <row r="124" spans="1:29" ht="15" customHeight="1">
      <c r="A124" s="113" t="s">
        <v>300</v>
      </c>
      <c r="B124" s="37" t="s">
        <v>306</v>
      </c>
      <c r="C124" s="240"/>
      <c r="D124" s="241"/>
      <c r="E124" s="300"/>
      <c r="F124" s="300"/>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row>
    <row r="125" spans="1:29" ht="15" customHeight="1">
      <c r="A125" s="113"/>
      <c r="B125" s="148"/>
      <c r="C125" s="97"/>
      <c r="D125" s="16"/>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row>
    <row r="126" spans="1:29" ht="18.75">
      <c r="A126" s="113"/>
      <c r="B126" s="228" t="s">
        <v>273</v>
      </c>
      <c r="D126" s="16"/>
      <c r="E126" s="69"/>
      <c r="F126" s="69"/>
      <c r="G126" s="69"/>
      <c r="H126" s="69"/>
      <c r="I126" s="69"/>
      <c r="J126" s="69"/>
      <c r="K126" s="69"/>
      <c r="L126" s="69"/>
      <c r="M126" s="69"/>
      <c r="N126" s="69"/>
      <c r="O126" s="61"/>
      <c r="P126" s="61"/>
      <c r="Q126" s="61"/>
      <c r="R126" s="61"/>
      <c r="S126" s="61"/>
      <c r="T126" s="61"/>
      <c r="U126" s="61"/>
      <c r="V126" s="61"/>
      <c r="W126" s="61"/>
      <c r="X126" s="61"/>
      <c r="Y126" s="61"/>
      <c r="Z126" s="61"/>
      <c r="AA126" s="61"/>
      <c r="AB126" s="61"/>
      <c r="AC126" s="61"/>
    </row>
    <row r="127" spans="1:29">
      <c r="A127" s="113"/>
      <c r="B127" s="22"/>
      <c r="C127" s="26"/>
      <c r="D127" s="22"/>
      <c r="E127" s="366"/>
      <c r="F127" s="366"/>
    </row>
    <row r="128" spans="1:29">
      <c r="A128" s="113"/>
      <c r="B128" s="16"/>
      <c r="C128" s="17"/>
      <c r="D128" s="155"/>
      <c r="E128" s="48" t="s">
        <v>17</v>
      </c>
      <c r="F128" s="232" t="s">
        <v>18</v>
      </c>
      <c r="G128" s="153" t="s">
        <v>20</v>
      </c>
      <c r="H128" s="48" t="s">
        <v>21</v>
      </c>
      <c r="I128" s="48" t="s">
        <v>24</v>
      </c>
      <c r="J128" s="48" t="s">
        <v>25</v>
      </c>
      <c r="K128" s="48" t="s">
        <v>27</v>
      </c>
      <c r="L128" s="48" t="s">
        <v>28</v>
      </c>
      <c r="M128" s="48" t="s">
        <v>29</v>
      </c>
      <c r="N128" s="48" t="s">
        <v>30</v>
      </c>
      <c r="O128" s="48" t="s">
        <v>385</v>
      </c>
      <c r="P128" s="48" t="s">
        <v>386</v>
      </c>
      <c r="Q128" s="48" t="s">
        <v>387</v>
      </c>
      <c r="R128" s="48" t="s">
        <v>388</v>
      </c>
      <c r="S128" s="48" t="s">
        <v>389</v>
      </c>
      <c r="T128" s="48" t="s">
        <v>390</v>
      </c>
      <c r="U128" s="48" t="s">
        <v>391</v>
      </c>
      <c r="V128" s="48" t="s">
        <v>392</v>
      </c>
      <c r="W128" s="48" t="s">
        <v>393</v>
      </c>
      <c r="X128" s="48" t="s">
        <v>394</v>
      </c>
      <c r="Y128" s="48" t="s">
        <v>395</v>
      </c>
      <c r="Z128" s="48" t="s">
        <v>396</v>
      </c>
      <c r="AA128" s="48" t="s">
        <v>397</v>
      </c>
      <c r="AB128" s="48" t="s">
        <v>398</v>
      </c>
      <c r="AC128" s="48" t="s">
        <v>399</v>
      </c>
    </row>
    <row r="129" spans="1:29">
      <c r="A129" s="113">
        <v>18</v>
      </c>
      <c r="B129" s="38" t="s">
        <v>274</v>
      </c>
      <c r="C129" s="295"/>
      <c r="D129" s="154"/>
      <c r="E129" s="300">
        <v>321877.804178502</v>
      </c>
      <c r="F129" s="300">
        <v>402062.4</v>
      </c>
      <c r="G129" s="247">
        <v>447785.67892199999</v>
      </c>
      <c r="H129" s="247">
        <v>310081.18066699989</v>
      </c>
      <c r="I129" s="247">
        <v>391601.71318400023</v>
      </c>
      <c r="J129" s="247">
        <v>426589.78023699997</v>
      </c>
      <c r="K129" s="247">
        <v>205325.57072699978</v>
      </c>
      <c r="L129" s="247">
        <v>175567.89315300016</v>
      </c>
      <c r="M129" s="247">
        <v>187985.71588199981</v>
      </c>
      <c r="N129" s="247">
        <v>409814.75937600003</v>
      </c>
      <c r="O129" s="247">
        <v>348786.26447299984</v>
      </c>
      <c r="P129" s="247">
        <v>361531.63787699991</v>
      </c>
      <c r="Q129" s="247">
        <v>354804.068248</v>
      </c>
      <c r="R129" s="247">
        <v>373935.28686700005</v>
      </c>
      <c r="S129" s="247">
        <v>119361.22930699983</v>
      </c>
      <c r="T129" s="247">
        <v>217099.37427100004</v>
      </c>
      <c r="U129" s="247">
        <v>214687.59312300012</v>
      </c>
      <c r="V129" s="247">
        <v>222022.71781699988</v>
      </c>
      <c r="W129" s="247">
        <v>228355.30488700001</v>
      </c>
      <c r="X129" s="247">
        <v>197357.20490900008</v>
      </c>
      <c r="Y129" s="247">
        <v>149470.1075879999</v>
      </c>
      <c r="Z129" s="247">
        <v>155428.60676099989</v>
      </c>
      <c r="AA129" s="247">
        <v>164170.61260500015</v>
      </c>
      <c r="AB129" s="247">
        <v>167462.45334300003</v>
      </c>
      <c r="AC129" s="247">
        <v>125803.8672470001</v>
      </c>
    </row>
    <row r="130" spans="1:29" ht="15" customHeight="1">
      <c r="A130" s="113" t="s">
        <v>369</v>
      </c>
      <c r="B130" s="38" t="s">
        <v>372</v>
      </c>
      <c r="C130" s="240"/>
      <c r="D130" s="241"/>
      <c r="E130" s="287"/>
      <c r="F130" s="287"/>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row>
    <row r="131" spans="1:29" ht="15" customHeight="1">
      <c r="A131" s="113"/>
      <c r="C131" s="97"/>
      <c r="D131" s="16"/>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row>
    <row r="132" spans="1:29" ht="18.75">
      <c r="A132" s="113"/>
      <c r="B132" s="230" t="s">
        <v>15</v>
      </c>
      <c r="D132" s="16"/>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row>
    <row r="133" spans="1:29">
      <c r="A133" s="113"/>
      <c r="B133" s="16"/>
      <c r="D133" s="16"/>
      <c r="E133" s="48" t="s">
        <v>17</v>
      </c>
      <c r="F133" s="232" t="s">
        <v>18</v>
      </c>
      <c r="G133" s="153" t="s">
        <v>20</v>
      </c>
      <c r="H133" s="48" t="s">
        <v>21</v>
      </c>
      <c r="I133" s="48" t="s">
        <v>24</v>
      </c>
      <c r="J133" s="48" t="s">
        <v>25</v>
      </c>
      <c r="K133" s="48" t="s">
        <v>27</v>
      </c>
      <c r="L133" s="48" t="s">
        <v>28</v>
      </c>
      <c r="M133" s="48" t="s">
        <v>29</v>
      </c>
      <c r="N133" s="48" t="s">
        <v>30</v>
      </c>
      <c r="O133" s="48" t="s">
        <v>385</v>
      </c>
      <c r="P133" s="48" t="s">
        <v>386</v>
      </c>
      <c r="Q133" s="48" t="s">
        <v>387</v>
      </c>
      <c r="R133" s="48" t="s">
        <v>388</v>
      </c>
      <c r="S133" s="48" t="s">
        <v>389</v>
      </c>
      <c r="T133" s="48" t="s">
        <v>390</v>
      </c>
      <c r="U133" s="48" t="s">
        <v>391</v>
      </c>
      <c r="V133" s="48" t="s">
        <v>392</v>
      </c>
      <c r="W133" s="48" t="s">
        <v>393</v>
      </c>
      <c r="X133" s="48" t="s">
        <v>394</v>
      </c>
      <c r="Y133" s="48" t="s">
        <v>395</v>
      </c>
      <c r="Z133" s="48" t="s">
        <v>396</v>
      </c>
      <c r="AA133" s="48" t="s">
        <v>397</v>
      </c>
      <c r="AB133" s="48" t="s">
        <v>398</v>
      </c>
      <c r="AC133" s="48" t="s">
        <v>399</v>
      </c>
    </row>
    <row r="134" spans="1:29">
      <c r="A134" s="113">
        <v>19</v>
      </c>
      <c r="B134" s="37" t="s">
        <v>301</v>
      </c>
      <c r="C134" s="32"/>
      <c r="D134" s="70"/>
      <c r="E134" s="125">
        <f>E78+E122+E124</f>
        <v>895366.69582149771</v>
      </c>
      <c r="F134" s="125">
        <f>F78+F122+F124</f>
        <v>794296.31547833397</v>
      </c>
      <c r="G134" s="239">
        <f t="shared" ref="G134:S134" si="44">G78+G122+G124</f>
        <v>691722.23939800006</v>
      </c>
      <c r="H134" s="239">
        <f t="shared" si="44"/>
        <v>870212.73039300006</v>
      </c>
      <c r="I134" s="239">
        <f t="shared" si="44"/>
        <v>877787.20573599997</v>
      </c>
      <c r="J134" s="239">
        <f t="shared" si="44"/>
        <v>875259.15176200005</v>
      </c>
      <c r="K134" s="239">
        <f t="shared" si="44"/>
        <v>1100288.3542919999</v>
      </c>
      <c r="L134" s="239">
        <f t="shared" si="44"/>
        <v>1137926.0348459999</v>
      </c>
      <c r="M134" s="239">
        <f t="shared" si="44"/>
        <v>1125650.2089570002</v>
      </c>
      <c r="N134" s="239">
        <f t="shared" si="44"/>
        <v>907337.17388299992</v>
      </c>
      <c r="O134" s="239">
        <f t="shared" si="44"/>
        <v>971308.67108599993</v>
      </c>
      <c r="P134" s="239">
        <f t="shared" si="44"/>
        <v>966542.28266300005</v>
      </c>
      <c r="Q134" s="239">
        <f t="shared" si="44"/>
        <v>974047.86677199998</v>
      </c>
      <c r="R134" s="239">
        <f t="shared" si="44"/>
        <v>959292.65565199999</v>
      </c>
      <c r="S134" s="239">
        <f t="shared" si="44"/>
        <v>1218243.7095929999</v>
      </c>
      <c r="T134" s="239">
        <f t="shared" ref="T134:X134" si="45">T78+T122+T124</f>
        <v>1128528.5637290003</v>
      </c>
      <c r="U134" s="239">
        <f t="shared" si="45"/>
        <v>1131666.3350559999</v>
      </c>
      <c r="V134" s="239">
        <f t="shared" si="45"/>
        <v>1128709.2211420001</v>
      </c>
      <c r="W134" s="239">
        <f t="shared" si="45"/>
        <v>1126750.6353120001</v>
      </c>
      <c r="X134" s="239">
        <f t="shared" si="45"/>
        <v>1165821.737311</v>
      </c>
      <c r="Y134" s="239">
        <f t="shared" ref="Y134:AC134" si="46">Y78+Y122+Y124</f>
        <v>1214385.8166719999</v>
      </c>
      <c r="Z134" s="239">
        <f t="shared" si="46"/>
        <v>1212803.3376580002</v>
      </c>
      <c r="AA134" s="239">
        <f t="shared" si="46"/>
        <v>1208437.3242949999</v>
      </c>
      <c r="AB134" s="239">
        <f t="shared" si="46"/>
        <v>1213268.4760969998</v>
      </c>
      <c r="AC134" s="239">
        <f t="shared" si="46"/>
        <v>1255555.0608319999</v>
      </c>
    </row>
    <row r="135" spans="1:29">
      <c r="A135" s="113" t="s">
        <v>287</v>
      </c>
      <c r="B135" s="173" t="s">
        <v>305</v>
      </c>
      <c r="C135" s="32"/>
      <c r="D135" s="70"/>
      <c r="E135" s="125">
        <f t="shared" ref="E135" si="47">E75</f>
        <v>0</v>
      </c>
      <c r="F135" s="125">
        <f t="shared" ref="F135:S135" si="48">F75</f>
        <v>0</v>
      </c>
      <c r="G135" s="239">
        <f t="shared" si="48"/>
        <v>0</v>
      </c>
      <c r="H135" s="239">
        <f t="shared" si="48"/>
        <v>0</v>
      </c>
      <c r="I135" s="239">
        <f t="shared" si="48"/>
        <v>0</v>
      </c>
      <c r="J135" s="239">
        <f t="shared" si="48"/>
        <v>0</v>
      </c>
      <c r="K135" s="239">
        <f t="shared" si="48"/>
        <v>0</v>
      </c>
      <c r="L135" s="239">
        <f t="shared" si="48"/>
        <v>0</v>
      </c>
      <c r="M135" s="239">
        <f t="shared" si="48"/>
        <v>0</v>
      </c>
      <c r="N135" s="239">
        <f t="shared" si="48"/>
        <v>0</v>
      </c>
      <c r="O135" s="239">
        <f t="shared" si="48"/>
        <v>0</v>
      </c>
      <c r="P135" s="239">
        <f t="shared" si="48"/>
        <v>0</v>
      </c>
      <c r="Q135" s="239">
        <f t="shared" si="48"/>
        <v>0</v>
      </c>
      <c r="R135" s="239">
        <f t="shared" si="48"/>
        <v>0</v>
      </c>
      <c r="S135" s="239">
        <f t="shared" si="48"/>
        <v>0</v>
      </c>
      <c r="T135" s="239">
        <f t="shared" ref="T135:X135" si="49">T75</f>
        <v>0</v>
      </c>
      <c r="U135" s="239">
        <f t="shared" si="49"/>
        <v>0</v>
      </c>
      <c r="V135" s="239">
        <f t="shared" si="49"/>
        <v>0</v>
      </c>
      <c r="W135" s="239">
        <f t="shared" si="49"/>
        <v>0</v>
      </c>
      <c r="X135" s="239">
        <f t="shared" si="49"/>
        <v>0</v>
      </c>
      <c r="Y135" s="239">
        <f t="shared" ref="Y135:AC135" si="50">Y75</f>
        <v>0</v>
      </c>
      <c r="Z135" s="239">
        <f t="shared" si="50"/>
        <v>0</v>
      </c>
      <c r="AA135" s="239">
        <f t="shared" si="50"/>
        <v>0</v>
      </c>
      <c r="AB135" s="239">
        <f t="shared" si="50"/>
        <v>0</v>
      </c>
      <c r="AC135" s="239">
        <f t="shared" si="50"/>
        <v>0</v>
      </c>
    </row>
    <row r="136" spans="1:29">
      <c r="A136" s="113">
        <v>20</v>
      </c>
      <c r="B136" s="37" t="s">
        <v>370</v>
      </c>
      <c r="C136" s="32"/>
      <c r="D136" s="70"/>
      <c r="E136" s="125">
        <f>E129-E130</f>
        <v>321877.804178502</v>
      </c>
      <c r="F136" s="125">
        <f>F129-F130</f>
        <v>402062.4</v>
      </c>
      <c r="G136" s="239">
        <f t="shared" ref="G136:S136" si="51">G129-G130</f>
        <v>447785.67892199999</v>
      </c>
      <c r="H136" s="239">
        <f t="shared" si="51"/>
        <v>310081.18066699989</v>
      </c>
      <c r="I136" s="239">
        <f t="shared" si="51"/>
        <v>391601.71318400023</v>
      </c>
      <c r="J136" s="239">
        <f t="shared" si="51"/>
        <v>426589.78023699997</v>
      </c>
      <c r="K136" s="239">
        <f>K129-K130</f>
        <v>205325.57072699978</v>
      </c>
      <c r="L136" s="239">
        <f t="shared" si="51"/>
        <v>175567.89315300016</v>
      </c>
      <c r="M136" s="239">
        <f t="shared" si="51"/>
        <v>187985.71588199981</v>
      </c>
      <c r="N136" s="239">
        <f t="shared" si="51"/>
        <v>409814.75937600003</v>
      </c>
      <c r="O136" s="239">
        <f t="shared" si="51"/>
        <v>348786.26447299984</v>
      </c>
      <c r="P136" s="239">
        <f t="shared" si="51"/>
        <v>361531.63787699991</v>
      </c>
      <c r="Q136" s="239">
        <f t="shared" si="51"/>
        <v>354804.068248</v>
      </c>
      <c r="R136" s="239">
        <f t="shared" si="51"/>
        <v>373935.28686700005</v>
      </c>
      <c r="S136" s="239">
        <f t="shared" si="51"/>
        <v>119361.22930699983</v>
      </c>
      <c r="T136" s="239">
        <f t="shared" ref="T136:X136" si="52">T129-T130</f>
        <v>217099.37427100004</v>
      </c>
      <c r="U136" s="239">
        <f t="shared" si="52"/>
        <v>214687.59312300012</v>
      </c>
      <c r="V136" s="239">
        <f t="shared" si="52"/>
        <v>222022.71781699988</v>
      </c>
      <c r="W136" s="239">
        <f t="shared" si="52"/>
        <v>228355.30488700001</v>
      </c>
      <c r="X136" s="239">
        <f t="shared" si="52"/>
        <v>197357.20490900008</v>
      </c>
      <c r="Y136" s="239">
        <f t="shared" ref="Y136:AC136" si="53">Y129-Y130</f>
        <v>149470.1075879999</v>
      </c>
      <c r="Z136" s="239">
        <f t="shared" si="53"/>
        <v>155428.60676099989</v>
      </c>
      <c r="AA136" s="239">
        <f t="shared" si="53"/>
        <v>164170.61260500015</v>
      </c>
      <c r="AB136" s="239">
        <f t="shared" si="53"/>
        <v>167462.45334300003</v>
      </c>
      <c r="AC136" s="239">
        <f t="shared" si="53"/>
        <v>125803.8672470001</v>
      </c>
    </row>
    <row r="137" spans="1:29">
      <c r="A137" s="233">
        <v>21</v>
      </c>
      <c r="B137" s="37" t="s">
        <v>288</v>
      </c>
      <c r="C137" s="32"/>
      <c r="D137" s="63"/>
      <c r="E137" s="125">
        <f t="shared" ref="E137" si="54">E134-E135+E136</f>
        <v>1217244.4999999998</v>
      </c>
      <c r="F137" s="125">
        <f t="shared" ref="F137:S137" si="55">F134-F135+F136</f>
        <v>1196358.7154783341</v>
      </c>
      <c r="G137" s="239">
        <f>G134-G135+G136</f>
        <v>1139507.9183200002</v>
      </c>
      <c r="H137" s="239">
        <f t="shared" si="55"/>
        <v>1180293.9110599998</v>
      </c>
      <c r="I137" s="239">
        <f t="shared" si="55"/>
        <v>1269388.9189200001</v>
      </c>
      <c r="J137" s="239">
        <f t="shared" si="55"/>
        <v>1301848.931999</v>
      </c>
      <c r="K137" s="239">
        <f t="shared" si="55"/>
        <v>1305613.9250189997</v>
      </c>
      <c r="L137" s="239">
        <f t="shared" si="55"/>
        <v>1313493.9279990001</v>
      </c>
      <c r="M137" s="239">
        <f t="shared" si="55"/>
        <v>1313635.924839</v>
      </c>
      <c r="N137" s="239">
        <f t="shared" si="55"/>
        <v>1317151.9332590001</v>
      </c>
      <c r="O137" s="239">
        <f t="shared" si="55"/>
        <v>1320094.9355589999</v>
      </c>
      <c r="P137" s="239">
        <f t="shared" si="55"/>
        <v>1328073.9205399998</v>
      </c>
      <c r="Q137" s="239">
        <f t="shared" si="55"/>
        <v>1328851.93502</v>
      </c>
      <c r="R137" s="239">
        <f t="shared" si="55"/>
        <v>1333227.942519</v>
      </c>
      <c r="S137" s="239">
        <f t="shared" si="55"/>
        <v>1337604.9388999997</v>
      </c>
      <c r="T137" s="239">
        <f t="shared" ref="T137:X137" si="56">T134-T135+T136</f>
        <v>1345627.9380000003</v>
      </c>
      <c r="U137" s="239">
        <f t="shared" si="56"/>
        <v>1346353.928179</v>
      </c>
      <c r="V137" s="239">
        <f t="shared" si="56"/>
        <v>1350731.9389589999</v>
      </c>
      <c r="W137" s="239">
        <f t="shared" si="56"/>
        <v>1355105.9401990001</v>
      </c>
      <c r="X137" s="239">
        <f t="shared" si="56"/>
        <v>1363178.9422200001</v>
      </c>
      <c r="Y137" s="239">
        <f t="shared" ref="Y137:AC137" si="57">Y134-Y135+Y136</f>
        <v>1363855.9242599998</v>
      </c>
      <c r="Z137" s="239">
        <f t="shared" si="57"/>
        <v>1368231.9444190001</v>
      </c>
      <c r="AA137" s="239">
        <f t="shared" si="57"/>
        <v>1372607.9369000001</v>
      </c>
      <c r="AB137" s="239">
        <f t="shared" si="57"/>
        <v>1380730.9294399999</v>
      </c>
      <c r="AC137" s="239">
        <f t="shared" si="57"/>
        <v>1381358.928079</v>
      </c>
    </row>
    <row r="138" spans="1:29">
      <c r="A138" s="113">
        <v>22</v>
      </c>
      <c r="B138" s="37" t="s">
        <v>94</v>
      </c>
      <c r="C138" s="32"/>
      <c r="D138" s="63"/>
      <c r="E138" s="125">
        <f t="shared" ref="E138" si="58">E17</f>
        <v>1217244.499522907</v>
      </c>
      <c r="F138" s="125">
        <f t="shared" ref="F138:S138" si="59">F17</f>
        <v>1196358.7029231149</v>
      </c>
      <c r="G138" s="64">
        <f>G17</f>
        <v>1139507.9183199999</v>
      </c>
      <c r="H138" s="64">
        <f t="shared" si="59"/>
        <v>1180293.9110600001</v>
      </c>
      <c r="I138" s="64">
        <f t="shared" si="59"/>
        <v>1269388.9189200001</v>
      </c>
      <c r="J138" s="64">
        <f t="shared" si="59"/>
        <v>1301848.931999</v>
      </c>
      <c r="K138" s="64">
        <f t="shared" si="59"/>
        <v>1305613.925019</v>
      </c>
      <c r="L138" s="64">
        <f t="shared" si="59"/>
        <v>1313493.9279990001</v>
      </c>
      <c r="M138" s="64">
        <f t="shared" si="59"/>
        <v>1313635.924839</v>
      </c>
      <c r="N138" s="64">
        <f t="shared" si="59"/>
        <v>1317151.9332590001</v>
      </c>
      <c r="O138" s="64">
        <f t="shared" si="59"/>
        <v>1320094.9355589999</v>
      </c>
      <c r="P138" s="64">
        <f t="shared" si="59"/>
        <v>1328073.9205400001</v>
      </c>
      <c r="Q138" s="64">
        <f t="shared" si="59"/>
        <v>1328851.93502</v>
      </c>
      <c r="R138" s="64">
        <f t="shared" si="59"/>
        <v>1333227.942519</v>
      </c>
      <c r="S138" s="64">
        <f t="shared" si="59"/>
        <v>1337604.9389</v>
      </c>
      <c r="T138" s="64">
        <f t="shared" ref="T138:X138" si="60">T17</f>
        <v>1345627.9380000001</v>
      </c>
      <c r="U138" s="64">
        <f t="shared" si="60"/>
        <v>1346353.928179</v>
      </c>
      <c r="V138" s="64">
        <f t="shared" si="60"/>
        <v>1350731.9389589999</v>
      </c>
      <c r="W138" s="64">
        <f t="shared" si="60"/>
        <v>1355105.9401990001</v>
      </c>
      <c r="X138" s="64">
        <f t="shared" si="60"/>
        <v>1363178.9422200001</v>
      </c>
      <c r="Y138" s="64">
        <f t="shared" ref="Y138:AC138" si="61">Y17</f>
        <v>1363855.92426</v>
      </c>
      <c r="Z138" s="64">
        <f t="shared" si="61"/>
        <v>1368231.9444190001</v>
      </c>
      <c r="AA138" s="64">
        <f t="shared" si="61"/>
        <v>1372607.9369000001</v>
      </c>
      <c r="AB138" s="64">
        <f t="shared" si="61"/>
        <v>1380730.9294400001</v>
      </c>
      <c r="AC138" s="64">
        <f t="shared" si="61"/>
        <v>1381358.928079</v>
      </c>
    </row>
    <row r="139" spans="1:29">
      <c r="A139" s="113">
        <v>23</v>
      </c>
      <c r="B139" s="37" t="s">
        <v>289</v>
      </c>
      <c r="C139" s="32"/>
      <c r="D139" s="70"/>
      <c r="E139" s="125">
        <f>E137-E138</f>
        <v>4.7709280624985695E-4</v>
      </c>
      <c r="F139" s="125">
        <f>F137-F138</f>
        <v>1.2555219233036041E-2</v>
      </c>
      <c r="G139" s="64">
        <f t="shared" ref="G139:S139" si="62">G137-G138</f>
        <v>0</v>
      </c>
      <c r="H139" s="64">
        <f t="shared" si="62"/>
        <v>0</v>
      </c>
      <c r="I139" s="64">
        <f t="shared" si="62"/>
        <v>0</v>
      </c>
      <c r="J139" s="64">
        <f t="shared" si="62"/>
        <v>0</v>
      </c>
      <c r="K139" s="64">
        <f t="shared" si="62"/>
        <v>0</v>
      </c>
      <c r="L139" s="64">
        <f t="shared" si="62"/>
        <v>0</v>
      </c>
      <c r="M139" s="64">
        <f t="shared" si="62"/>
        <v>0</v>
      </c>
      <c r="N139" s="64">
        <f t="shared" si="62"/>
        <v>0</v>
      </c>
      <c r="O139" s="64">
        <f t="shared" si="62"/>
        <v>0</v>
      </c>
      <c r="P139" s="64">
        <f t="shared" si="62"/>
        <v>0</v>
      </c>
      <c r="Q139" s="64">
        <f t="shared" si="62"/>
        <v>0</v>
      </c>
      <c r="R139" s="64">
        <f t="shared" si="62"/>
        <v>0</v>
      </c>
      <c r="S139" s="64">
        <f t="shared" si="62"/>
        <v>0</v>
      </c>
      <c r="T139" s="64">
        <f t="shared" ref="T139:X139" si="63">T137-T138</f>
        <v>0</v>
      </c>
      <c r="U139" s="64">
        <f t="shared" si="63"/>
        <v>0</v>
      </c>
      <c r="V139" s="64">
        <f t="shared" si="63"/>
        <v>0</v>
      </c>
      <c r="W139" s="64">
        <f t="shared" si="63"/>
        <v>0</v>
      </c>
      <c r="X139" s="64">
        <f t="shared" si="63"/>
        <v>0</v>
      </c>
      <c r="Y139" s="64">
        <f t="shared" ref="Y139:AC139" si="64">Y137-Y138</f>
        <v>0</v>
      </c>
      <c r="Z139" s="64">
        <f t="shared" si="64"/>
        <v>0</v>
      </c>
      <c r="AA139" s="64">
        <f t="shared" si="64"/>
        <v>0</v>
      </c>
      <c r="AB139" s="64">
        <f t="shared" si="64"/>
        <v>0</v>
      </c>
      <c r="AC139" s="64">
        <f t="shared" si="64"/>
        <v>0</v>
      </c>
    </row>
    <row r="140" spans="1:29">
      <c r="A140" s="113"/>
      <c r="E140" s="385"/>
      <c r="F140" s="304"/>
      <c r="X140" s="381"/>
      <c r="Y140" s="381"/>
      <c r="Z140" s="381"/>
      <c r="AA140" s="381"/>
      <c r="AB140" s="381"/>
      <c r="AC140" s="381"/>
    </row>
    <row r="141" spans="1:29">
      <c r="A141" s="113"/>
      <c r="E141" s="386"/>
    </row>
    <row r="142" spans="1:29">
      <c r="A142" s="113"/>
    </row>
    <row r="143" spans="1:29">
      <c r="A143" s="113"/>
    </row>
    <row r="144" spans="1:29">
      <c r="A144" s="113"/>
    </row>
    <row r="145" spans="1:1">
      <c r="A145" s="113"/>
    </row>
    <row r="146" spans="1:1">
      <c r="A146" s="113"/>
    </row>
    <row r="147" spans="1:1">
      <c r="A147" s="113"/>
    </row>
    <row r="148" spans="1:1">
      <c r="A148" s="113"/>
    </row>
    <row r="149" spans="1:1">
      <c r="A149" s="113"/>
    </row>
    <row r="150" spans="1:1">
      <c r="A150" s="113"/>
    </row>
  </sheetData>
  <dataConsolidate/>
  <mergeCells count="1">
    <mergeCell ref="E9:F9"/>
  </mergeCells>
  <phoneticPr fontId="5" type="noConversion"/>
  <printOptions horizontalCentered="1"/>
  <pageMargins left="0.44" right="0.5" top="0.52" bottom="0.42" header="0.52" footer="0.4"/>
  <pageSetup scale="19"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AG168"/>
  <sheetViews>
    <sheetView topLeftCell="A96" zoomScale="85" zoomScaleNormal="85" workbookViewId="0">
      <selection activeCell="G127" sqref="G127"/>
    </sheetView>
  </sheetViews>
  <sheetFormatPr defaultColWidth="9" defaultRowHeight="15.75"/>
  <cols>
    <col min="1" max="1" width="9" style="117"/>
    <col min="2" max="2" width="67.25" style="7" customWidth="1"/>
    <col min="3" max="3" width="15" style="7" customWidth="1"/>
    <col min="4" max="4" width="19.125" style="7" customWidth="1"/>
    <col min="5" max="6" width="9.75" style="3" customWidth="1"/>
    <col min="7" max="15" width="10.75" style="3" customWidth="1"/>
    <col min="16" max="29" width="10.75" style="1" customWidth="1"/>
    <col min="30" max="127" width="7.125" style="1" customWidth="1"/>
    <col min="128" max="16384" width="9" style="1"/>
  </cols>
  <sheetData>
    <row r="1" spans="1:29">
      <c r="B1" s="16" t="s">
        <v>22</v>
      </c>
      <c r="C1" s="16"/>
      <c r="O1" s="1"/>
    </row>
    <row r="2" spans="1:29">
      <c r="B2" s="16" t="s">
        <v>23</v>
      </c>
      <c r="C2" s="16"/>
      <c r="O2" s="1"/>
    </row>
    <row r="3" spans="1:29" s="2" customFormat="1">
      <c r="A3" s="117"/>
      <c r="B3" s="96" t="s">
        <v>254</v>
      </c>
      <c r="C3" s="17"/>
      <c r="D3" s="13"/>
    </row>
    <row r="4" spans="1:29" s="2" customFormat="1">
      <c r="A4" s="117"/>
      <c r="B4" s="21" t="s">
        <v>173</v>
      </c>
      <c r="C4" s="17"/>
      <c r="D4" s="12"/>
    </row>
    <row r="5" spans="1:29" s="2" customFormat="1">
      <c r="A5" s="117"/>
      <c r="B5" s="222" t="s">
        <v>179</v>
      </c>
      <c r="C5" s="17"/>
      <c r="D5" s="12"/>
    </row>
    <row r="6" spans="1:29" s="2" customFormat="1">
      <c r="A6" s="117"/>
      <c r="B6" s="12"/>
      <c r="D6" s="12"/>
    </row>
    <row r="7" spans="1:29" s="2" customFormat="1" ht="15.75" customHeight="1">
      <c r="A7" s="117"/>
      <c r="B7" s="406" t="str">
        <f>"Scenario Name: "&amp;'Admin Info'!$B$9</f>
        <v>Scenario Name: Preferred Portfolio</v>
      </c>
      <c r="C7" s="7"/>
      <c r="D7" s="7"/>
      <c r="E7" s="8"/>
      <c r="F7" s="8"/>
      <c r="G7" s="8"/>
      <c r="I7" s="4"/>
      <c r="J7" s="4"/>
      <c r="K7" s="4"/>
      <c r="L7" s="4"/>
      <c r="M7" s="4"/>
      <c r="N7" s="4"/>
      <c r="O7" s="4"/>
    </row>
    <row r="8" spans="1:29" s="2" customFormat="1">
      <c r="A8" s="117"/>
      <c r="B8" s="16"/>
      <c r="C8" s="9"/>
      <c r="D8" s="16"/>
      <c r="E8" s="41"/>
      <c r="F8" s="41"/>
      <c r="G8" s="41"/>
      <c r="H8" s="41"/>
      <c r="I8" s="41"/>
      <c r="J8" s="42" t="s">
        <v>3</v>
      </c>
      <c r="K8" s="43"/>
      <c r="L8" s="43"/>
      <c r="M8" s="43"/>
      <c r="N8" s="43"/>
      <c r="O8" s="44"/>
      <c r="P8" s="45"/>
      <c r="Q8" s="45"/>
      <c r="R8" s="45"/>
      <c r="S8" s="45"/>
      <c r="T8" s="45"/>
      <c r="U8" s="45"/>
      <c r="V8" s="45"/>
      <c r="W8" s="45"/>
      <c r="X8" s="45"/>
      <c r="Y8" s="45"/>
      <c r="Z8" s="45"/>
      <c r="AA8" s="45"/>
      <c r="AB8" s="45"/>
      <c r="AC8" s="45"/>
    </row>
    <row r="9" spans="1:29" s="2" customFormat="1">
      <c r="A9" s="117"/>
      <c r="B9" s="9"/>
      <c r="C9" s="9"/>
      <c r="D9" s="16"/>
      <c r="E9" s="60" t="s">
        <v>80</v>
      </c>
      <c r="F9" s="60"/>
      <c r="G9" s="401"/>
      <c r="H9" s="402"/>
      <c r="I9" s="46"/>
      <c r="J9" s="47"/>
      <c r="K9" s="44"/>
      <c r="L9" s="44"/>
      <c r="M9" s="44"/>
      <c r="N9" s="44"/>
      <c r="O9" s="44"/>
      <c r="P9" s="45"/>
      <c r="Q9" s="45"/>
      <c r="R9" s="45"/>
      <c r="S9" s="45"/>
      <c r="T9" s="45"/>
      <c r="U9" s="45"/>
      <c r="V9" s="45"/>
      <c r="W9" s="45"/>
      <c r="X9" s="45"/>
      <c r="Y9" s="45"/>
      <c r="Z9" s="45"/>
      <c r="AA9" s="45"/>
      <c r="AB9" s="45"/>
      <c r="AC9" s="45"/>
    </row>
    <row r="10" spans="1:29" ht="15.75" customHeight="1">
      <c r="B10" s="228" t="s">
        <v>275</v>
      </c>
      <c r="C10" s="18"/>
      <c r="D10" s="17"/>
      <c r="E10" s="60" t="s">
        <v>276</v>
      </c>
      <c r="F10" s="60"/>
      <c r="G10" s="337"/>
      <c r="H10" s="337"/>
      <c r="I10" s="337"/>
      <c r="J10" s="337"/>
      <c r="K10" s="337"/>
      <c r="L10" s="337"/>
      <c r="M10" s="337"/>
      <c r="N10" s="337"/>
      <c r="O10" s="337"/>
      <c r="P10" s="337"/>
      <c r="Q10" s="337"/>
      <c r="R10" s="337"/>
      <c r="S10" s="337"/>
      <c r="T10" s="59"/>
      <c r="U10" s="59"/>
      <c r="V10" s="59"/>
      <c r="W10" s="59"/>
      <c r="X10" s="59"/>
      <c r="Y10" s="59"/>
      <c r="Z10" s="59"/>
      <c r="AA10" s="59"/>
      <c r="AB10" s="59"/>
      <c r="AC10" s="59"/>
    </row>
    <row r="11" spans="1:29" ht="15.75" customHeight="1">
      <c r="B11" s="22" t="s">
        <v>265</v>
      </c>
      <c r="C11" s="26"/>
      <c r="D11" s="22"/>
      <c r="G11" s="336"/>
      <c r="H11" s="336"/>
      <c r="I11" s="336"/>
      <c r="J11" s="336"/>
      <c r="K11" s="336"/>
      <c r="L11" s="336"/>
      <c r="M11" s="336"/>
      <c r="N11" s="336"/>
      <c r="O11" s="336"/>
      <c r="P11" s="336"/>
      <c r="Q11" s="336"/>
      <c r="R11" s="336"/>
      <c r="S11" s="336"/>
      <c r="T11" s="61"/>
      <c r="U11" s="61"/>
      <c r="V11" s="61"/>
      <c r="W11" s="61"/>
      <c r="X11" s="61"/>
      <c r="Y11" s="61"/>
      <c r="Z11" s="61"/>
      <c r="AA11" s="61"/>
      <c r="AB11" s="61"/>
      <c r="AC11" s="61"/>
    </row>
    <row r="12" spans="1:29">
      <c r="A12" s="113"/>
      <c r="B12" s="27" t="s">
        <v>41</v>
      </c>
      <c r="C12" s="17"/>
      <c r="D12" s="62" t="s">
        <v>95</v>
      </c>
      <c r="E12" s="48" t="s">
        <v>17</v>
      </c>
      <c r="F12" s="232" t="s">
        <v>18</v>
      </c>
      <c r="G12" s="153" t="s">
        <v>20</v>
      </c>
      <c r="H12" s="48" t="s">
        <v>21</v>
      </c>
      <c r="I12" s="48" t="s">
        <v>24</v>
      </c>
      <c r="J12" s="48" t="s">
        <v>25</v>
      </c>
      <c r="K12" s="48" t="s">
        <v>27</v>
      </c>
      <c r="L12" s="48" t="s">
        <v>28</v>
      </c>
      <c r="M12" s="48" t="s">
        <v>29</v>
      </c>
      <c r="N12" s="48" t="s">
        <v>30</v>
      </c>
      <c r="O12" s="48" t="s">
        <v>385</v>
      </c>
      <c r="P12" s="48" t="s">
        <v>386</v>
      </c>
      <c r="Q12" s="48" t="s">
        <v>387</v>
      </c>
      <c r="R12" s="48" t="s">
        <v>388</v>
      </c>
      <c r="S12" s="48" t="s">
        <v>389</v>
      </c>
      <c r="T12" s="48" t="s">
        <v>390</v>
      </c>
      <c r="U12" s="48" t="s">
        <v>391</v>
      </c>
      <c r="V12" s="48" t="s">
        <v>392</v>
      </c>
      <c r="W12" s="48" t="s">
        <v>393</v>
      </c>
      <c r="X12" s="48" t="s">
        <v>394</v>
      </c>
      <c r="Y12" s="48" t="s">
        <v>395</v>
      </c>
      <c r="Z12" s="48" t="s">
        <v>396</v>
      </c>
      <c r="AA12" s="48" t="s">
        <v>397</v>
      </c>
      <c r="AB12" s="48" t="s">
        <v>398</v>
      </c>
      <c r="AC12" s="48" t="s">
        <v>399</v>
      </c>
    </row>
    <row r="13" spans="1:29">
      <c r="A13" s="113" t="s">
        <v>82</v>
      </c>
      <c r="B13" s="10" t="s">
        <v>426</v>
      </c>
      <c r="C13" s="297"/>
      <c r="D13" s="301">
        <v>0</v>
      </c>
      <c r="E13" s="300">
        <v>0</v>
      </c>
      <c r="F13" s="300">
        <v>0</v>
      </c>
      <c r="G13" s="299">
        <v>0</v>
      </c>
      <c r="H13" s="299">
        <v>0</v>
      </c>
      <c r="I13" s="299">
        <v>0</v>
      </c>
      <c r="J13" s="299">
        <v>0</v>
      </c>
      <c r="K13" s="299">
        <v>0</v>
      </c>
      <c r="L13" s="299">
        <v>0</v>
      </c>
      <c r="M13" s="299">
        <v>0</v>
      </c>
      <c r="N13" s="299">
        <v>0</v>
      </c>
      <c r="O13" s="299">
        <v>0</v>
      </c>
      <c r="P13" s="299">
        <v>0</v>
      </c>
      <c r="Q13" s="299">
        <v>0</v>
      </c>
      <c r="R13" s="299">
        <v>0</v>
      </c>
      <c r="S13" s="299">
        <v>0</v>
      </c>
      <c r="T13" s="299">
        <v>0</v>
      </c>
      <c r="U13" s="299">
        <v>0</v>
      </c>
      <c r="V13" s="299">
        <v>0</v>
      </c>
      <c r="W13" s="299">
        <v>0</v>
      </c>
      <c r="X13" s="299">
        <v>0</v>
      </c>
      <c r="Y13" s="299">
        <v>0</v>
      </c>
      <c r="Z13" s="299">
        <v>0</v>
      </c>
      <c r="AA13" s="299">
        <v>0</v>
      </c>
      <c r="AB13" s="299">
        <v>0</v>
      </c>
      <c r="AC13" s="299">
        <v>0</v>
      </c>
    </row>
    <row r="14" spans="1:29">
      <c r="A14" s="113" t="s">
        <v>83</v>
      </c>
      <c r="B14" s="10" t="s">
        <v>376</v>
      </c>
      <c r="C14" s="156"/>
      <c r="D14" s="301">
        <v>0.42799999999999999</v>
      </c>
      <c r="E14" s="367">
        <f>$D14*EBT!E28/1000000</f>
        <v>0.26195228129721082</v>
      </c>
      <c r="F14" s="367">
        <f>$D14*EBT!F28/1000000</f>
        <v>0.20877911027175008</v>
      </c>
      <c r="G14" s="367">
        <f>$D14*EBT!G28/1000000</f>
        <v>0.165240528</v>
      </c>
      <c r="H14" s="367">
        <f>$D14*EBT!H28/1000000</f>
        <v>0.16250149920000001</v>
      </c>
      <c r="I14" s="367">
        <f>$D14*EBT!I28/1000000</f>
        <v>0.16682703839999999</v>
      </c>
      <c r="J14" s="367">
        <f>$D14*EBT!J28/1000000</f>
        <v>0.16443725760000003</v>
      </c>
      <c r="K14" s="367">
        <f>$D14*EBT!K28/1000000</f>
        <v>0.14943371760000002</v>
      </c>
      <c r="L14" s="367">
        <f>$D14*EBT!L28/1000000</f>
        <v>0.1569225192</v>
      </c>
      <c r="M14" s="367">
        <f>$D14*EBT!M28/1000000</f>
        <v>0.15289375520000001</v>
      </c>
      <c r="N14" s="367">
        <f>$D14*EBT!N28/1000000</f>
        <v>4.46449368E-2</v>
      </c>
      <c r="O14" s="367">
        <f>$D14*EBT!O28/1000000</f>
        <v>4.5179337600000001E-2</v>
      </c>
      <c r="P14" s="367">
        <f>$D14*EBT!P28/1000000</f>
        <v>4.5082695199999995E-2</v>
      </c>
      <c r="Q14" s="367">
        <f>$D14*EBT!Q28/1000000</f>
        <v>5.03487216E-2</v>
      </c>
      <c r="R14" s="367">
        <f>$D14*EBT!R28/1000000</f>
        <v>4.6903150399999996E-2</v>
      </c>
      <c r="S14" s="367">
        <f>$D14*EBT!S28/1000000</f>
        <v>4.9563684000000004E-2</v>
      </c>
      <c r="T14" s="299">
        <v>0</v>
      </c>
      <c r="U14" s="299">
        <v>0</v>
      </c>
      <c r="V14" s="299">
        <v>0</v>
      </c>
      <c r="W14" s="299">
        <v>0</v>
      </c>
      <c r="X14" s="299">
        <v>0</v>
      </c>
      <c r="Y14" s="299">
        <v>0</v>
      </c>
      <c r="Z14" s="299">
        <v>0</v>
      </c>
      <c r="AA14" s="299">
        <v>0</v>
      </c>
      <c r="AB14" s="299">
        <v>0</v>
      </c>
      <c r="AC14" s="299">
        <v>0</v>
      </c>
    </row>
    <row r="15" spans="1:29">
      <c r="A15" s="113" t="s">
        <v>84</v>
      </c>
      <c r="B15" s="28"/>
      <c r="C15" s="156"/>
      <c r="D15" s="50"/>
      <c r="E15" s="125"/>
      <c r="F15" s="125"/>
      <c r="G15" s="338"/>
      <c r="H15" s="338"/>
      <c r="I15" s="338"/>
      <c r="J15" s="338"/>
      <c r="K15" s="338"/>
      <c r="L15" s="338"/>
      <c r="M15" s="338"/>
      <c r="N15" s="338"/>
      <c r="O15" s="338"/>
      <c r="P15" s="338"/>
      <c r="Q15" s="338"/>
      <c r="R15" s="338"/>
      <c r="S15" s="338"/>
      <c r="T15" s="51"/>
      <c r="U15" s="51"/>
      <c r="V15" s="51"/>
      <c r="W15" s="51"/>
      <c r="X15" s="51"/>
      <c r="Y15" s="51"/>
      <c r="Z15" s="51"/>
      <c r="AA15" s="51"/>
      <c r="AB15" s="51"/>
      <c r="AC15" s="51"/>
    </row>
    <row r="16" spans="1:29">
      <c r="A16" s="113" t="s">
        <v>85</v>
      </c>
      <c r="B16" s="10"/>
      <c r="C16" s="156"/>
      <c r="D16" s="50"/>
      <c r="E16" s="124"/>
      <c r="F16" s="124"/>
      <c r="G16" s="392"/>
      <c r="H16" s="392"/>
      <c r="I16" s="392"/>
      <c r="J16" s="392"/>
      <c r="K16" s="392"/>
      <c r="L16" s="392"/>
      <c r="M16" s="392"/>
      <c r="N16" s="392"/>
      <c r="O16" s="51"/>
      <c r="P16" s="51"/>
      <c r="Q16" s="51"/>
      <c r="R16" s="51"/>
      <c r="S16" s="51"/>
      <c r="T16" s="51"/>
      <c r="U16" s="51"/>
      <c r="V16" s="51"/>
      <c r="W16" s="51"/>
      <c r="X16" s="51"/>
      <c r="Y16" s="51"/>
      <c r="Z16" s="51"/>
      <c r="AA16" s="51"/>
      <c r="AB16" s="51"/>
      <c r="AC16" s="51"/>
    </row>
    <row r="17" spans="1:29">
      <c r="A17" s="113" t="s">
        <v>86</v>
      </c>
      <c r="B17" s="31"/>
      <c r="C17" s="156"/>
      <c r="D17" s="50"/>
      <c r="E17" s="126"/>
      <c r="F17" s="126"/>
      <c r="G17" s="393"/>
      <c r="H17" s="66"/>
      <c r="I17" s="66"/>
      <c r="J17" s="66"/>
      <c r="K17" s="66"/>
      <c r="L17" s="66"/>
      <c r="M17" s="66"/>
      <c r="N17" s="66"/>
      <c r="O17" s="67"/>
      <c r="P17" s="67"/>
      <c r="Q17" s="67"/>
      <c r="R17" s="67"/>
      <c r="S17" s="67"/>
      <c r="T17" s="67"/>
      <c r="U17" s="67"/>
      <c r="V17" s="67"/>
      <c r="W17" s="67"/>
      <c r="X17" s="67"/>
      <c r="Y17" s="67"/>
      <c r="Z17" s="67"/>
      <c r="AA17" s="67"/>
      <c r="AB17" s="67"/>
      <c r="AC17" s="67"/>
    </row>
    <row r="18" spans="1:29">
      <c r="A18" s="113" t="s">
        <v>87</v>
      </c>
      <c r="B18" s="31"/>
      <c r="C18" s="156"/>
      <c r="D18" s="50"/>
      <c r="E18" s="126"/>
      <c r="F18" s="126"/>
      <c r="G18" s="66"/>
      <c r="H18" s="66"/>
      <c r="I18" s="66"/>
      <c r="J18" s="66"/>
      <c r="K18" s="66"/>
      <c r="L18" s="66"/>
      <c r="M18" s="66"/>
      <c r="N18" s="66"/>
      <c r="O18" s="67"/>
      <c r="P18" s="67"/>
      <c r="Q18" s="67"/>
      <c r="R18" s="67"/>
      <c r="S18" s="67"/>
      <c r="T18" s="67"/>
      <c r="U18" s="67"/>
      <c r="V18" s="67"/>
      <c r="W18" s="67"/>
      <c r="X18" s="67"/>
      <c r="Y18" s="67"/>
      <c r="Z18" s="67"/>
      <c r="AA18" s="67"/>
      <c r="AB18" s="67"/>
      <c r="AC18" s="67"/>
    </row>
    <row r="19" spans="1:29">
      <c r="A19" s="113" t="s">
        <v>88</v>
      </c>
      <c r="B19" s="31"/>
      <c r="C19" s="156"/>
      <c r="D19" s="50"/>
      <c r="E19" s="126"/>
      <c r="F19" s="126"/>
      <c r="G19" s="66"/>
      <c r="H19" s="66"/>
      <c r="I19" s="66"/>
      <c r="J19" s="66"/>
      <c r="K19" s="66"/>
      <c r="L19" s="66"/>
      <c r="M19" s="66"/>
      <c r="N19" s="66"/>
      <c r="O19" s="67"/>
      <c r="P19" s="67"/>
      <c r="Q19" s="67"/>
      <c r="R19" s="67"/>
      <c r="S19" s="67"/>
      <c r="T19" s="67"/>
      <c r="U19" s="67"/>
      <c r="V19" s="67"/>
      <c r="W19" s="67"/>
      <c r="X19" s="67"/>
      <c r="Y19" s="67"/>
      <c r="Z19" s="67"/>
      <c r="AA19" s="67"/>
      <c r="AB19" s="67"/>
      <c r="AC19" s="67"/>
    </row>
    <row r="20" spans="1:29">
      <c r="A20" s="113"/>
      <c r="B20" s="35"/>
      <c r="D20" s="16"/>
      <c r="E20" s="73"/>
      <c r="F20" s="74"/>
      <c r="G20" s="74"/>
      <c r="H20" s="74"/>
      <c r="I20" s="74"/>
      <c r="J20" s="74"/>
      <c r="K20" s="74"/>
      <c r="L20" s="74"/>
      <c r="M20" s="74"/>
      <c r="N20" s="74"/>
      <c r="O20" s="75"/>
      <c r="P20" s="75"/>
      <c r="Q20" s="75"/>
      <c r="R20" s="76"/>
      <c r="S20" s="76"/>
      <c r="T20" s="76"/>
      <c r="U20" s="76"/>
      <c r="V20" s="76"/>
      <c r="W20" s="76"/>
      <c r="X20" s="76"/>
      <c r="Y20" s="76"/>
      <c r="Z20" s="76"/>
      <c r="AA20" s="76"/>
      <c r="AB20" s="76"/>
      <c r="AC20" s="76"/>
    </row>
    <row r="21" spans="1:29">
      <c r="A21" s="113"/>
      <c r="B21" s="22" t="s">
        <v>264</v>
      </c>
      <c r="C21" s="26"/>
      <c r="D21" s="22"/>
      <c r="E21" s="81"/>
      <c r="F21" s="82"/>
      <c r="G21" s="82"/>
      <c r="H21" s="82"/>
      <c r="I21" s="82"/>
      <c r="J21" s="82"/>
      <c r="K21" s="82"/>
      <c r="L21" s="82"/>
      <c r="M21" s="82"/>
      <c r="N21" s="82"/>
      <c r="O21" s="79"/>
      <c r="P21" s="79"/>
      <c r="Q21" s="79"/>
      <c r="R21" s="80"/>
      <c r="S21" s="80"/>
      <c r="T21" s="80"/>
      <c r="U21" s="80"/>
      <c r="V21" s="80"/>
      <c r="W21" s="80"/>
      <c r="X21" s="80"/>
      <c r="Y21" s="80"/>
      <c r="Z21" s="80"/>
      <c r="AA21" s="80"/>
      <c r="AB21" s="80"/>
      <c r="AC21" s="80"/>
    </row>
    <row r="22" spans="1:29">
      <c r="A22" s="113"/>
      <c r="B22" s="27" t="s">
        <v>34</v>
      </c>
      <c r="C22" s="17"/>
      <c r="D22" s="62" t="s">
        <v>96</v>
      </c>
      <c r="E22" s="48" t="s">
        <v>17</v>
      </c>
      <c r="F22" s="232" t="s">
        <v>18</v>
      </c>
      <c r="G22" s="153" t="s">
        <v>20</v>
      </c>
      <c r="H22" s="48" t="s">
        <v>21</v>
      </c>
      <c r="I22" s="48" t="s">
        <v>24</v>
      </c>
      <c r="J22" s="48" t="s">
        <v>25</v>
      </c>
      <c r="K22" s="48" t="s">
        <v>27</v>
      </c>
      <c r="L22" s="48" t="s">
        <v>28</v>
      </c>
      <c r="M22" s="48" t="s">
        <v>29</v>
      </c>
      <c r="N22" s="48" t="s">
        <v>30</v>
      </c>
      <c r="O22" s="48" t="s">
        <v>385</v>
      </c>
      <c r="P22" s="48" t="s">
        <v>386</v>
      </c>
      <c r="Q22" s="48" t="s">
        <v>387</v>
      </c>
      <c r="R22" s="48" t="s">
        <v>388</v>
      </c>
      <c r="S22" s="48" t="s">
        <v>389</v>
      </c>
      <c r="T22" s="48" t="s">
        <v>390</v>
      </c>
      <c r="U22" s="48" t="s">
        <v>391</v>
      </c>
      <c r="V22" s="48" t="s">
        <v>392</v>
      </c>
      <c r="W22" s="48" t="s">
        <v>393</v>
      </c>
      <c r="X22" s="48" t="s">
        <v>394</v>
      </c>
      <c r="Y22" s="48" t="s">
        <v>395</v>
      </c>
      <c r="Z22" s="48" t="s">
        <v>396</v>
      </c>
      <c r="AA22" s="48" t="s">
        <v>397</v>
      </c>
      <c r="AB22" s="48" t="s">
        <v>398</v>
      </c>
      <c r="AC22" s="48" t="s">
        <v>399</v>
      </c>
    </row>
    <row r="23" spans="1:29">
      <c r="A23" s="113" t="s">
        <v>89</v>
      </c>
      <c r="B23" s="10" t="s">
        <v>374</v>
      </c>
      <c r="C23" s="297"/>
      <c r="D23" s="298">
        <v>0</v>
      </c>
      <c r="E23" s="127">
        <v>0</v>
      </c>
      <c r="F23" s="127">
        <v>0</v>
      </c>
      <c r="G23" s="299">
        <v>0</v>
      </c>
      <c r="H23" s="299">
        <v>0</v>
      </c>
      <c r="I23" s="299">
        <v>0</v>
      </c>
      <c r="J23" s="299">
        <v>0</v>
      </c>
      <c r="K23" s="299">
        <v>0</v>
      </c>
      <c r="L23" s="299">
        <v>0</v>
      </c>
      <c r="M23" s="299">
        <v>0</v>
      </c>
      <c r="N23" s="299">
        <v>0</v>
      </c>
      <c r="O23" s="299">
        <v>0</v>
      </c>
      <c r="P23" s="299">
        <v>0</v>
      </c>
      <c r="Q23" s="299">
        <v>0</v>
      </c>
      <c r="R23" s="299">
        <v>0</v>
      </c>
      <c r="S23" s="299">
        <v>0</v>
      </c>
      <c r="T23" s="299">
        <v>0</v>
      </c>
      <c r="U23" s="299">
        <v>0</v>
      </c>
      <c r="V23" s="299">
        <v>0</v>
      </c>
      <c r="W23" s="299">
        <v>0</v>
      </c>
      <c r="X23" s="299">
        <v>0</v>
      </c>
      <c r="Y23" s="299">
        <v>0</v>
      </c>
      <c r="Z23" s="299">
        <v>0</v>
      </c>
      <c r="AA23" s="299">
        <v>0</v>
      </c>
      <c r="AB23" s="299">
        <v>0</v>
      </c>
      <c r="AC23" s="299">
        <v>0</v>
      </c>
    </row>
    <row r="24" spans="1:29">
      <c r="A24" s="113" t="s">
        <v>78</v>
      </c>
      <c r="B24" s="10" t="s">
        <v>377</v>
      </c>
      <c r="C24" s="297"/>
      <c r="D24" s="298">
        <v>0</v>
      </c>
      <c r="E24" s="300">
        <v>0</v>
      </c>
      <c r="F24" s="300">
        <v>0</v>
      </c>
      <c r="G24" s="299">
        <v>0</v>
      </c>
      <c r="H24" s="299">
        <v>0</v>
      </c>
      <c r="I24" s="299">
        <v>0</v>
      </c>
      <c r="J24" s="299">
        <v>0</v>
      </c>
      <c r="K24" s="299">
        <v>0</v>
      </c>
      <c r="L24" s="299">
        <v>0</v>
      </c>
      <c r="M24" s="299">
        <v>0</v>
      </c>
      <c r="N24" s="299">
        <v>0</v>
      </c>
      <c r="O24" s="299">
        <v>0</v>
      </c>
      <c r="P24" s="299">
        <v>0</v>
      </c>
      <c r="Q24" s="299">
        <v>0</v>
      </c>
      <c r="R24" s="299">
        <v>0</v>
      </c>
      <c r="S24" s="299">
        <v>0</v>
      </c>
      <c r="T24" s="299">
        <v>0</v>
      </c>
      <c r="U24" s="299">
        <v>0</v>
      </c>
      <c r="V24" s="299">
        <v>0</v>
      </c>
      <c r="W24" s="299">
        <v>0</v>
      </c>
      <c r="X24" s="299">
        <v>0</v>
      </c>
      <c r="Y24" s="299">
        <v>0</v>
      </c>
      <c r="Z24" s="299">
        <v>0</v>
      </c>
      <c r="AA24" s="299">
        <v>0</v>
      </c>
      <c r="AB24" s="299">
        <v>0</v>
      </c>
      <c r="AC24" s="299">
        <v>0</v>
      </c>
    </row>
    <row r="25" spans="1:29">
      <c r="A25" s="113" t="s">
        <v>90</v>
      </c>
      <c r="B25" s="10"/>
      <c r="C25" s="297"/>
      <c r="D25" s="298"/>
      <c r="E25" s="300"/>
      <c r="F25" s="300"/>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row>
    <row r="26" spans="1:29">
      <c r="A26" s="113" t="s">
        <v>223</v>
      </c>
      <c r="B26" s="10"/>
      <c r="C26" s="297"/>
      <c r="D26" s="298"/>
      <c r="E26" s="300"/>
      <c r="F26" s="300"/>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1:29">
      <c r="A27" s="113" t="s">
        <v>224</v>
      </c>
      <c r="B27" s="10"/>
      <c r="C27" s="156"/>
      <c r="D27" s="50"/>
      <c r="E27" s="124"/>
      <c r="F27" s="124"/>
      <c r="G27" s="50"/>
      <c r="H27" s="50"/>
      <c r="I27" s="50"/>
      <c r="J27" s="50"/>
      <c r="K27" s="50"/>
      <c r="L27" s="50"/>
      <c r="M27" s="50"/>
      <c r="N27" s="50"/>
      <c r="O27" s="51"/>
      <c r="P27" s="51"/>
      <c r="Q27" s="51"/>
      <c r="R27" s="51"/>
      <c r="S27" s="51"/>
      <c r="T27" s="51"/>
      <c r="U27" s="51"/>
      <c r="V27" s="51"/>
      <c r="W27" s="51"/>
      <c r="X27" s="51"/>
      <c r="Y27" s="51"/>
      <c r="Z27" s="51"/>
      <c r="AA27" s="51"/>
      <c r="AB27" s="51"/>
      <c r="AC27" s="51"/>
    </row>
    <row r="28" spans="1:29">
      <c r="A28" s="113" t="s">
        <v>225</v>
      </c>
      <c r="B28" s="31"/>
      <c r="C28" s="182"/>
      <c r="D28" s="66"/>
      <c r="E28" s="126"/>
      <c r="F28" s="126"/>
      <c r="G28" s="66"/>
      <c r="H28" s="66"/>
      <c r="I28" s="66"/>
      <c r="J28" s="66"/>
      <c r="K28" s="66"/>
      <c r="L28" s="66"/>
      <c r="M28" s="66"/>
      <c r="N28" s="66"/>
      <c r="O28" s="67"/>
      <c r="P28" s="67"/>
      <c r="Q28" s="67"/>
      <c r="R28" s="67"/>
      <c r="S28" s="67"/>
      <c r="T28" s="67"/>
      <c r="U28" s="67"/>
      <c r="V28" s="67"/>
      <c r="W28" s="67"/>
      <c r="X28" s="67"/>
      <c r="Y28" s="67"/>
      <c r="Z28" s="67"/>
      <c r="AA28" s="67"/>
      <c r="AB28" s="67"/>
      <c r="AC28" s="67"/>
    </row>
    <row r="29" spans="1:29">
      <c r="A29" s="113" t="s">
        <v>226</v>
      </c>
      <c r="B29" s="31"/>
      <c r="C29" s="182"/>
      <c r="D29" s="66"/>
      <c r="E29" s="126"/>
      <c r="F29" s="126"/>
      <c r="G29" s="66"/>
      <c r="H29" s="66"/>
      <c r="I29" s="66"/>
      <c r="J29" s="66"/>
      <c r="K29" s="66"/>
      <c r="L29" s="66"/>
      <c r="M29" s="66"/>
      <c r="N29" s="66"/>
      <c r="O29" s="67"/>
      <c r="P29" s="67"/>
      <c r="Q29" s="67"/>
      <c r="R29" s="67"/>
      <c r="S29" s="67"/>
      <c r="T29" s="67"/>
      <c r="U29" s="67"/>
      <c r="V29" s="67"/>
      <c r="W29" s="67"/>
      <c r="X29" s="67"/>
      <c r="Y29" s="67"/>
      <c r="Z29" s="67"/>
      <c r="AA29" s="67"/>
      <c r="AB29" s="67"/>
      <c r="AC29" s="67"/>
    </row>
    <row r="30" spans="1:29">
      <c r="A30" s="1"/>
      <c r="B30" s="157"/>
      <c r="C30" s="271"/>
      <c r="D30" s="253"/>
      <c r="E30" s="254"/>
      <c r="F30" s="254"/>
      <c r="G30" s="254"/>
      <c r="H30" s="254"/>
      <c r="I30" s="254"/>
      <c r="J30" s="254"/>
      <c r="K30" s="254"/>
      <c r="L30" s="254"/>
      <c r="M30" s="254"/>
      <c r="N30" s="254"/>
      <c r="O30" s="255"/>
      <c r="P30" s="255"/>
      <c r="Q30" s="255"/>
      <c r="R30" s="255"/>
      <c r="S30" s="255"/>
      <c r="T30" s="255"/>
      <c r="U30" s="255"/>
      <c r="V30" s="255"/>
      <c r="W30" s="255"/>
      <c r="X30" s="255"/>
      <c r="Y30" s="255"/>
      <c r="Z30" s="255"/>
      <c r="AA30" s="255"/>
      <c r="AB30" s="255"/>
      <c r="AC30" s="255"/>
    </row>
    <row r="31" spans="1:29" ht="31.5">
      <c r="A31" s="113">
        <v>1</v>
      </c>
      <c r="B31" s="167" t="s">
        <v>112</v>
      </c>
      <c r="C31" s="244"/>
      <c r="D31" s="246"/>
      <c r="E31" s="242">
        <f t="shared" ref="E31:R31" si="0">SUM(E13:E19,E23:E30)</f>
        <v>0.26195228129721082</v>
      </c>
      <c r="F31" s="245">
        <f t="shared" si="0"/>
        <v>0.20877911027175008</v>
      </c>
      <c r="G31" s="245">
        <f t="shared" si="0"/>
        <v>0.165240528</v>
      </c>
      <c r="H31" s="242">
        <f t="shared" si="0"/>
        <v>0.16250149920000001</v>
      </c>
      <c r="I31" s="242">
        <f t="shared" si="0"/>
        <v>0.16682703839999999</v>
      </c>
      <c r="J31" s="242">
        <f t="shared" si="0"/>
        <v>0.16443725760000003</v>
      </c>
      <c r="K31" s="242">
        <f t="shared" si="0"/>
        <v>0.14943371760000002</v>
      </c>
      <c r="L31" s="242">
        <f t="shared" si="0"/>
        <v>0.1569225192</v>
      </c>
      <c r="M31" s="242">
        <f t="shared" si="0"/>
        <v>0.15289375520000001</v>
      </c>
      <c r="N31" s="242">
        <f t="shared" si="0"/>
        <v>4.46449368E-2</v>
      </c>
      <c r="O31" s="242">
        <f t="shared" si="0"/>
        <v>4.5179337600000001E-2</v>
      </c>
      <c r="P31" s="242">
        <f t="shared" si="0"/>
        <v>4.5082695199999995E-2</v>
      </c>
      <c r="Q31" s="242">
        <f t="shared" si="0"/>
        <v>5.03487216E-2</v>
      </c>
      <c r="R31" s="242">
        <f t="shared" si="0"/>
        <v>4.6903150399999996E-2</v>
      </c>
      <c r="S31" s="242">
        <f t="shared" ref="S31:AC31" si="1">SUM(S13:S19,S23:S30)</f>
        <v>4.9563684000000004E-2</v>
      </c>
      <c r="T31" s="242">
        <f t="shared" si="1"/>
        <v>0</v>
      </c>
      <c r="U31" s="242">
        <f t="shared" si="1"/>
        <v>0</v>
      </c>
      <c r="V31" s="242">
        <f t="shared" si="1"/>
        <v>0</v>
      </c>
      <c r="W31" s="242">
        <f t="shared" si="1"/>
        <v>0</v>
      </c>
      <c r="X31" s="242">
        <f t="shared" si="1"/>
        <v>0</v>
      </c>
      <c r="Y31" s="242">
        <f t="shared" si="1"/>
        <v>0</v>
      </c>
      <c r="Z31" s="242">
        <f t="shared" si="1"/>
        <v>0</v>
      </c>
      <c r="AA31" s="242">
        <f t="shared" si="1"/>
        <v>0</v>
      </c>
      <c r="AB31" s="242">
        <f t="shared" si="1"/>
        <v>0</v>
      </c>
      <c r="AC31" s="242">
        <f t="shared" si="1"/>
        <v>0</v>
      </c>
    </row>
    <row r="32" spans="1:29">
      <c r="A32" s="113"/>
      <c r="B32" s="26"/>
      <c r="C32" s="26"/>
      <c r="D32" s="22"/>
      <c r="E32" s="83"/>
      <c r="F32" s="84"/>
      <c r="G32" s="84"/>
      <c r="H32" s="84"/>
      <c r="I32" s="84"/>
      <c r="J32" s="84"/>
      <c r="K32" s="84"/>
      <c r="L32" s="84"/>
      <c r="M32" s="84"/>
      <c r="N32" s="84"/>
      <c r="O32" s="84"/>
      <c r="P32" s="84"/>
      <c r="Q32" s="84"/>
      <c r="R32" s="99"/>
      <c r="S32" s="99"/>
      <c r="T32" s="99"/>
      <c r="U32" s="99"/>
      <c r="V32" s="99"/>
      <c r="W32" s="99"/>
      <c r="X32" s="99"/>
      <c r="Y32" s="99"/>
      <c r="Z32" s="99"/>
      <c r="AA32" s="99"/>
      <c r="AB32" s="99"/>
      <c r="AC32" s="99"/>
    </row>
    <row r="33" spans="1:29">
      <c r="A33" s="113"/>
      <c r="B33" s="22" t="s">
        <v>268</v>
      </c>
      <c r="C33" s="26"/>
      <c r="D33" s="16"/>
      <c r="E33" s="77"/>
      <c r="F33" s="78"/>
      <c r="G33" s="78"/>
      <c r="H33" s="78"/>
      <c r="I33" s="78"/>
      <c r="J33" s="78"/>
      <c r="K33" s="78"/>
      <c r="L33" s="78"/>
      <c r="M33" s="78"/>
      <c r="N33" s="78"/>
      <c r="O33" s="79"/>
      <c r="P33" s="79"/>
      <c r="Q33" s="79"/>
      <c r="R33" s="80"/>
      <c r="S33" s="80"/>
      <c r="T33" s="80"/>
      <c r="U33" s="80"/>
      <c r="V33" s="80"/>
      <c r="W33" s="80"/>
      <c r="X33" s="80"/>
      <c r="Y33" s="80"/>
      <c r="Z33" s="80"/>
      <c r="AA33" s="80"/>
      <c r="AB33" s="80"/>
      <c r="AC33" s="80"/>
    </row>
    <row r="34" spans="1:29">
      <c r="A34" s="113"/>
      <c r="B34" s="16" t="s">
        <v>33</v>
      </c>
      <c r="D34" s="62" t="s">
        <v>96</v>
      </c>
      <c r="E34" s="48" t="s">
        <v>17</v>
      </c>
      <c r="F34" s="232" t="s">
        <v>18</v>
      </c>
      <c r="G34" s="153" t="s">
        <v>20</v>
      </c>
      <c r="H34" s="48" t="s">
        <v>21</v>
      </c>
      <c r="I34" s="48" t="s">
        <v>24</v>
      </c>
      <c r="J34" s="48" t="s">
        <v>25</v>
      </c>
      <c r="K34" s="48" t="s">
        <v>27</v>
      </c>
      <c r="L34" s="48" t="s">
        <v>28</v>
      </c>
      <c r="M34" s="48" t="s">
        <v>29</v>
      </c>
      <c r="N34" s="48" t="s">
        <v>30</v>
      </c>
      <c r="O34" s="48" t="s">
        <v>385</v>
      </c>
      <c r="P34" s="48" t="s">
        <v>386</v>
      </c>
      <c r="Q34" s="48" t="s">
        <v>387</v>
      </c>
      <c r="R34" s="48" t="s">
        <v>388</v>
      </c>
      <c r="S34" s="48" t="s">
        <v>389</v>
      </c>
      <c r="T34" s="48" t="s">
        <v>390</v>
      </c>
      <c r="U34" s="48" t="s">
        <v>391</v>
      </c>
      <c r="V34" s="48" t="s">
        <v>392</v>
      </c>
      <c r="W34" s="48" t="s">
        <v>393</v>
      </c>
      <c r="X34" s="48" t="s">
        <v>394</v>
      </c>
      <c r="Y34" s="48" t="s">
        <v>395</v>
      </c>
      <c r="Z34" s="48" t="s">
        <v>396</v>
      </c>
      <c r="AA34" s="48" t="s">
        <v>397</v>
      </c>
      <c r="AB34" s="48" t="s">
        <v>398</v>
      </c>
      <c r="AC34" s="48" t="s">
        <v>399</v>
      </c>
    </row>
    <row r="35" spans="1:29">
      <c r="A35" s="113" t="s">
        <v>102</v>
      </c>
      <c r="B35" s="10"/>
      <c r="C35" s="32"/>
      <c r="D35" s="72"/>
      <c r="E35" s="145"/>
      <c r="F35" s="145"/>
      <c r="G35" s="92"/>
      <c r="H35" s="92"/>
      <c r="I35" s="92"/>
      <c r="J35" s="92"/>
      <c r="K35" s="92"/>
      <c r="L35" s="92"/>
      <c r="M35" s="92"/>
      <c r="N35" s="94"/>
      <c r="O35" s="93"/>
      <c r="P35" s="93"/>
      <c r="Q35" s="93"/>
      <c r="R35" s="93"/>
      <c r="S35" s="93"/>
      <c r="T35" s="93"/>
      <c r="U35" s="93"/>
      <c r="V35" s="93"/>
      <c r="W35" s="93"/>
      <c r="X35" s="93"/>
      <c r="Y35" s="93"/>
      <c r="Z35" s="93"/>
      <c r="AA35" s="93"/>
      <c r="AB35" s="93"/>
      <c r="AC35" s="93"/>
    </row>
    <row r="36" spans="1:29">
      <c r="A36" s="113" t="s">
        <v>103</v>
      </c>
      <c r="B36" s="10"/>
      <c r="C36" s="32"/>
      <c r="D36" s="72"/>
      <c r="E36" s="144"/>
      <c r="F36" s="144"/>
      <c r="G36" s="86"/>
      <c r="H36" s="86"/>
      <c r="I36" s="86"/>
      <c r="J36" s="86"/>
      <c r="K36" s="86"/>
      <c r="L36" s="86"/>
      <c r="M36" s="86"/>
      <c r="N36" s="95"/>
      <c r="O36" s="87"/>
      <c r="P36" s="87"/>
      <c r="Q36" s="87"/>
      <c r="R36" s="87"/>
      <c r="S36" s="87"/>
      <c r="T36" s="87"/>
      <c r="U36" s="87"/>
      <c r="V36" s="87"/>
      <c r="W36" s="87"/>
      <c r="X36" s="87"/>
      <c r="Y36" s="87"/>
      <c r="Z36" s="87"/>
      <c r="AA36" s="87"/>
      <c r="AB36" s="87"/>
      <c r="AC36" s="87"/>
    </row>
    <row r="37" spans="1:29">
      <c r="A37" s="113" t="s">
        <v>104</v>
      </c>
      <c r="B37" s="10"/>
      <c r="C37" s="32"/>
      <c r="D37" s="72"/>
      <c r="E37" s="144"/>
      <c r="F37" s="144"/>
      <c r="G37" s="86"/>
      <c r="H37" s="86"/>
      <c r="I37" s="86"/>
      <c r="J37" s="86"/>
      <c r="K37" s="86"/>
      <c r="L37" s="86"/>
      <c r="M37" s="86"/>
      <c r="N37" s="95"/>
      <c r="O37" s="87"/>
      <c r="P37" s="87"/>
      <c r="Q37" s="87"/>
      <c r="R37" s="87"/>
      <c r="S37" s="87"/>
      <c r="T37" s="87"/>
      <c r="U37" s="87"/>
      <c r="V37" s="87"/>
      <c r="W37" s="87"/>
      <c r="X37" s="87"/>
      <c r="Y37" s="87"/>
      <c r="Z37" s="87"/>
      <c r="AA37" s="87"/>
      <c r="AB37" s="87"/>
      <c r="AC37" s="87"/>
    </row>
    <row r="38" spans="1:29">
      <c r="A38" s="113" t="s">
        <v>105</v>
      </c>
      <c r="B38" s="10"/>
      <c r="C38" s="250"/>
      <c r="D38" s="249"/>
      <c r="E38" s="247"/>
      <c r="F38" s="150"/>
      <c r="G38" s="251"/>
      <c r="H38" s="251"/>
      <c r="I38" s="251"/>
      <c r="J38" s="251"/>
      <c r="K38" s="251"/>
      <c r="L38" s="251"/>
      <c r="M38" s="251"/>
      <c r="N38" s="95"/>
      <c r="O38" s="252"/>
      <c r="P38" s="252"/>
      <c r="Q38" s="252"/>
      <c r="R38" s="252"/>
      <c r="S38" s="252"/>
      <c r="T38" s="252"/>
      <c r="U38" s="252"/>
      <c r="V38" s="252"/>
      <c r="W38" s="252"/>
      <c r="X38" s="252"/>
      <c r="Y38" s="252"/>
      <c r="Z38" s="252"/>
      <c r="AA38" s="252"/>
      <c r="AB38" s="252"/>
      <c r="AC38" s="252"/>
    </row>
    <row r="39" spans="1:29">
      <c r="A39" s="113" t="s">
        <v>227</v>
      </c>
      <c r="B39" s="10"/>
      <c r="C39" s="250"/>
      <c r="D39" s="249"/>
      <c r="E39" s="247"/>
      <c r="F39" s="150"/>
      <c r="G39" s="251"/>
      <c r="H39" s="251"/>
      <c r="I39" s="251"/>
      <c r="J39" s="251"/>
      <c r="K39" s="251"/>
      <c r="L39" s="251"/>
      <c r="M39" s="251"/>
      <c r="N39" s="95"/>
      <c r="O39" s="252"/>
      <c r="P39" s="252"/>
      <c r="Q39" s="252"/>
      <c r="R39" s="252"/>
      <c r="S39" s="252"/>
      <c r="T39" s="252"/>
      <c r="U39" s="252"/>
      <c r="V39" s="252"/>
      <c r="W39" s="252"/>
      <c r="X39" s="252"/>
      <c r="Y39" s="252"/>
      <c r="Z39" s="252"/>
      <c r="AA39" s="252"/>
      <c r="AB39" s="252"/>
      <c r="AC39" s="252"/>
    </row>
    <row r="40" spans="1:29">
      <c r="A40" s="113" t="s">
        <v>228</v>
      </c>
      <c r="B40" s="10"/>
      <c r="C40" s="250"/>
      <c r="D40" s="249"/>
      <c r="E40" s="247"/>
      <c r="F40" s="150"/>
      <c r="G40" s="251"/>
      <c r="H40" s="251"/>
      <c r="I40" s="251"/>
      <c r="J40" s="251"/>
      <c r="K40" s="251"/>
      <c r="L40" s="251"/>
      <c r="M40" s="251"/>
      <c r="N40" s="95"/>
      <c r="O40" s="252"/>
      <c r="P40" s="252"/>
      <c r="Q40" s="252"/>
      <c r="R40" s="252"/>
      <c r="S40" s="252"/>
      <c r="T40" s="252"/>
      <c r="U40" s="252"/>
      <c r="V40" s="252"/>
      <c r="W40" s="252"/>
      <c r="X40" s="252"/>
      <c r="Y40" s="252"/>
      <c r="Z40" s="252"/>
      <c r="AA40" s="252"/>
      <c r="AB40" s="252"/>
      <c r="AC40" s="252"/>
    </row>
    <row r="41" spans="1:29">
      <c r="A41" s="113" t="s">
        <v>229</v>
      </c>
      <c r="B41" s="10"/>
      <c r="C41" s="250"/>
      <c r="D41" s="249"/>
      <c r="E41" s="247"/>
      <c r="F41" s="150"/>
      <c r="G41" s="251"/>
      <c r="H41" s="251"/>
      <c r="I41" s="251"/>
      <c r="J41" s="251"/>
      <c r="K41" s="251"/>
      <c r="L41" s="251"/>
      <c r="M41" s="251"/>
      <c r="N41" s="95"/>
      <c r="O41" s="252"/>
      <c r="P41" s="252"/>
      <c r="Q41" s="252"/>
      <c r="R41" s="252"/>
      <c r="S41" s="252"/>
      <c r="T41" s="252"/>
      <c r="U41" s="252"/>
      <c r="V41" s="252"/>
      <c r="W41" s="252"/>
      <c r="X41" s="252"/>
      <c r="Y41" s="252"/>
      <c r="Z41" s="252"/>
      <c r="AA41" s="252"/>
      <c r="AB41" s="252"/>
      <c r="AC41" s="252"/>
    </row>
    <row r="42" spans="1:29">
      <c r="A42" s="113" t="s">
        <v>230</v>
      </c>
      <c r="B42" s="10"/>
      <c r="C42" s="250"/>
      <c r="D42" s="249"/>
      <c r="E42" s="247"/>
      <c r="F42" s="150"/>
      <c r="G42" s="251"/>
      <c r="H42" s="251"/>
      <c r="I42" s="251"/>
      <c r="J42" s="251"/>
      <c r="K42" s="251"/>
      <c r="L42" s="251"/>
      <c r="M42" s="251"/>
      <c r="N42" s="95"/>
      <c r="O42" s="252"/>
      <c r="P42" s="252"/>
      <c r="Q42" s="252"/>
      <c r="R42" s="252"/>
      <c r="S42" s="252"/>
      <c r="T42" s="252"/>
      <c r="U42" s="252"/>
      <c r="V42" s="252"/>
      <c r="W42" s="252"/>
      <c r="X42" s="252"/>
      <c r="Y42" s="252"/>
      <c r="Z42" s="252"/>
      <c r="AA42" s="252"/>
      <c r="AB42" s="252"/>
      <c r="AC42" s="252"/>
    </row>
    <row r="43" spans="1:29">
      <c r="A43" s="113" t="s">
        <v>106</v>
      </c>
      <c r="B43" s="10"/>
      <c r="C43" s="250"/>
      <c r="D43" s="249"/>
      <c r="E43" s="247"/>
      <c r="F43" s="150"/>
      <c r="G43" s="251"/>
      <c r="H43" s="251"/>
      <c r="I43" s="251"/>
      <c r="J43" s="251"/>
      <c r="K43" s="251"/>
      <c r="L43" s="251"/>
      <c r="M43" s="251"/>
      <c r="N43" s="95"/>
      <c r="O43" s="252"/>
      <c r="P43" s="252"/>
      <c r="Q43" s="252"/>
      <c r="R43" s="252"/>
      <c r="S43" s="252"/>
      <c r="T43" s="252"/>
      <c r="U43" s="252"/>
      <c r="V43" s="252"/>
      <c r="W43" s="252"/>
      <c r="X43" s="252"/>
      <c r="Y43" s="252"/>
      <c r="Z43" s="252"/>
      <c r="AA43" s="252"/>
      <c r="AB43" s="252"/>
      <c r="AC43" s="252"/>
    </row>
    <row r="44" spans="1:29">
      <c r="A44" s="113" t="s">
        <v>107</v>
      </c>
      <c r="B44" s="10"/>
      <c r="C44" s="32"/>
      <c r="D44" s="72"/>
      <c r="E44" s="144"/>
      <c r="F44" s="150"/>
      <c r="G44" s="86"/>
      <c r="H44" s="86"/>
      <c r="I44" s="86"/>
      <c r="J44" s="86"/>
      <c r="K44" s="86"/>
      <c r="L44" s="86"/>
      <c r="M44" s="86"/>
      <c r="N44" s="95"/>
      <c r="O44" s="87"/>
      <c r="P44" s="87"/>
      <c r="Q44" s="87"/>
      <c r="R44" s="87"/>
      <c r="S44" s="87"/>
      <c r="T44" s="87"/>
      <c r="U44" s="87"/>
      <c r="V44" s="87"/>
      <c r="W44" s="87"/>
      <c r="X44" s="87"/>
      <c r="Y44" s="87"/>
      <c r="Z44" s="87"/>
      <c r="AA44" s="87"/>
      <c r="AB44" s="87"/>
      <c r="AC44" s="87"/>
    </row>
    <row r="45" spans="1:29">
      <c r="A45" s="113" t="s">
        <v>108</v>
      </c>
      <c r="B45" s="10"/>
      <c r="C45" s="32"/>
      <c r="D45" s="72"/>
      <c r="E45" s="144"/>
      <c r="F45" s="150"/>
      <c r="G45" s="86"/>
      <c r="H45" s="86"/>
      <c r="I45" s="86"/>
      <c r="J45" s="86"/>
      <c r="K45" s="86"/>
      <c r="L45" s="86"/>
      <c r="M45" s="86"/>
      <c r="N45" s="95"/>
      <c r="O45" s="87"/>
      <c r="P45" s="87"/>
      <c r="Q45" s="87"/>
      <c r="R45" s="87"/>
      <c r="S45" s="87"/>
      <c r="T45" s="87"/>
      <c r="U45" s="87"/>
      <c r="V45" s="87"/>
      <c r="W45" s="87"/>
      <c r="X45" s="87"/>
      <c r="Y45" s="87"/>
      <c r="Z45" s="87"/>
      <c r="AA45" s="87"/>
      <c r="AB45" s="87"/>
      <c r="AC45" s="87"/>
    </row>
    <row r="46" spans="1:29">
      <c r="A46" s="113" t="s">
        <v>109</v>
      </c>
      <c r="B46" s="10"/>
      <c r="C46" s="250"/>
      <c r="D46" s="249"/>
      <c r="E46" s="247"/>
      <c r="F46" s="150"/>
      <c r="G46" s="251"/>
      <c r="H46" s="251"/>
      <c r="I46" s="251"/>
      <c r="J46" s="251"/>
      <c r="K46" s="251"/>
      <c r="L46" s="251"/>
      <c r="M46" s="251"/>
      <c r="N46" s="95"/>
      <c r="O46" s="252"/>
      <c r="P46" s="252"/>
      <c r="Q46" s="252"/>
      <c r="R46" s="252"/>
      <c r="S46" s="252"/>
      <c r="T46" s="252"/>
      <c r="U46" s="252"/>
      <c r="V46" s="252"/>
      <c r="W46" s="252"/>
      <c r="X46" s="252"/>
      <c r="Y46" s="252"/>
      <c r="Z46" s="252"/>
      <c r="AA46" s="252"/>
      <c r="AB46" s="252"/>
      <c r="AC46" s="252"/>
    </row>
    <row r="47" spans="1:29">
      <c r="A47" s="113" t="s">
        <v>231</v>
      </c>
      <c r="B47" s="10"/>
      <c r="C47" s="32"/>
      <c r="D47" s="72"/>
      <c r="E47" s="144"/>
      <c r="F47" s="150"/>
      <c r="G47" s="86"/>
      <c r="H47" s="86"/>
      <c r="I47" s="86"/>
      <c r="J47" s="86"/>
      <c r="K47" s="86"/>
      <c r="L47" s="86"/>
      <c r="M47" s="86"/>
      <c r="N47" s="95"/>
      <c r="O47" s="87"/>
      <c r="P47" s="87"/>
      <c r="Q47" s="87"/>
      <c r="R47" s="87"/>
      <c r="S47" s="87"/>
      <c r="T47" s="87"/>
      <c r="U47" s="87"/>
      <c r="V47" s="87"/>
      <c r="W47" s="87"/>
      <c r="X47" s="87"/>
      <c r="Y47" s="87"/>
      <c r="Z47" s="87"/>
      <c r="AA47" s="87"/>
      <c r="AB47" s="87"/>
      <c r="AC47" s="87"/>
    </row>
    <row r="48" spans="1:29">
      <c r="A48" s="226" t="s">
        <v>232</v>
      </c>
      <c r="B48" s="10"/>
      <c r="C48" s="32"/>
      <c r="D48" s="72"/>
      <c r="E48" s="144"/>
      <c r="F48" s="150"/>
      <c r="G48" s="86"/>
      <c r="H48" s="86"/>
      <c r="I48" s="86"/>
      <c r="J48" s="86"/>
      <c r="K48" s="86"/>
      <c r="L48" s="86"/>
      <c r="M48" s="86"/>
      <c r="N48" s="95"/>
      <c r="O48" s="87"/>
      <c r="P48" s="87"/>
      <c r="Q48" s="87"/>
      <c r="R48" s="87"/>
      <c r="S48" s="87"/>
      <c r="T48" s="87"/>
      <c r="U48" s="87"/>
      <c r="V48" s="87"/>
      <c r="W48" s="87"/>
      <c r="X48" s="87"/>
      <c r="Y48" s="87"/>
      <c r="Z48" s="87"/>
      <c r="AA48" s="87"/>
      <c r="AB48" s="87"/>
      <c r="AC48" s="87"/>
    </row>
    <row r="49" spans="1:29">
      <c r="A49" s="272"/>
      <c r="B49" s="35"/>
      <c r="C49" s="35"/>
      <c r="D49" s="68"/>
      <c r="E49" s="73"/>
      <c r="F49" s="74"/>
      <c r="G49" s="74"/>
      <c r="H49" s="74"/>
      <c r="I49" s="74"/>
      <c r="J49" s="74"/>
      <c r="K49" s="74"/>
      <c r="L49" s="74"/>
      <c r="M49" s="74"/>
      <c r="N49" s="74"/>
      <c r="O49" s="75"/>
      <c r="P49" s="75"/>
      <c r="Q49" s="75"/>
      <c r="R49" s="76"/>
      <c r="S49" s="76"/>
      <c r="T49" s="76"/>
      <c r="U49" s="76"/>
      <c r="V49" s="76"/>
      <c r="W49" s="76"/>
      <c r="X49" s="76"/>
      <c r="Y49" s="76"/>
      <c r="Z49" s="76"/>
      <c r="AA49" s="76"/>
      <c r="AB49" s="76"/>
      <c r="AC49" s="76"/>
    </row>
    <row r="50" spans="1:29">
      <c r="A50" s="113"/>
      <c r="B50" s="22" t="s">
        <v>270</v>
      </c>
      <c r="D50" s="22"/>
      <c r="E50" s="81"/>
      <c r="F50" s="82"/>
      <c r="G50" s="82"/>
      <c r="H50" s="82"/>
      <c r="I50" s="82"/>
      <c r="J50" s="82"/>
      <c r="K50" s="82"/>
      <c r="L50" s="82"/>
      <c r="M50" s="82"/>
      <c r="N50" s="82"/>
      <c r="O50" s="79"/>
      <c r="P50" s="79"/>
      <c r="Q50" s="79"/>
      <c r="R50" s="80"/>
      <c r="S50" s="80"/>
      <c r="T50" s="80"/>
      <c r="U50" s="80"/>
      <c r="V50" s="80"/>
      <c r="W50" s="80"/>
      <c r="X50" s="80"/>
      <c r="Y50" s="80"/>
      <c r="Z50" s="80"/>
      <c r="AA50" s="80"/>
      <c r="AB50" s="80"/>
      <c r="AC50" s="80"/>
    </row>
    <row r="51" spans="1:29">
      <c r="A51" s="113"/>
      <c r="B51" s="16" t="s">
        <v>34</v>
      </c>
      <c r="D51" s="62" t="s">
        <v>96</v>
      </c>
      <c r="E51" s="48" t="s">
        <v>17</v>
      </c>
      <c r="F51" s="232" t="s">
        <v>18</v>
      </c>
      <c r="G51" s="153" t="s">
        <v>20</v>
      </c>
      <c r="H51" s="48" t="s">
        <v>21</v>
      </c>
      <c r="I51" s="48" t="s">
        <v>24</v>
      </c>
      <c r="J51" s="48" t="s">
        <v>25</v>
      </c>
      <c r="K51" s="48" t="s">
        <v>27</v>
      </c>
      <c r="L51" s="48" t="s">
        <v>28</v>
      </c>
      <c r="M51" s="48" t="s">
        <v>29</v>
      </c>
      <c r="N51" s="48" t="s">
        <v>30</v>
      </c>
      <c r="O51" s="48" t="s">
        <v>385</v>
      </c>
      <c r="P51" s="48" t="s">
        <v>386</v>
      </c>
      <c r="Q51" s="48" t="s">
        <v>387</v>
      </c>
      <c r="R51" s="48" t="s">
        <v>388</v>
      </c>
      <c r="S51" s="48" t="s">
        <v>389</v>
      </c>
      <c r="T51" s="48" t="s">
        <v>390</v>
      </c>
      <c r="U51" s="48" t="s">
        <v>391</v>
      </c>
      <c r="V51" s="48" t="s">
        <v>392</v>
      </c>
      <c r="W51" s="48" t="s">
        <v>393</v>
      </c>
      <c r="X51" s="48" t="s">
        <v>394</v>
      </c>
      <c r="Y51" s="48" t="s">
        <v>395</v>
      </c>
      <c r="Z51" s="48" t="s">
        <v>396</v>
      </c>
      <c r="AA51" s="48" t="s">
        <v>397</v>
      </c>
      <c r="AB51" s="48" t="s">
        <v>398</v>
      </c>
      <c r="AC51" s="48" t="s">
        <v>399</v>
      </c>
    </row>
    <row r="52" spans="1:29">
      <c r="A52" s="113" t="s">
        <v>344</v>
      </c>
      <c r="B52" s="10" t="s">
        <v>378</v>
      </c>
      <c r="C52" s="250"/>
      <c r="D52" s="249">
        <v>0</v>
      </c>
      <c r="E52" s="145">
        <v>0</v>
      </c>
      <c r="F52" s="145">
        <v>0</v>
      </c>
      <c r="G52" s="92">
        <v>0</v>
      </c>
      <c r="H52" s="92">
        <v>0</v>
      </c>
      <c r="I52" s="92">
        <v>0</v>
      </c>
      <c r="J52" s="92">
        <v>0</v>
      </c>
      <c r="K52" s="92">
        <v>0</v>
      </c>
      <c r="L52" s="92">
        <v>0</v>
      </c>
      <c r="M52" s="92">
        <v>0</v>
      </c>
      <c r="N52" s="92">
        <v>0</v>
      </c>
      <c r="O52" s="92">
        <v>0</v>
      </c>
      <c r="P52" s="92">
        <v>0</v>
      </c>
      <c r="Q52" s="92">
        <v>0</v>
      </c>
      <c r="R52" s="92">
        <v>0</v>
      </c>
      <c r="S52" s="92">
        <v>0</v>
      </c>
      <c r="T52" s="92">
        <v>0</v>
      </c>
      <c r="U52" s="92">
        <v>0</v>
      </c>
      <c r="V52" s="92">
        <v>0</v>
      </c>
      <c r="W52" s="92">
        <v>0</v>
      </c>
      <c r="X52" s="92">
        <v>0</v>
      </c>
      <c r="Y52" s="92">
        <v>0</v>
      </c>
      <c r="Z52" s="92">
        <v>0</v>
      </c>
      <c r="AA52" s="92">
        <v>0</v>
      </c>
      <c r="AB52" s="92">
        <v>0</v>
      </c>
      <c r="AC52" s="92">
        <v>0</v>
      </c>
    </row>
    <row r="53" spans="1:29">
      <c r="A53" s="113" t="s">
        <v>345</v>
      </c>
      <c r="B53" s="10" t="s">
        <v>379</v>
      </c>
      <c r="C53" s="250"/>
      <c r="D53" s="249">
        <v>0</v>
      </c>
      <c r="E53" s="145">
        <v>0</v>
      </c>
      <c r="F53" s="145">
        <v>0</v>
      </c>
      <c r="G53" s="92">
        <v>0</v>
      </c>
      <c r="H53" s="92">
        <v>0</v>
      </c>
      <c r="I53" s="92">
        <v>0</v>
      </c>
      <c r="J53" s="92">
        <v>0</v>
      </c>
      <c r="K53" s="92">
        <v>0</v>
      </c>
      <c r="L53" s="92">
        <v>0</v>
      </c>
      <c r="M53" s="92">
        <v>0</v>
      </c>
      <c r="N53" s="92">
        <v>0</v>
      </c>
      <c r="O53" s="92">
        <v>0</v>
      </c>
      <c r="P53" s="92">
        <v>0</v>
      </c>
      <c r="Q53" s="92">
        <v>0</v>
      </c>
      <c r="R53" s="92">
        <v>0</v>
      </c>
      <c r="S53" s="92">
        <v>0</v>
      </c>
      <c r="T53" s="92">
        <v>0</v>
      </c>
      <c r="U53" s="92">
        <v>0</v>
      </c>
      <c r="V53" s="92">
        <v>0</v>
      </c>
      <c r="W53" s="92">
        <v>0</v>
      </c>
      <c r="X53" s="92">
        <v>0</v>
      </c>
      <c r="Y53" s="92">
        <v>0</v>
      </c>
      <c r="Z53" s="92">
        <v>0</v>
      </c>
      <c r="AA53" s="92">
        <v>0</v>
      </c>
      <c r="AB53" s="92">
        <v>0</v>
      </c>
      <c r="AC53" s="92">
        <v>0</v>
      </c>
    </row>
    <row r="54" spans="1:29">
      <c r="A54" s="113" t="s">
        <v>346</v>
      </c>
      <c r="B54" s="10" t="s">
        <v>380</v>
      </c>
      <c r="C54" s="250"/>
      <c r="D54" s="249">
        <v>0</v>
      </c>
      <c r="E54" s="145">
        <v>0</v>
      </c>
      <c r="F54" s="145">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row>
    <row r="55" spans="1:29">
      <c r="A55" s="113" t="s">
        <v>348</v>
      </c>
      <c r="B55" s="10" t="s">
        <v>400</v>
      </c>
      <c r="C55" s="32"/>
      <c r="D55" s="249">
        <v>0</v>
      </c>
      <c r="E55" s="145">
        <v>0</v>
      </c>
      <c r="F55" s="145">
        <v>0</v>
      </c>
      <c r="G55" s="92">
        <v>0</v>
      </c>
      <c r="H55" s="92">
        <v>0</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row>
    <row r="56" spans="1:29">
      <c r="A56" s="113" t="s">
        <v>349</v>
      </c>
      <c r="B56" s="10" t="s">
        <v>401</v>
      </c>
      <c r="C56" s="32"/>
      <c r="D56" s="249">
        <v>0</v>
      </c>
      <c r="E56" s="145">
        <v>0</v>
      </c>
      <c r="F56" s="145">
        <v>0</v>
      </c>
      <c r="G56" s="92">
        <v>0</v>
      </c>
      <c r="H56" s="92">
        <v>0</v>
      </c>
      <c r="I56" s="92">
        <v>0</v>
      </c>
      <c r="J56" s="92">
        <v>0</v>
      </c>
      <c r="K56" s="92">
        <v>0</v>
      </c>
      <c r="L56" s="92">
        <v>0</v>
      </c>
      <c r="M56" s="92">
        <v>0</v>
      </c>
      <c r="N56" s="92">
        <v>0</v>
      </c>
      <c r="O56" s="92">
        <v>0</v>
      </c>
      <c r="P56" s="92">
        <v>0</v>
      </c>
      <c r="Q56" s="92">
        <v>0</v>
      </c>
      <c r="R56" s="92">
        <v>0</v>
      </c>
      <c r="S56" s="92">
        <v>0</v>
      </c>
      <c r="T56" s="92">
        <v>0</v>
      </c>
      <c r="U56" s="92">
        <v>0</v>
      </c>
      <c r="V56" s="92">
        <v>0</v>
      </c>
      <c r="W56" s="92">
        <v>0</v>
      </c>
      <c r="X56" s="92">
        <v>0</v>
      </c>
      <c r="Y56" s="92">
        <v>0</v>
      </c>
      <c r="Z56" s="92">
        <v>0</v>
      </c>
      <c r="AA56" s="92">
        <v>0</v>
      </c>
      <c r="AB56" s="92">
        <v>0</v>
      </c>
      <c r="AC56" s="92">
        <v>0</v>
      </c>
    </row>
    <row r="57" spans="1:29">
      <c r="A57" s="113" t="s">
        <v>347</v>
      </c>
      <c r="B57" s="10"/>
      <c r="C57" s="32"/>
      <c r="D57" s="72"/>
      <c r="E57" s="144"/>
      <c r="F57" s="144"/>
      <c r="G57" s="86"/>
      <c r="H57" s="86"/>
      <c r="I57" s="86"/>
      <c r="J57" s="86"/>
      <c r="K57" s="86"/>
      <c r="L57" s="86"/>
      <c r="M57" s="86"/>
      <c r="N57" s="95"/>
      <c r="O57" s="87"/>
      <c r="P57" s="87"/>
      <c r="Q57" s="87"/>
      <c r="R57" s="87"/>
      <c r="S57" s="87"/>
      <c r="T57" s="87"/>
      <c r="U57" s="87"/>
      <c r="V57" s="87"/>
      <c r="W57" s="87"/>
      <c r="X57" s="87"/>
      <c r="Y57" s="87"/>
      <c r="Z57" s="87"/>
      <c r="AA57" s="87"/>
      <c r="AB57" s="87"/>
      <c r="AC57" s="87"/>
    </row>
    <row r="58" spans="1:29">
      <c r="A58" s="113"/>
      <c r="B58" s="163"/>
      <c r="C58" s="164"/>
      <c r="D58" s="165"/>
      <c r="E58" s="166"/>
      <c r="F58" s="166"/>
      <c r="G58" s="166"/>
      <c r="H58" s="166"/>
      <c r="I58" s="166"/>
      <c r="J58" s="166"/>
      <c r="K58" s="166"/>
      <c r="L58" s="166"/>
      <c r="M58" s="166"/>
      <c r="N58" s="160"/>
      <c r="O58" s="162"/>
      <c r="P58" s="162"/>
      <c r="Q58" s="162"/>
      <c r="R58" s="162"/>
      <c r="S58" s="162"/>
      <c r="T58" s="162"/>
      <c r="U58" s="162"/>
      <c r="V58" s="162"/>
      <c r="W58" s="162"/>
      <c r="X58" s="162"/>
      <c r="Y58" s="162"/>
      <c r="Z58" s="162"/>
      <c r="AA58" s="162"/>
      <c r="AB58" s="162"/>
      <c r="AC58" s="162"/>
    </row>
    <row r="59" spans="1:29">
      <c r="A59" s="113">
        <v>2</v>
      </c>
      <c r="B59" s="183" t="s">
        <v>350</v>
      </c>
      <c r="C59" s="184"/>
      <c r="D59" s="185"/>
      <c r="E59" s="282">
        <f t="shared" ref="E59:R59" si="2">SUM(E35:E48,E52:E57)</f>
        <v>0</v>
      </c>
      <c r="F59" s="282">
        <f t="shared" si="2"/>
        <v>0</v>
      </c>
      <c r="G59" s="54">
        <f t="shared" si="2"/>
        <v>0</v>
      </c>
      <c r="H59" s="54">
        <f t="shared" si="2"/>
        <v>0</v>
      </c>
      <c r="I59" s="54">
        <f t="shared" si="2"/>
        <v>0</v>
      </c>
      <c r="J59" s="54">
        <f t="shared" si="2"/>
        <v>0</v>
      </c>
      <c r="K59" s="54">
        <f t="shared" si="2"/>
        <v>0</v>
      </c>
      <c r="L59" s="54">
        <f t="shared" si="2"/>
        <v>0</v>
      </c>
      <c r="M59" s="54">
        <f t="shared" si="2"/>
        <v>0</v>
      </c>
      <c r="N59" s="54">
        <f t="shared" si="2"/>
        <v>0</v>
      </c>
      <c r="O59" s="54">
        <f t="shared" si="2"/>
        <v>0</v>
      </c>
      <c r="P59" s="54">
        <f t="shared" si="2"/>
        <v>0</v>
      </c>
      <c r="Q59" s="54">
        <f t="shared" si="2"/>
        <v>0</v>
      </c>
      <c r="R59" s="54">
        <f t="shared" si="2"/>
        <v>0</v>
      </c>
      <c r="S59" s="54">
        <f t="shared" ref="S59:AC59" si="3">SUM(S35:S48,S52:S57)</f>
        <v>0</v>
      </c>
      <c r="T59" s="54">
        <f t="shared" si="3"/>
        <v>0</v>
      </c>
      <c r="U59" s="54">
        <f t="shared" si="3"/>
        <v>0</v>
      </c>
      <c r="V59" s="54">
        <f t="shared" si="3"/>
        <v>0</v>
      </c>
      <c r="W59" s="54">
        <f t="shared" si="3"/>
        <v>0</v>
      </c>
      <c r="X59" s="54">
        <f t="shared" si="3"/>
        <v>0</v>
      </c>
      <c r="Y59" s="54">
        <f t="shared" si="3"/>
        <v>0</v>
      </c>
      <c r="Z59" s="54">
        <f t="shared" si="3"/>
        <v>0</v>
      </c>
      <c r="AA59" s="54">
        <f t="shared" si="3"/>
        <v>0</v>
      </c>
      <c r="AB59" s="54">
        <f t="shared" si="3"/>
        <v>0</v>
      </c>
      <c r="AC59" s="54">
        <f t="shared" si="3"/>
        <v>0</v>
      </c>
    </row>
    <row r="60" spans="1:29">
      <c r="A60" s="113"/>
      <c r="B60" s="170"/>
      <c r="C60" s="171"/>
      <c r="D60" s="179"/>
      <c r="E60" s="180"/>
      <c r="F60" s="180"/>
      <c r="G60" s="180"/>
      <c r="H60" s="180"/>
      <c r="I60" s="180"/>
      <c r="J60" s="180"/>
      <c r="K60" s="180"/>
      <c r="L60" s="180"/>
      <c r="M60" s="180"/>
      <c r="N60" s="180"/>
      <c r="O60" s="180"/>
      <c r="P60" s="180"/>
      <c r="Q60" s="180"/>
      <c r="R60" s="172"/>
      <c r="S60" s="172"/>
      <c r="T60" s="172"/>
      <c r="U60" s="172"/>
      <c r="V60" s="172"/>
      <c r="W60" s="172"/>
      <c r="X60" s="172"/>
      <c r="Y60" s="172"/>
      <c r="Z60" s="172"/>
      <c r="AA60" s="172"/>
      <c r="AB60" s="172"/>
      <c r="AC60" s="172"/>
    </row>
    <row r="61" spans="1:29" ht="15" customHeight="1">
      <c r="A61" s="113">
        <v>3</v>
      </c>
      <c r="B61" s="175" t="s">
        <v>113</v>
      </c>
      <c r="C61" s="176"/>
      <c r="D61" s="177"/>
      <c r="E61" s="279">
        <f t="shared" ref="E61:R61" si="4">E31+E59</f>
        <v>0.26195228129721082</v>
      </c>
      <c r="F61" s="279">
        <f t="shared" si="4"/>
        <v>0.20877911027175008</v>
      </c>
      <c r="G61" s="178">
        <f t="shared" si="4"/>
        <v>0.165240528</v>
      </c>
      <c r="H61" s="178">
        <f t="shared" si="4"/>
        <v>0.16250149920000001</v>
      </c>
      <c r="I61" s="178">
        <f t="shared" si="4"/>
        <v>0.16682703839999999</v>
      </c>
      <c r="J61" s="178">
        <f t="shared" si="4"/>
        <v>0.16443725760000003</v>
      </c>
      <c r="K61" s="178">
        <f t="shared" si="4"/>
        <v>0.14943371760000002</v>
      </c>
      <c r="L61" s="178">
        <f t="shared" si="4"/>
        <v>0.1569225192</v>
      </c>
      <c r="M61" s="178">
        <f t="shared" si="4"/>
        <v>0.15289375520000001</v>
      </c>
      <c r="N61" s="178">
        <f t="shared" si="4"/>
        <v>4.46449368E-2</v>
      </c>
      <c r="O61" s="178">
        <f t="shared" si="4"/>
        <v>4.5179337600000001E-2</v>
      </c>
      <c r="P61" s="178">
        <f t="shared" si="4"/>
        <v>4.5082695199999995E-2</v>
      </c>
      <c r="Q61" s="178">
        <f t="shared" si="4"/>
        <v>5.03487216E-2</v>
      </c>
      <c r="R61" s="178">
        <f t="shared" si="4"/>
        <v>4.6903150399999996E-2</v>
      </c>
      <c r="S61" s="178">
        <f t="shared" ref="S61:AC61" si="5">S31+S59</f>
        <v>4.9563684000000004E-2</v>
      </c>
      <c r="T61" s="178">
        <f t="shared" si="5"/>
        <v>0</v>
      </c>
      <c r="U61" s="178">
        <f t="shared" si="5"/>
        <v>0</v>
      </c>
      <c r="V61" s="178">
        <f t="shared" si="5"/>
        <v>0</v>
      </c>
      <c r="W61" s="178">
        <f t="shared" si="5"/>
        <v>0</v>
      </c>
      <c r="X61" s="178">
        <f t="shared" si="5"/>
        <v>0</v>
      </c>
      <c r="Y61" s="178">
        <f t="shared" si="5"/>
        <v>0</v>
      </c>
      <c r="Z61" s="178">
        <f t="shared" si="5"/>
        <v>0</v>
      </c>
      <c r="AA61" s="178">
        <f t="shared" si="5"/>
        <v>0</v>
      </c>
      <c r="AB61" s="178">
        <f t="shared" si="5"/>
        <v>0</v>
      </c>
      <c r="AC61" s="178">
        <f t="shared" si="5"/>
        <v>0</v>
      </c>
    </row>
    <row r="62" spans="1:29">
      <c r="A62" s="113"/>
      <c r="B62" s="22"/>
      <c r="C62" s="26"/>
      <c r="D62" s="22"/>
      <c r="E62" s="60"/>
      <c r="F62" s="60"/>
      <c r="G62" s="60"/>
      <c r="H62" s="60"/>
      <c r="I62" s="60"/>
      <c r="J62" s="60"/>
      <c r="K62" s="60"/>
      <c r="L62" s="60"/>
      <c r="M62" s="60"/>
      <c r="N62" s="60"/>
      <c r="O62" s="60"/>
      <c r="P62" s="60"/>
      <c r="Q62" s="60"/>
      <c r="R62" s="60"/>
      <c r="S62" s="60"/>
      <c r="T62" s="60"/>
      <c r="U62" s="60"/>
      <c r="V62" s="60"/>
      <c r="W62" s="60"/>
      <c r="X62" s="60"/>
      <c r="Y62" s="60"/>
      <c r="Z62" s="60"/>
      <c r="AA62" s="60"/>
      <c r="AB62" s="60"/>
      <c r="AC62" s="60"/>
    </row>
    <row r="63" spans="1:29" ht="15" customHeight="1">
      <c r="A63" s="113"/>
      <c r="B63" s="96"/>
      <c r="C63" s="97"/>
      <c r="D63" s="16"/>
      <c r="E63" s="60"/>
      <c r="F63" s="60"/>
      <c r="G63" s="60"/>
      <c r="H63" s="60"/>
      <c r="I63" s="60"/>
      <c r="J63" s="60"/>
      <c r="K63" s="60"/>
      <c r="L63" s="60"/>
      <c r="M63" s="60"/>
      <c r="N63" s="60"/>
      <c r="O63" s="60"/>
      <c r="P63" s="60"/>
      <c r="Q63" s="60"/>
      <c r="R63" s="60"/>
      <c r="S63" s="60"/>
      <c r="T63" s="60"/>
      <c r="U63" s="60"/>
      <c r="V63" s="60"/>
      <c r="W63" s="60"/>
      <c r="X63" s="60"/>
      <c r="Y63" s="60"/>
      <c r="Z63" s="60"/>
      <c r="AA63" s="60"/>
      <c r="AB63" s="60"/>
      <c r="AC63" s="60"/>
    </row>
    <row r="64" spans="1:29" ht="15" customHeight="1">
      <c r="A64" s="113"/>
      <c r="B64" s="228" t="s">
        <v>128</v>
      </c>
      <c r="D64" s="16"/>
      <c r="E64" s="16"/>
      <c r="F64" s="16"/>
      <c r="G64" s="69"/>
      <c r="H64" s="69"/>
      <c r="I64" s="69"/>
      <c r="J64" s="69"/>
      <c r="K64" s="69"/>
      <c r="L64" s="69"/>
      <c r="M64" s="69"/>
      <c r="N64" s="69"/>
      <c r="O64" s="61"/>
      <c r="P64" s="61"/>
      <c r="Q64" s="61"/>
      <c r="R64" s="61"/>
      <c r="S64" s="61"/>
      <c r="T64" s="61"/>
      <c r="U64" s="61"/>
      <c r="V64" s="61"/>
      <c r="W64" s="61"/>
      <c r="X64" s="61"/>
      <c r="Y64" s="61"/>
      <c r="Z64" s="61"/>
      <c r="AA64" s="61"/>
      <c r="AB64" s="61"/>
      <c r="AC64" s="61"/>
    </row>
    <row r="65" spans="1:29" ht="15" customHeight="1">
      <c r="A65" s="113"/>
      <c r="B65" s="22" t="s">
        <v>271</v>
      </c>
      <c r="C65" s="26"/>
      <c r="D65" s="16"/>
      <c r="E65" s="16"/>
      <c r="F65" s="16"/>
      <c r="G65" s="69"/>
      <c r="H65" s="69"/>
      <c r="I65" s="69"/>
      <c r="J65" s="69"/>
      <c r="K65" s="69"/>
      <c r="L65" s="69"/>
      <c r="M65" s="69"/>
      <c r="N65" s="69"/>
      <c r="O65" s="61"/>
      <c r="P65" s="61"/>
      <c r="Q65" s="61"/>
      <c r="R65" s="61"/>
      <c r="S65" s="61"/>
      <c r="T65" s="61"/>
      <c r="U65" s="61"/>
      <c r="V65" s="61"/>
      <c r="W65" s="61"/>
      <c r="X65" s="61"/>
      <c r="Y65" s="61"/>
      <c r="Z65" s="61"/>
      <c r="AA65" s="61"/>
      <c r="AB65" s="61"/>
      <c r="AC65" s="61"/>
    </row>
    <row r="66" spans="1:29">
      <c r="A66" s="113"/>
      <c r="B66" s="16" t="s">
        <v>38</v>
      </c>
      <c r="C66" s="26"/>
      <c r="D66" s="62" t="s">
        <v>96</v>
      </c>
      <c r="E66" s="48" t="s">
        <v>17</v>
      </c>
      <c r="F66" s="232" t="s">
        <v>18</v>
      </c>
      <c r="G66" s="153" t="s">
        <v>20</v>
      </c>
      <c r="H66" s="48" t="s">
        <v>21</v>
      </c>
      <c r="I66" s="48" t="s">
        <v>24</v>
      </c>
      <c r="J66" s="48" t="s">
        <v>25</v>
      </c>
      <c r="K66" s="48" t="s">
        <v>27</v>
      </c>
      <c r="L66" s="48" t="s">
        <v>28</v>
      </c>
      <c r="M66" s="48" t="s">
        <v>29</v>
      </c>
      <c r="N66" s="48" t="s">
        <v>30</v>
      </c>
      <c r="O66" s="48" t="s">
        <v>385</v>
      </c>
      <c r="P66" s="48" t="s">
        <v>386</v>
      </c>
      <c r="Q66" s="48" t="s">
        <v>387</v>
      </c>
      <c r="R66" s="48" t="s">
        <v>388</v>
      </c>
      <c r="S66" s="48" t="s">
        <v>389</v>
      </c>
      <c r="T66" s="48" t="s">
        <v>390</v>
      </c>
      <c r="U66" s="48" t="s">
        <v>391</v>
      </c>
      <c r="V66" s="48" t="s">
        <v>392</v>
      </c>
      <c r="W66" s="48" t="s">
        <v>393</v>
      </c>
      <c r="X66" s="48" t="s">
        <v>394</v>
      </c>
      <c r="Y66" s="48" t="s">
        <v>395</v>
      </c>
      <c r="Z66" s="48" t="s">
        <v>396</v>
      </c>
      <c r="AA66" s="48" t="s">
        <v>397</v>
      </c>
      <c r="AB66" s="48" t="s">
        <v>398</v>
      </c>
      <c r="AC66" s="48" t="s">
        <v>399</v>
      </c>
    </row>
    <row r="67" spans="1:29">
      <c r="A67" s="113" t="s">
        <v>114</v>
      </c>
      <c r="B67" s="40" t="s">
        <v>381</v>
      </c>
      <c r="C67" s="151"/>
      <c r="D67" s="186">
        <v>0</v>
      </c>
      <c r="E67" s="145">
        <v>0</v>
      </c>
      <c r="F67" s="145">
        <v>0</v>
      </c>
      <c r="G67" s="92">
        <v>0</v>
      </c>
      <c r="H67" s="92">
        <v>0</v>
      </c>
      <c r="I67" s="92">
        <v>0</v>
      </c>
      <c r="J67" s="92">
        <v>0</v>
      </c>
      <c r="K67" s="92">
        <v>0</v>
      </c>
      <c r="L67" s="92">
        <v>0</v>
      </c>
      <c r="M67" s="92">
        <v>0</v>
      </c>
      <c r="N67" s="92">
        <v>0</v>
      </c>
      <c r="O67" s="92">
        <v>0</v>
      </c>
      <c r="P67" s="92">
        <v>0</v>
      </c>
      <c r="Q67" s="92">
        <v>0</v>
      </c>
      <c r="R67" s="92">
        <v>0</v>
      </c>
      <c r="S67" s="92">
        <v>0</v>
      </c>
      <c r="T67" s="92">
        <v>0</v>
      </c>
      <c r="U67" s="92">
        <v>0</v>
      </c>
      <c r="V67" s="92">
        <v>0</v>
      </c>
      <c r="W67" s="92">
        <v>0</v>
      </c>
      <c r="X67" s="92">
        <v>0</v>
      </c>
      <c r="Y67" s="92">
        <v>0</v>
      </c>
      <c r="Z67" s="92">
        <v>0</v>
      </c>
      <c r="AA67" s="92">
        <v>0</v>
      </c>
      <c r="AB67" s="92">
        <v>0</v>
      </c>
      <c r="AC67" s="92">
        <v>0</v>
      </c>
    </row>
    <row r="68" spans="1:29">
      <c r="A68" s="113" t="s">
        <v>115</v>
      </c>
      <c r="B68" s="40"/>
      <c r="C68" s="151"/>
      <c r="D68" s="186"/>
      <c r="E68" s="142"/>
      <c r="F68" s="142"/>
      <c r="G68" s="86"/>
      <c r="H68" s="86"/>
      <c r="I68" s="86"/>
      <c r="J68" s="86"/>
      <c r="K68" s="86"/>
      <c r="L68" s="86"/>
      <c r="M68" s="86"/>
      <c r="N68" s="95"/>
      <c r="O68" s="87"/>
      <c r="P68" s="87"/>
      <c r="Q68" s="87"/>
      <c r="R68" s="87"/>
      <c r="S68" s="87"/>
      <c r="T68" s="87"/>
      <c r="U68" s="87"/>
      <c r="V68" s="87"/>
      <c r="W68" s="87"/>
      <c r="X68" s="87"/>
      <c r="Y68" s="87"/>
      <c r="Z68" s="87"/>
      <c r="AA68" s="87"/>
      <c r="AB68" s="87"/>
      <c r="AC68" s="87"/>
    </row>
    <row r="69" spans="1:29">
      <c r="A69" s="113" t="s">
        <v>116</v>
      </c>
      <c r="B69" s="40"/>
      <c r="C69" s="151"/>
      <c r="D69" s="186"/>
      <c r="E69" s="142"/>
      <c r="F69" s="142"/>
      <c r="G69" s="86"/>
      <c r="H69" s="86"/>
      <c r="I69" s="86"/>
      <c r="J69" s="86"/>
      <c r="K69" s="86"/>
      <c r="L69" s="86"/>
      <c r="M69" s="86"/>
      <c r="N69" s="95"/>
      <c r="O69" s="87"/>
      <c r="P69" s="87"/>
      <c r="Q69" s="87"/>
      <c r="R69" s="87"/>
      <c r="S69" s="87"/>
      <c r="T69" s="87"/>
      <c r="U69" s="87"/>
      <c r="V69" s="87"/>
      <c r="W69" s="87"/>
      <c r="X69" s="87"/>
      <c r="Y69" s="87"/>
      <c r="Z69" s="87"/>
      <c r="AA69" s="87"/>
      <c r="AB69" s="87"/>
      <c r="AC69" s="87"/>
    </row>
    <row r="70" spans="1:29">
      <c r="A70" s="113" t="s">
        <v>117</v>
      </c>
      <c r="B70" s="40"/>
      <c r="C70" s="151"/>
      <c r="D70" s="186"/>
      <c r="E70" s="142"/>
      <c r="F70" s="142"/>
      <c r="G70" s="86"/>
      <c r="H70" s="86"/>
      <c r="I70" s="86"/>
      <c r="J70" s="86"/>
      <c r="K70" s="86"/>
      <c r="L70" s="86"/>
      <c r="M70" s="86"/>
      <c r="N70" s="95"/>
      <c r="O70" s="87"/>
      <c r="P70" s="87"/>
      <c r="Q70" s="87"/>
      <c r="R70" s="87"/>
      <c r="S70" s="87"/>
      <c r="T70" s="87"/>
      <c r="U70" s="87"/>
      <c r="V70" s="87"/>
      <c r="W70" s="87"/>
      <c r="X70" s="87"/>
      <c r="Y70" s="87"/>
      <c r="Z70" s="87"/>
      <c r="AA70" s="87"/>
      <c r="AB70" s="87"/>
      <c r="AC70" s="87"/>
    </row>
    <row r="71" spans="1:29">
      <c r="A71" s="113" t="s">
        <v>118</v>
      </c>
      <c r="B71" s="40"/>
      <c r="C71" s="151"/>
      <c r="D71" s="186"/>
      <c r="E71" s="142"/>
      <c r="F71" s="142"/>
      <c r="G71" s="86"/>
      <c r="H71" s="86"/>
      <c r="I71" s="86"/>
      <c r="J71" s="86"/>
      <c r="K71" s="86"/>
      <c r="L71" s="86"/>
      <c r="M71" s="86"/>
      <c r="N71" s="95"/>
      <c r="O71" s="87"/>
      <c r="P71" s="87"/>
      <c r="Q71" s="87"/>
      <c r="R71" s="87"/>
      <c r="S71" s="87"/>
      <c r="T71" s="87"/>
      <c r="U71" s="87"/>
      <c r="V71" s="87"/>
      <c r="W71" s="87"/>
      <c r="X71" s="87"/>
      <c r="Y71" s="87"/>
      <c r="Z71" s="87"/>
      <c r="AA71" s="87"/>
      <c r="AB71" s="87"/>
      <c r="AC71" s="87"/>
    </row>
    <row r="72" spans="1:29">
      <c r="A72" s="113" t="s">
        <v>233</v>
      </c>
      <c r="B72" s="40"/>
      <c r="C72" s="151"/>
      <c r="D72" s="186"/>
      <c r="E72" s="142"/>
      <c r="F72" s="142"/>
      <c r="G72" s="86"/>
      <c r="H72" s="86"/>
      <c r="I72" s="86"/>
      <c r="J72" s="86"/>
      <c r="K72" s="86"/>
      <c r="L72" s="86"/>
      <c r="M72" s="86"/>
      <c r="N72" s="95"/>
      <c r="O72" s="87"/>
      <c r="P72" s="87"/>
      <c r="Q72" s="87"/>
      <c r="R72" s="87"/>
      <c r="S72" s="87"/>
      <c r="T72" s="87"/>
      <c r="U72" s="87"/>
      <c r="V72" s="87"/>
      <c r="W72" s="87"/>
      <c r="X72" s="87"/>
      <c r="Y72" s="87"/>
      <c r="Z72" s="87"/>
      <c r="AA72" s="87"/>
      <c r="AB72" s="87"/>
      <c r="AC72" s="87"/>
    </row>
    <row r="73" spans="1:29">
      <c r="A73" s="113" t="s">
        <v>234</v>
      </c>
      <c r="B73" s="40"/>
      <c r="C73" s="151"/>
      <c r="D73" s="186"/>
      <c r="E73" s="142"/>
      <c r="F73" s="142"/>
      <c r="G73" s="86"/>
      <c r="H73" s="86"/>
      <c r="I73" s="86"/>
      <c r="J73" s="86"/>
      <c r="K73" s="86"/>
      <c r="L73" s="86"/>
      <c r="M73" s="86"/>
      <c r="N73" s="95"/>
      <c r="O73" s="87"/>
      <c r="P73" s="87"/>
      <c r="Q73" s="87"/>
      <c r="R73" s="87"/>
      <c r="S73" s="87"/>
      <c r="T73" s="87"/>
      <c r="U73" s="87"/>
      <c r="V73" s="87"/>
      <c r="W73" s="87"/>
      <c r="X73" s="87"/>
      <c r="Y73" s="87"/>
      <c r="Z73" s="87"/>
      <c r="AA73" s="87"/>
      <c r="AB73" s="87"/>
      <c r="AC73" s="87"/>
    </row>
    <row r="74" spans="1:29">
      <c r="A74" s="113" t="s">
        <v>235</v>
      </c>
      <c r="B74" s="40"/>
      <c r="C74" s="151"/>
      <c r="D74" s="186"/>
      <c r="E74" s="142"/>
      <c r="F74" s="142"/>
      <c r="G74" s="86"/>
      <c r="H74" s="86"/>
      <c r="I74" s="86"/>
      <c r="J74" s="86"/>
      <c r="K74" s="86"/>
      <c r="L74" s="86"/>
      <c r="M74" s="86"/>
      <c r="N74" s="95"/>
      <c r="O74" s="87"/>
      <c r="P74" s="87"/>
      <c r="Q74" s="87"/>
      <c r="R74" s="87"/>
      <c r="S74" s="87"/>
      <c r="T74" s="87"/>
      <c r="U74" s="87"/>
      <c r="V74" s="87"/>
      <c r="W74" s="87"/>
      <c r="X74" s="87"/>
      <c r="Y74" s="87"/>
      <c r="Z74" s="87"/>
      <c r="AA74" s="87"/>
      <c r="AB74" s="87"/>
      <c r="AC74" s="87"/>
    </row>
    <row r="75" spans="1:29">
      <c r="A75" s="113" t="s">
        <v>236</v>
      </c>
      <c r="B75" s="40"/>
      <c r="C75" s="151"/>
      <c r="D75" s="186"/>
      <c r="E75" s="142"/>
      <c r="F75" s="142"/>
      <c r="G75" s="86"/>
      <c r="H75" s="86"/>
      <c r="I75" s="86"/>
      <c r="J75" s="86"/>
      <c r="K75" s="86"/>
      <c r="L75" s="86"/>
      <c r="M75" s="86"/>
      <c r="N75" s="95"/>
      <c r="O75" s="87"/>
      <c r="P75" s="87"/>
      <c r="Q75" s="87"/>
      <c r="R75" s="87"/>
      <c r="S75" s="87"/>
      <c r="T75" s="87"/>
      <c r="U75" s="87"/>
      <c r="V75" s="87"/>
      <c r="W75" s="87"/>
      <c r="X75" s="87"/>
      <c r="Y75" s="87"/>
      <c r="Z75" s="87"/>
      <c r="AA75" s="87"/>
      <c r="AB75" s="87"/>
      <c r="AC75" s="87"/>
    </row>
    <row r="76" spans="1:29">
      <c r="A76" s="113" t="s">
        <v>237</v>
      </c>
      <c r="B76" s="40"/>
      <c r="C76" s="151"/>
      <c r="D76" s="186"/>
      <c r="E76" s="142"/>
      <c r="F76" s="142"/>
      <c r="G76" s="86"/>
      <c r="H76" s="86"/>
      <c r="I76" s="86"/>
      <c r="J76" s="86"/>
      <c r="K76" s="86"/>
      <c r="L76" s="86"/>
      <c r="M76" s="86"/>
      <c r="N76" s="95"/>
      <c r="O76" s="87"/>
      <c r="P76" s="87"/>
      <c r="Q76" s="87"/>
      <c r="R76" s="87"/>
      <c r="S76" s="87"/>
      <c r="T76" s="87"/>
      <c r="U76" s="87"/>
      <c r="V76" s="87"/>
      <c r="W76" s="87"/>
      <c r="X76" s="87"/>
      <c r="Y76" s="87"/>
      <c r="Z76" s="87"/>
      <c r="AA76" s="87"/>
      <c r="AB76" s="87"/>
      <c r="AC76" s="87"/>
    </row>
    <row r="77" spans="1:29">
      <c r="A77" s="113" t="s">
        <v>238</v>
      </c>
      <c r="B77" s="40"/>
      <c r="C77" s="151"/>
      <c r="D77" s="186"/>
      <c r="E77" s="142"/>
      <c r="F77" s="142"/>
      <c r="G77" s="86"/>
      <c r="H77" s="86"/>
      <c r="I77" s="86"/>
      <c r="J77" s="86"/>
      <c r="K77" s="86"/>
      <c r="L77" s="86"/>
      <c r="M77" s="86"/>
      <c r="N77" s="95"/>
      <c r="O77" s="87"/>
      <c r="P77" s="87"/>
      <c r="Q77" s="87"/>
      <c r="R77" s="87"/>
      <c r="S77" s="87"/>
      <c r="T77" s="87"/>
      <c r="U77" s="87"/>
      <c r="V77" s="87"/>
      <c r="W77" s="87"/>
      <c r="X77" s="87"/>
      <c r="Y77" s="87"/>
      <c r="Z77" s="87"/>
      <c r="AA77" s="87"/>
      <c r="AB77" s="87"/>
      <c r="AC77" s="87"/>
    </row>
    <row r="78" spans="1:29">
      <c r="A78" s="113" t="s">
        <v>239</v>
      </c>
      <c r="B78" s="40"/>
      <c r="C78" s="151"/>
      <c r="D78" s="186"/>
      <c r="E78" s="142"/>
      <c r="F78" s="142"/>
      <c r="G78" s="86"/>
      <c r="H78" s="86"/>
      <c r="I78" s="86"/>
      <c r="J78" s="86"/>
      <c r="K78" s="86"/>
      <c r="L78" s="86"/>
      <c r="M78" s="86"/>
      <c r="N78" s="95"/>
      <c r="O78" s="87"/>
      <c r="P78" s="87"/>
      <c r="Q78" s="87"/>
      <c r="R78" s="87"/>
      <c r="S78" s="87"/>
      <c r="T78" s="87"/>
      <c r="U78" s="87"/>
      <c r="V78" s="87"/>
      <c r="W78" s="87"/>
      <c r="X78" s="87"/>
      <c r="Y78" s="87"/>
      <c r="Z78" s="87"/>
      <c r="AA78" s="87"/>
      <c r="AB78" s="87"/>
      <c r="AC78" s="87"/>
    </row>
    <row r="79" spans="1:29">
      <c r="A79" s="113" t="s">
        <v>240</v>
      </c>
      <c r="B79" s="40"/>
      <c r="C79" s="151"/>
      <c r="D79" s="186"/>
      <c r="E79" s="142"/>
      <c r="F79" s="142"/>
      <c r="G79" s="86"/>
      <c r="H79" s="86"/>
      <c r="I79" s="86"/>
      <c r="J79" s="86"/>
      <c r="K79" s="86"/>
      <c r="L79" s="86"/>
      <c r="M79" s="86"/>
      <c r="N79" s="95"/>
      <c r="O79" s="87"/>
      <c r="P79" s="87"/>
      <c r="Q79" s="87"/>
      <c r="R79" s="87"/>
      <c r="S79" s="87"/>
      <c r="T79" s="87"/>
      <c r="U79" s="87"/>
      <c r="V79" s="87"/>
      <c r="W79" s="87"/>
      <c r="X79" s="87"/>
      <c r="Y79" s="87"/>
      <c r="Z79" s="87"/>
      <c r="AA79" s="87"/>
      <c r="AB79" s="87"/>
      <c r="AC79" s="87"/>
    </row>
    <row r="80" spans="1:29">
      <c r="A80" s="226" t="s">
        <v>241</v>
      </c>
      <c r="B80" s="40"/>
      <c r="C80" s="151"/>
      <c r="D80" s="186"/>
      <c r="E80" s="142"/>
      <c r="F80" s="142"/>
      <c r="G80" s="86"/>
      <c r="H80" s="86"/>
      <c r="I80" s="86"/>
      <c r="J80" s="86"/>
      <c r="K80" s="86"/>
      <c r="L80" s="86"/>
      <c r="M80" s="86"/>
      <c r="N80" s="86"/>
      <c r="O80" s="87"/>
      <c r="P80" s="87"/>
      <c r="Q80" s="87"/>
      <c r="R80" s="87"/>
      <c r="S80" s="87"/>
      <c r="T80" s="87"/>
      <c r="U80" s="87"/>
      <c r="V80" s="87"/>
      <c r="W80" s="87"/>
      <c r="X80" s="87"/>
      <c r="Y80" s="87"/>
      <c r="Z80" s="87"/>
      <c r="AA80" s="87"/>
      <c r="AB80" s="87"/>
      <c r="AC80" s="87"/>
    </row>
    <row r="81" spans="1:29">
      <c r="A81" s="113">
        <v>4</v>
      </c>
      <c r="B81" s="37" t="s">
        <v>110</v>
      </c>
      <c r="C81" s="36"/>
      <c r="D81" s="152"/>
      <c r="E81" s="278">
        <f>SUM(E67:E80)</f>
        <v>0</v>
      </c>
      <c r="F81" s="278">
        <f>SUM(F67:F80)</f>
        <v>0</v>
      </c>
      <c r="G81" s="53">
        <f t="shared" ref="G81:R81" si="6">SUM(G67:G80)</f>
        <v>0</v>
      </c>
      <c r="H81" s="53">
        <f t="shared" si="6"/>
        <v>0</v>
      </c>
      <c r="I81" s="53">
        <f t="shared" si="6"/>
        <v>0</v>
      </c>
      <c r="J81" s="53">
        <f t="shared" si="6"/>
        <v>0</v>
      </c>
      <c r="K81" s="53">
        <f t="shared" si="6"/>
        <v>0</v>
      </c>
      <c r="L81" s="53">
        <f t="shared" si="6"/>
        <v>0</v>
      </c>
      <c r="M81" s="53">
        <f t="shared" si="6"/>
        <v>0</v>
      </c>
      <c r="N81" s="53">
        <f t="shared" si="6"/>
        <v>0</v>
      </c>
      <c r="O81" s="53">
        <f t="shared" si="6"/>
        <v>0</v>
      </c>
      <c r="P81" s="53">
        <f t="shared" si="6"/>
        <v>0</v>
      </c>
      <c r="Q81" s="53">
        <f t="shared" si="6"/>
        <v>0</v>
      </c>
      <c r="R81" s="53">
        <f t="shared" si="6"/>
        <v>0</v>
      </c>
      <c r="S81" s="53">
        <f t="shared" ref="S81:AC81" si="7">SUM(S67:S80)</f>
        <v>0</v>
      </c>
      <c r="T81" s="53">
        <f t="shared" si="7"/>
        <v>0</v>
      </c>
      <c r="U81" s="53">
        <f t="shared" si="7"/>
        <v>0</v>
      </c>
      <c r="V81" s="53">
        <f t="shared" si="7"/>
        <v>0</v>
      </c>
      <c r="W81" s="53">
        <f t="shared" si="7"/>
        <v>0</v>
      </c>
      <c r="X81" s="53">
        <f t="shared" si="7"/>
        <v>0</v>
      </c>
      <c r="Y81" s="53">
        <f t="shared" si="7"/>
        <v>0</v>
      </c>
      <c r="Z81" s="53">
        <f t="shared" si="7"/>
        <v>0</v>
      </c>
      <c r="AA81" s="53">
        <f t="shared" si="7"/>
        <v>0</v>
      </c>
      <c r="AB81" s="53">
        <f t="shared" si="7"/>
        <v>0</v>
      </c>
      <c r="AC81" s="53">
        <f t="shared" si="7"/>
        <v>0</v>
      </c>
    </row>
    <row r="82" spans="1:29">
      <c r="A82" s="113"/>
      <c r="C82" s="26"/>
      <c r="D82" s="128"/>
      <c r="E82" s="132"/>
      <c r="F82" s="199"/>
      <c r="G82" s="133"/>
      <c r="H82" s="133"/>
      <c r="I82" s="133"/>
      <c r="J82" s="133"/>
      <c r="K82" s="133"/>
      <c r="L82" s="133"/>
      <c r="M82" s="133"/>
      <c r="N82" s="133"/>
      <c r="O82" s="134"/>
      <c r="P82" s="134"/>
      <c r="Q82" s="134"/>
      <c r="R82" s="135"/>
      <c r="S82" s="135"/>
      <c r="T82" s="135"/>
      <c r="U82" s="135"/>
      <c r="V82" s="135"/>
      <c r="W82" s="135"/>
      <c r="X82" s="135"/>
      <c r="Y82" s="135"/>
      <c r="Z82" s="135"/>
      <c r="AA82" s="135"/>
      <c r="AB82" s="135"/>
      <c r="AC82" s="135"/>
    </row>
    <row r="83" spans="1:29">
      <c r="A83" s="113"/>
      <c r="B83" s="22" t="s">
        <v>272</v>
      </c>
      <c r="D83" s="16"/>
      <c r="E83" s="81"/>
      <c r="F83" s="82"/>
      <c r="G83" s="82"/>
      <c r="H83" s="82"/>
      <c r="I83" s="82"/>
      <c r="J83" s="82"/>
      <c r="K83" s="82"/>
      <c r="L83" s="82"/>
      <c r="M83" s="82"/>
      <c r="N83" s="82"/>
      <c r="O83" s="79"/>
      <c r="P83" s="79"/>
      <c r="Q83" s="79"/>
      <c r="R83" s="80"/>
      <c r="S83" s="80"/>
      <c r="T83" s="80"/>
      <c r="U83" s="80"/>
      <c r="V83" s="80"/>
      <c r="W83" s="80"/>
      <c r="X83" s="80"/>
      <c r="Y83" s="80"/>
      <c r="Z83" s="80"/>
      <c r="AA83" s="80"/>
      <c r="AB83" s="80"/>
      <c r="AC83" s="80"/>
    </row>
    <row r="84" spans="1:29">
      <c r="A84" s="113"/>
      <c r="B84" s="16" t="s">
        <v>38</v>
      </c>
      <c r="D84" s="62" t="s">
        <v>96</v>
      </c>
      <c r="E84" s="48" t="s">
        <v>17</v>
      </c>
      <c r="F84" s="232" t="s">
        <v>18</v>
      </c>
      <c r="G84" s="153" t="s">
        <v>20</v>
      </c>
      <c r="H84" s="48" t="s">
        <v>21</v>
      </c>
      <c r="I84" s="48" t="s">
        <v>24</v>
      </c>
      <c r="J84" s="48" t="s">
        <v>25</v>
      </c>
      <c r="K84" s="48" t="s">
        <v>27</v>
      </c>
      <c r="L84" s="48" t="s">
        <v>28</v>
      </c>
      <c r="M84" s="48" t="s">
        <v>29</v>
      </c>
      <c r="N84" s="48" t="s">
        <v>30</v>
      </c>
      <c r="O84" s="48" t="s">
        <v>385</v>
      </c>
      <c r="P84" s="48" t="s">
        <v>386</v>
      </c>
      <c r="Q84" s="48" t="s">
        <v>387</v>
      </c>
      <c r="R84" s="48" t="s">
        <v>388</v>
      </c>
      <c r="S84" s="48" t="s">
        <v>389</v>
      </c>
      <c r="T84" s="48" t="s">
        <v>390</v>
      </c>
      <c r="U84" s="48" t="s">
        <v>391</v>
      </c>
      <c r="V84" s="48" t="s">
        <v>392</v>
      </c>
      <c r="W84" s="48" t="s">
        <v>393</v>
      </c>
      <c r="X84" s="48" t="s">
        <v>394</v>
      </c>
      <c r="Y84" s="48" t="s">
        <v>395</v>
      </c>
      <c r="Z84" s="48" t="s">
        <v>396</v>
      </c>
      <c r="AA84" s="48" t="s">
        <v>397</v>
      </c>
      <c r="AB84" s="48" t="s">
        <v>398</v>
      </c>
      <c r="AC84" s="48" t="s">
        <v>399</v>
      </c>
    </row>
    <row r="85" spans="1:29">
      <c r="A85" s="113" t="s">
        <v>119</v>
      </c>
      <c r="B85" s="40" t="s">
        <v>382</v>
      </c>
      <c r="C85" s="32"/>
      <c r="D85" s="72">
        <v>0</v>
      </c>
      <c r="E85" s="145">
        <v>0</v>
      </c>
      <c r="F85" s="145">
        <v>0</v>
      </c>
      <c r="G85" s="92">
        <v>0</v>
      </c>
      <c r="H85" s="92">
        <v>0</v>
      </c>
      <c r="I85" s="92">
        <v>0</v>
      </c>
      <c r="J85" s="92">
        <v>0</v>
      </c>
      <c r="K85" s="92">
        <v>0</v>
      </c>
      <c r="L85" s="92">
        <v>0</v>
      </c>
      <c r="M85" s="92">
        <v>0</v>
      </c>
      <c r="N85" s="92">
        <v>0</v>
      </c>
      <c r="O85" s="92">
        <v>0</v>
      </c>
      <c r="P85" s="92">
        <v>0</v>
      </c>
      <c r="Q85" s="92">
        <v>0</v>
      </c>
      <c r="R85" s="92">
        <v>0</v>
      </c>
      <c r="S85" s="92">
        <v>0</v>
      </c>
      <c r="T85" s="92">
        <v>0</v>
      </c>
      <c r="U85" s="92">
        <v>0</v>
      </c>
      <c r="V85" s="92">
        <v>0</v>
      </c>
      <c r="W85" s="92">
        <v>0</v>
      </c>
      <c r="X85" s="92">
        <v>0</v>
      </c>
      <c r="Y85" s="92">
        <v>0</v>
      </c>
      <c r="Z85" s="92">
        <v>0</v>
      </c>
      <c r="AA85" s="92">
        <v>0</v>
      </c>
      <c r="AB85" s="92">
        <v>0</v>
      </c>
      <c r="AC85" s="92">
        <v>0</v>
      </c>
    </row>
    <row r="86" spans="1:29">
      <c r="A86" s="113" t="s">
        <v>120</v>
      </c>
      <c r="B86" s="40" t="s">
        <v>383</v>
      </c>
      <c r="C86" s="32"/>
      <c r="D86" s="72">
        <v>0</v>
      </c>
      <c r="E86" s="145">
        <v>0</v>
      </c>
      <c r="F86" s="145">
        <v>0</v>
      </c>
      <c r="G86" s="92">
        <v>0</v>
      </c>
      <c r="H86" s="92">
        <v>0</v>
      </c>
      <c r="I86" s="92">
        <v>0</v>
      </c>
      <c r="J86" s="92">
        <v>0</v>
      </c>
      <c r="K86" s="92">
        <v>0</v>
      </c>
      <c r="L86" s="92">
        <v>0</v>
      </c>
      <c r="M86" s="92">
        <v>0</v>
      </c>
      <c r="N86" s="92">
        <v>0</v>
      </c>
      <c r="O86" s="92">
        <v>0</v>
      </c>
      <c r="P86" s="92">
        <v>0</v>
      </c>
      <c r="Q86" s="92">
        <v>0</v>
      </c>
      <c r="R86" s="92">
        <v>0</v>
      </c>
      <c r="S86" s="92">
        <v>0</v>
      </c>
      <c r="T86" s="92">
        <v>0</v>
      </c>
      <c r="U86" s="92">
        <v>0</v>
      </c>
      <c r="V86" s="92">
        <v>0</v>
      </c>
      <c r="W86" s="92">
        <v>0</v>
      </c>
      <c r="X86" s="92">
        <v>0</v>
      </c>
      <c r="Y86" s="92">
        <v>0</v>
      </c>
      <c r="Z86" s="92">
        <v>0</v>
      </c>
      <c r="AA86" s="92">
        <v>0</v>
      </c>
      <c r="AB86" s="92">
        <v>0</v>
      </c>
      <c r="AC86" s="92">
        <v>0</v>
      </c>
    </row>
    <row r="87" spans="1:29">
      <c r="A87" s="113" t="s">
        <v>121</v>
      </c>
      <c r="B87" s="40" t="s">
        <v>384</v>
      </c>
      <c r="C87" s="32"/>
      <c r="D87" s="72">
        <v>0</v>
      </c>
      <c r="E87" s="145">
        <v>0</v>
      </c>
      <c r="F87" s="145">
        <v>0</v>
      </c>
      <c r="G87" s="92">
        <v>0</v>
      </c>
      <c r="H87" s="92">
        <v>0</v>
      </c>
      <c r="I87" s="92">
        <v>0</v>
      </c>
      <c r="J87" s="92">
        <v>0</v>
      </c>
      <c r="K87" s="92">
        <v>0</v>
      </c>
      <c r="L87" s="92">
        <v>0</v>
      </c>
      <c r="M87" s="92">
        <v>0</v>
      </c>
      <c r="N87" s="92">
        <v>0</v>
      </c>
      <c r="O87" s="92">
        <v>0</v>
      </c>
      <c r="P87" s="92">
        <v>0</v>
      </c>
      <c r="Q87" s="92">
        <v>0</v>
      </c>
      <c r="R87" s="92">
        <v>0</v>
      </c>
      <c r="S87" s="92">
        <v>0</v>
      </c>
      <c r="T87" s="92">
        <v>0</v>
      </c>
      <c r="U87" s="92">
        <v>0</v>
      </c>
      <c r="V87" s="92">
        <v>0</v>
      </c>
      <c r="W87" s="92">
        <v>0</v>
      </c>
      <c r="X87" s="92">
        <v>0</v>
      </c>
      <c r="Y87" s="92">
        <v>0</v>
      </c>
      <c r="Z87" s="92">
        <v>0</v>
      </c>
      <c r="AA87" s="92">
        <v>0</v>
      </c>
      <c r="AB87" s="92">
        <v>0</v>
      </c>
      <c r="AC87" s="92">
        <v>0</v>
      </c>
    </row>
    <row r="88" spans="1:29">
      <c r="A88" s="113" t="s">
        <v>122</v>
      </c>
      <c r="B88" s="40"/>
      <c r="C88" s="32"/>
      <c r="D88" s="72"/>
      <c r="E88" s="147"/>
      <c r="F88" s="147"/>
      <c r="G88" s="85"/>
      <c r="H88" s="86"/>
      <c r="I88" s="296"/>
      <c r="J88" s="296"/>
      <c r="K88" s="296"/>
      <c r="L88" s="296"/>
      <c r="M88" s="296"/>
      <c r="N88" s="296"/>
      <c r="O88" s="296"/>
      <c r="P88" s="296"/>
      <c r="Q88" s="296"/>
      <c r="R88" s="296"/>
      <c r="S88" s="296"/>
      <c r="T88" s="296"/>
      <c r="U88" s="296"/>
      <c r="V88" s="296"/>
      <c r="W88" s="296"/>
      <c r="X88" s="296"/>
      <c r="Y88" s="296"/>
      <c r="Z88" s="296"/>
      <c r="AA88" s="296"/>
      <c r="AB88" s="296"/>
      <c r="AC88" s="296"/>
    </row>
    <row r="89" spans="1:29">
      <c r="A89" s="113" t="s">
        <v>123</v>
      </c>
      <c r="B89" s="40"/>
      <c r="C89" s="32"/>
      <c r="D89" s="72"/>
      <c r="E89" s="147"/>
      <c r="F89" s="147"/>
      <c r="G89" s="85"/>
      <c r="H89" s="86"/>
      <c r="I89" s="296"/>
      <c r="J89" s="296"/>
      <c r="K89" s="296"/>
      <c r="L89" s="296"/>
      <c r="M89" s="296"/>
      <c r="N89" s="296"/>
      <c r="O89" s="296"/>
      <c r="P89" s="296"/>
      <c r="Q89" s="296"/>
      <c r="R89" s="296"/>
      <c r="S89" s="296"/>
      <c r="T89" s="296"/>
      <c r="U89" s="296"/>
      <c r="V89" s="296"/>
      <c r="W89" s="296"/>
      <c r="X89" s="296"/>
      <c r="Y89" s="296"/>
      <c r="Z89" s="296"/>
      <c r="AA89" s="296"/>
      <c r="AB89" s="296"/>
      <c r="AC89" s="296"/>
    </row>
    <row r="90" spans="1:29">
      <c r="A90" s="113" t="s">
        <v>242</v>
      </c>
      <c r="B90" s="40"/>
      <c r="C90" s="32"/>
      <c r="D90" s="72"/>
      <c r="E90" s="147"/>
      <c r="F90" s="147"/>
      <c r="G90" s="85"/>
      <c r="H90" s="86"/>
      <c r="I90" s="86"/>
      <c r="J90" s="86"/>
      <c r="K90" s="86"/>
      <c r="L90" s="86"/>
      <c r="M90" s="86"/>
      <c r="N90" s="86"/>
      <c r="O90" s="87"/>
      <c r="P90" s="87"/>
      <c r="Q90" s="87"/>
      <c r="R90" s="87"/>
      <c r="S90" s="87"/>
      <c r="T90" s="87"/>
      <c r="U90" s="87"/>
      <c r="V90" s="87"/>
      <c r="W90" s="87"/>
      <c r="X90" s="87"/>
      <c r="Y90" s="87"/>
      <c r="Z90" s="87"/>
      <c r="AA90" s="87"/>
      <c r="AB90" s="87"/>
      <c r="AC90" s="87"/>
    </row>
    <row r="91" spans="1:29">
      <c r="A91" s="113" t="s">
        <v>243</v>
      </c>
      <c r="B91" s="40"/>
      <c r="C91" s="32"/>
      <c r="D91" s="72"/>
      <c r="E91" s="147"/>
      <c r="F91" s="147"/>
      <c r="G91" s="85"/>
      <c r="H91" s="86"/>
      <c r="I91" s="86"/>
      <c r="J91" s="86"/>
      <c r="K91" s="86"/>
      <c r="L91" s="86"/>
      <c r="M91" s="86"/>
      <c r="N91" s="86"/>
      <c r="O91" s="87"/>
      <c r="P91" s="87"/>
      <c r="Q91" s="87"/>
      <c r="R91" s="87"/>
      <c r="S91" s="87"/>
      <c r="T91" s="87"/>
      <c r="U91" s="87"/>
      <c r="V91" s="87"/>
      <c r="W91" s="87"/>
      <c r="X91" s="87"/>
      <c r="Y91" s="87"/>
      <c r="Z91" s="87"/>
      <c r="AA91" s="87"/>
      <c r="AB91" s="87"/>
      <c r="AC91" s="87"/>
    </row>
    <row r="92" spans="1:29">
      <c r="A92" s="113" t="s">
        <v>244</v>
      </c>
      <c r="B92" s="40"/>
      <c r="C92" s="32"/>
      <c r="D92" s="72"/>
      <c r="E92" s="147"/>
      <c r="F92" s="147"/>
      <c r="G92" s="85"/>
      <c r="H92" s="86"/>
      <c r="I92" s="86"/>
      <c r="J92" s="86"/>
      <c r="K92" s="86"/>
      <c r="L92" s="86"/>
      <c r="M92" s="86"/>
      <c r="N92" s="86"/>
      <c r="O92" s="87"/>
      <c r="P92" s="87"/>
      <c r="Q92" s="87"/>
      <c r="R92" s="87"/>
      <c r="S92" s="87"/>
      <c r="T92" s="87"/>
      <c r="U92" s="87"/>
      <c r="V92" s="87"/>
      <c r="W92" s="87"/>
      <c r="X92" s="87"/>
      <c r="Y92" s="87"/>
      <c r="Z92" s="87"/>
      <c r="AA92" s="87"/>
      <c r="AB92" s="87"/>
      <c r="AC92" s="87"/>
    </row>
    <row r="93" spans="1:29">
      <c r="A93" s="113" t="s">
        <v>245</v>
      </c>
      <c r="B93" s="40"/>
      <c r="C93" s="32"/>
      <c r="D93" s="72"/>
      <c r="E93" s="147"/>
      <c r="F93" s="147"/>
      <c r="G93" s="85"/>
      <c r="H93" s="86"/>
      <c r="I93" s="86"/>
      <c r="J93" s="86"/>
      <c r="K93" s="86"/>
      <c r="L93" s="86"/>
      <c r="M93" s="86"/>
      <c r="N93" s="86"/>
      <c r="O93" s="87"/>
      <c r="P93" s="87"/>
      <c r="Q93" s="87"/>
      <c r="R93" s="87"/>
      <c r="S93" s="87"/>
      <c r="T93" s="87"/>
      <c r="U93" s="87"/>
      <c r="V93" s="87"/>
      <c r="W93" s="87"/>
      <c r="X93" s="87"/>
      <c r="Y93" s="87"/>
      <c r="Z93" s="87"/>
      <c r="AA93" s="87"/>
      <c r="AB93" s="87"/>
      <c r="AC93" s="87"/>
    </row>
    <row r="94" spans="1:29">
      <c r="A94" s="113" t="s">
        <v>246</v>
      </c>
      <c r="B94" s="40"/>
      <c r="C94" s="32"/>
      <c r="D94" s="72"/>
      <c r="E94" s="147"/>
      <c r="F94" s="147"/>
      <c r="G94" s="85"/>
      <c r="H94" s="86"/>
      <c r="I94" s="86"/>
      <c r="J94" s="86"/>
      <c r="K94" s="86"/>
      <c r="L94" s="86"/>
      <c r="M94" s="86"/>
      <c r="N94" s="86"/>
      <c r="O94" s="87"/>
      <c r="P94" s="87"/>
      <c r="Q94" s="87"/>
      <c r="R94" s="87"/>
      <c r="S94" s="87"/>
      <c r="T94" s="87"/>
      <c r="U94" s="87"/>
      <c r="V94" s="87"/>
      <c r="W94" s="87"/>
      <c r="X94" s="87"/>
      <c r="Y94" s="87"/>
      <c r="Z94" s="87"/>
      <c r="AA94" s="87"/>
      <c r="AB94" s="87"/>
      <c r="AC94" s="87"/>
    </row>
    <row r="95" spans="1:29">
      <c r="A95" s="113" t="s">
        <v>247</v>
      </c>
      <c r="B95" s="40"/>
      <c r="C95" s="32"/>
      <c r="D95" s="72"/>
      <c r="E95" s="147"/>
      <c r="F95" s="147"/>
      <c r="G95" s="86"/>
      <c r="H95" s="86"/>
      <c r="I95" s="86"/>
      <c r="J95" s="86"/>
      <c r="K95" s="86"/>
      <c r="L95" s="86"/>
      <c r="M95" s="86"/>
      <c r="N95" s="86"/>
      <c r="O95" s="87"/>
      <c r="P95" s="87"/>
      <c r="Q95" s="87"/>
      <c r="R95" s="87"/>
      <c r="S95" s="87"/>
      <c r="T95" s="87"/>
      <c r="U95" s="87"/>
      <c r="V95" s="87"/>
      <c r="W95" s="87"/>
      <c r="X95" s="87"/>
      <c r="Y95" s="87"/>
      <c r="Z95" s="87"/>
      <c r="AA95" s="87"/>
      <c r="AB95" s="87"/>
      <c r="AC95" s="87"/>
    </row>
    <row r="96" spans="1:29">
      <c r="A96" s="113" t="s">
        <v>248</v>
      </c>
      <c r="B96" s="40"/>
      <c r="C96" s="32"/>
      <c r="D96" s="72"/>
      <c r="E96" s="280"/>
      <c r="F96" s="280"/>
      <c r="G96" s="86"/>
      <c r="H96" s="86"/>
      <c r="I96" s="86"/>
      <c r="J96" s="86"/>
      <c r="K96" s="86"/>
      <c r="L96" s="86"/>
      <c r="M96" s="86"/>
      <c r="N96" s="86"/>
      <c r="O96" s="87"/>
      <c r="P96" s="87"/>
      <c r="Q96" s="87"/>
      <c r="R96" s="87"/>
      <c r="S96" s="87"/>
      <c r="T96" s="87"/>
      <c r="U96" s="87"/>
      <c r="V96" s="87"/>
      <c r="W96" s="87"/>
      <c r="X96" s="87"/>
      <c r="Y96" s="87"/>
      <c r="Z96" s="87"/>
      <c r="AA96" s="87"/>
      <c r="AB96" s="87"/>
      <c r="AC96" s="87"/>
    </row>
    <row r="97" spans="1:29">
      <c r="A97" s="113" t="s">
        <v>249</v>
      </c>
      <c r="B97" s="40"/>
      <c r="C97" s="32"/>
      <c r="D97" s="72"/>
      <c r="E97" s="280"/>
      <c r="F97" s="280"/>
      <c r="G97" s="86"/>
      <c r="H97" s="86"/>
      <c r="I97" s="86"/>
      <c r="J97" s="86"/>
      <c r="K97" s="86"/>
      <c r="L97" s="86"/>
      <c r="M97" s="86"/>
      <c r="N97" s="86"/>
      <c r="O97" s="87"/>
      <c r="P97" s="87"/>
      <c r="Q97" s="87"/>
      <c r="R97" s="87"/>
      <c r="S97" s="87"/>
      <c r="T97" s="87"/>
      <c r="U97" s="87"/>
      <c r="V97" s="87"/>
      <c r="W97" s="87"/>
      <c r="X97" s="87"/>
      <c r="Y97" s="87"/>
      <c r="Z97" s="87"/>
      <c r="AA97" s="87"/>
      <c r="AB97" s="87"/>
      <c r="AC97" s="87"/>
    </row>
    <row r="98" spans="1:29">
      <c r="A98" s="226" t="s">
        <v>250</v>
      </c>
      <c r="B98" s="40"/>
      <c r="C98" s="32"/>
      <c r="D98" s="72"/>
      <c r="E98" s="280"/>
      <c r="F98" s="280"/>
      <c r="G98" s="86"/>
      <c r="H98" s="86"/>
      <c r="I98" s="86"/>
      <c r="J98" s="86"/>
      <c r="K98" s="86"/>
      <c r="L98" s="86"/>
      <c r="M98" s="86"/>
      <c r="N98" s="86"/>
      <c r="O98" s="87"/>
      <c r="P98" s="87"/>
      <c r="Q98" s="87"/>
      <c r="R98" s="87"/>
      <c r="S98" s="87"/>
      <c r="T98" s="87"/>
      <c r="U98" s="87"/>
      <c r="V98" s="87"/>
      <c r="W98" s="87"/>
      <c r="X98" s="87"/>
      <c r="Y98" s="87"/>
      <c r="Z98" s="87"/>
      <c r="AA98" s="87"/>
      <c r="AB98" s="87"/>
      <c r="AC98" s="87"/>
    </row>
    <row r="99" spans="1:29">
      <c r="A99" s="113">
        <v>5</v>
      </c>
      <c r="B99" s="37" t="s">
        <v>111</v>
      </c>
      <c r="C99" s="36"/>
      <c r="D99" s="187"/>
      <c r="E99" s="278">
        <f>SUM(E85:E98)</f>
        <v>0</v>
      </c>
      <c r="F99" s="278">
        <f>SUM(F85:F98)</f>
        <v>0</v>
      </c>
      <c r="G99" s="53">
        <f t="shared" ref="G99:R99" si="8">SUM(G85:G98)</f>
        <v>0</v>
      </c>
      <c r="H99" s="53">
        <f t="shared" si="8"/>
        <v>0</v>
      </c>
      <c r="I99" s="53">
        <f t="shared" si="8"/>
        <v>0</v>
      </c>
      <c r="J99" s="53">
        <f t="shared" si="8"/>
        <v>0</v>
      </c>
      <c r="K99" s="53">
        <f t="shared" si="8"/>
        <v>0</v>
      </c>
      <c r="L99" s="53">
        <f t="shared" si="8"/>
        <v>0</v>
      </c>
      <c r="M99" s="53">
        <f t="shared" si="8"/>
        <v>0</v>
      </c>
      <c r="N99" s="53">
        <f t="shared" si="8"/>
        <v>0</v>
      </c>
      <c r="O99" s="53">
        <f t="shared" si="8"/>
        <v>0</v>
      </c>
      <c r="P99" s="53">
        <f t="shared" si="8"/>
        <v>0</v>
      </c>
      <c r="Q99" s="53">
        <f t="shared" si="8"/>
        <v>0</v>
      </c>
      <c r="R99" s="53">
        <f t="shared" si="8"/>
        <v>0</v>
      </c>
      <c r="S99" s="53">
        <f t="shared" ref="S99:AC99" si="9">SUM(S85:S98)</f>
        <v>0</v>
      </c>
      <c r="T99" s="53">
        <f t="shared" si="9"/>
        <v>0</v>
      </c>
      <c r="U99" s="53">
        <f t="shared" si="9"/>
        <v>0</v>
      </c>
      <c r="V99" s="53">
        <f t="shared" si="9"/>
        <v>0</v>
      </c>
      <c r="W99" s="53">
        <f t="shared" si="9"/>
        <v>0</v>
      </c>
      <c r="X99" s="53">
        <f t="shared" si="9"/>
        <v>0</v>
      </c>
      <c r="Y99" s="53">
        <f t="shared" si="9"/>
        <v>0</v>
      </c>
      <c r="Z99" s="53">
        <f t="shared" si="9"/>
        <v>0</v>
      </c>
      <c r="AA99" s="53">
        <f t="shared" si="9"/>
        <v>0</v>
      </c>
      <c r="AB99" s="53">
        <f t="shared" si="9"/>
        <v>0</v>
      </c>
      <c r="AC99" s="53">
        <f t="shared" si="9"/>
        <v>0</v>
      </c>
    </row>
    <row r="100" spans="1:29">
      <c r="A100" s="113"/>
      <c r="B100" s="140"/>
      <c r="C100" s="138"/>
      <c r="D100" s="139"/>
      <c r="E100" s="82"/>
      <c r="F100" s="82"/>
      <c r="G100" s="82"/>
      <c r="H100" s="82"/>
      <c r="I100" s="82"/>
      <c r="J100" s="82"/>
      <c r="K100" s="82"/>
      <c r="L100" s="82"/>
      <c r="M100" s="82"/>
      <c r="N100" s="82"/>
      <c r="O100" s="82"/>
      <c r="P100" s="82"/>
      <c r="Q100" s="82"/>
      <c r="R100" s="141"/>
      <c r="S100" s="141"/>
      <c r="T100" s="141"/>
      <c r="U100" s="141"/>
      <c r="V100" s="141"/>
      <c r="W100" s="141"/>
      <c r="X100" s="141"/>
      <c r="Y100" s="141"/>
      <c r="Z100" s="141"/>
      <c r="AA100" s="141"/>
      <c r="AB100" s="141"/>
      <c r="AC100" s="141"/>
    </row>
    <row r="101" spans="1:29" ht="15" customHeight="1">
      <c r="A101" s="113">
        <v>6</v>
      </c>
      <c r="B101" s="38" t="s">
        <v>166</v>
      </c>
      <c r="C101" s="39"/>
      <c r="D101" s="63"/>
      <c r="E101" s="125">
        <f>E99+E81</f>
        <v>0</v>
      </c>
      <c r="F101" s="125">
        <f>F99+F81</f>
        <v>0</v>
      </c>
      <c r="G101" s="64">
        <f t="shared" ref="G101:R101" si="10">G99+G81</f>
        <v>0</v>
      </c>
      <c r="H101" s="64">
        <f t="shared" si="10"/>
        <v>0</v>
      </c>
      <c r="I101" s="64">
        <f t="shared" si="10"/>
        <v>0</v>
      </c>
      <c r="J101" s="64">
        <f t="shared" si="10"/>
        <v>0</v>
      </c>
      <c r="K101" s="64">
        <f t="shared" si="10"/>
        <v>0</v>
      </c>
      <c r="L101" s="64">
        <f t="shared" si="10"/>
        <v>0</v>
      </c>
      <c r="M101" s="64">
        <f t="shared" si="10"/>
        <v>0</v>
      </c>
      <c r="N101" s="64">
        <f t="shared" si="10"/>
        <v>0</v>
      </c>
      <c r="O101" s="64">
        <f t="shared" si="10"/>
        <v>0</v>
      </c>
      <c r="P101" s="64">
        <f t="shared" si="10"/>
        <v>0</v>
      </c>
      <c r="Q101" s="64">
        <f t="shared" si="10"/>
        <v>0</v>
      </c>
      <c r="R101" s="64">
        <f t="shared" si="10"/>
        <v>0</v>
      </c>
      <c r="S101" s="64">
        <f t="shared" ref="S101:AC101" si="11">S99+S81</f>
        <v>0</v>
      </c>
      <c r="T101" s="64">
        <f t="shared" si="11"/>
        <v>0</v>
      </c>
      <c r="U101" s="64">
        <f t="shared" si="11"/>
        <v>0</v>
      </c>
      <c r="V101" s="64">
        <f t="shared" si="11"/>
        <v>0</v>
      </c>
      <c r="W101" s="64">
        <f t="shared" si="11"/>
        <v>0</v>
      </c>
      <c r="X101" s="64">
        <f t="shared" si="11"/>
        <v>0</v>
      </c>
      <c r="Y101" s="64">
        <f t="shared" si="11"/>
        <v>0</v>
      </c>
      <c r="Z101" s="64">
        <f t="shared" si="11"/>
        <v>0</v>
      </c>
      <c r="AA101" s="64">
        <f t="shared" si="11"/>
        <v>0</v>
      </c>
      <c r="AB101" s="64">
        <f t="shared" si="11"/>
        <v>0</v>
      </c>
      <c r="AC101" s="64">
        <f t="shared" si="11"/>
        <v>0</v>
      </c>
    </row>
    <row r="102" spans="1:29">
      <c r="A102" s="113"/>
      <c r="B102" s="26"/>
      <c r="C102" s="26"/>
      <c r="D102" s="22"/>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row>
    <row r="103" spans="1:29" ht="18.75">
      <c r="A103" s="113"/>
      <c r="B103" s="228" t="s">
        <v>43</v>
      </c>
      <c r="D103" s="16"/>
      <c r="E103" s="69"/>
      <c r="F103" s="69"/>
      <c r="G103" s="69"/>
      <c r="H103" s="69"/>
      <c r="I103" s="69"/>
      <c r="J103" s="69"/>
      <c r="K103" s="69"/>
      <c r="L103" s="69"/>
      <c r="M103" s="69"/>
      <c r="N103" s="69"/>
      <c r="O103" s="61"/>
      <c r="P103" s="61"/>
      <c r="Q103" s="61"/>
      <c r="R103" s="61"/>
      <c r="S103" s="61"/>
      <c r="T103" s="61"/>
      <c r="U103" s="61"/>
      <c r="V103" s="61"/>
      <c r="W103" s="61"/>
      <c r="X103" s="61"/>
      <c r="Y103" s="61"/>
      <c r="Z103" s="61"/>
      <c r="AA103" s="61"/>
      <c r="AB103" s="61"/>
      <c r="AC103" s="61"/>
    </row>
    <row r="104" spans="1:29">
      <c r="A104" s="113"/>
      <c r="B104" s="22"/>
      <c r="C104" s="26"/>
      <c r="D104" s="22"/>
    </row>
    <row r="105" spans="1:29">
      <c r="A105" s="113"/>
      <c r="B105" s="27"/>
      <c r="C105" s="17"/>
      <c r="D105" s="62" t="s">
        <v>95</v>
      </c>
      <c r="E105" s="48" t="s">
        <v>17</v>
      </c>
      <c r="F105" s="232" t="s">
        <v>18</v>
      </c>
      <c r="G105" s="153" t="s">
        <v>20</v>
      </c>
      <c r="H105" s="48" t="s">
        <v>21</v>
      </c>
      <c r="I105" s="48" t="s">
        <v>24</v>
      </c>
      <c r="J105" s="48" t="s">
        <v>25</v>
      </c>
      <c r="K105" s="48" t="s">
        <v>27</v>
      </c>
      <c r="L105" s="48" t="s">
        <v>28</v>
      </c>
      <c r="M105" s="48" t="s">
        <v>29</v>
      </c>
      <c r="N105" s="48" t="s">
        <v>30</v>
      </c>
      <c r="O105" s="48" t="s">
        <v>385</v>
      </c>
      <c r="P105" s="48" t="s">
        <v>386</v>
      </c>
      <c r="Q105" s="48" t="s">
        <v>387</v>
      </c>
      <c r="R105" s="48" t="s">
        <v>388</v>
      </c>
      <c r="S105" s="48" t="s">
        <v>389</v>
      </c>
      <c r="T105" s="48" t="s">
        <v>390</v>
      </c>
      <c r="U105" s="48" t="s">
        <v>391</v>
      </c>
      <c r="V105" s="48" t="s">
        <v>392</v>
      </c>
      <c r="W105" s="48" t="s">
        <v>393</v>
      </c>
      <c r="X105" s="48" t="s">
        <v>394</v>
      </c>
      <c r="Y105" s="48" t="s">
        <v>395</v>
      </c>
      <c r="Z105" s="48" t="s">
        <v>396</v>
      </c>
      <c r="AA105" s="48" t="s">
        <v>397</v>
      </c>
      <c r="AB105" s="48" t="s">
        <v>398</v>
      </c>
      <c r="AC105" s="48" t="s">
        <v>399</v>
      </c>
    </row>
    <row r="106" spans="1:29">
      <c r="A106" s="113">
        <v>7</v>
      </c>
      <c r="B106" s="37" t="s">
        <v>371</v>
      </c>
      <c r="C106" s="221"/>
      <c r="D106" s="149">
        <f>D14</f>
        <v>0.42799999999999999</v>
      </c>
      <c r="E106" s="309">
        <f>(EBT!E136*$D$106)/1000000</f>
        <v>0.13776370018839887</v>
      </c>
      <c r="F106" s="309">
        <f>(EBT!F136*$D$106)/1000000</f>
        <v>0.17208270720000002</v>
      </c>
      <c r="G106" s="341">
        <f>(EBT!G136*$D$106)/1000000</f>
        <v>0.19165227057861597</v>
      </c>
      <c r="H106" s="303">
        <f>(EBT!H136*$D$106)/1000000</f>
        <v>0.13271474532547595</v>
      </c>
      <c r="I106" s="303">
        <f>(EBT!I136*$D$106)/1000000</f>
        <v>0.1676055332427521</v>
      </c>
      <c r="J106" s="303">
        <f>(EBT!J136*$D$106)/1000000</f>
        <v>0.18258042594143598</v>
      </c>
      <c r="K106" s="303">
        <f>(EBT!K136*$D$106)/1000000</f>
        <v>8.7879344271155901E-2</v>
      </c>
      <c r="L106" s="303">
        <f>(EBT!L136*$D$106)/1000000</f>
        <v>7.5143058269484073E-2</v>
      </c>
      <c r="M106" s="303">
        <f>(EBT!M136*$D$106)/1000000</f>
        <v>8.0457886397495917E-2</v>
      </c>
      <c r="N106" s="303">
        <f>(EBT!N136*$D$106)/1000000</f>
        <v>0.175400717012928</v>
      </c>
      <c r="O106" s="303">
        <f>(EBT!O136*$D$106)/1000000</f>
        <v>0.14928052119444393</v>
      </c>
      <c r="P106" s="303">
        <f>(EBT!P136*$D$106)/1000000</f>
        <v>0.15473554101135598</v>
      </c>
      <c r="Q106" s="303">
        <f>(EBT!Q136*$D$106)/1000000</f>
        <v>0.15185614121014401</v>
      </c>
      <c r="R106" s="303">
        <f>(EBT!R136*$D$106)/1000000</f>
        <v>0.160044302779076</v>
      </c>
      <c r="S106" s="303">
        <f>(EBT!S136*$D$106)/1000000</f>
        <v>5.1086606143395927E-2</v>
      </c>
      <c r="T106" s="303">
        <f>(EBT!T136*$D$106)/1000000</f>
        <v>9.2918532187988026E-2</v>
      </c>
      <c r="U106" s="303">
        <f>(EBT!U136*$D$106)/1000000</f>
        <v>9.1886289856644043E-2</v>
      </c>
      <c r="V106" s="303">
        <f>(EBT!V136*$D$106)/1000000</f>
        <v>9.5025723225675943E-2</v>
      </c>
      <c r="W106" s="303">
        <f>(EBT!W136*$D$106)/1000000</f>
        <v>9.7736070491636004E-2</v>
      </c>
      <c r="X106" s="303">
        <f>(EBT!X136*$D$106)/1000000</f>
        <v>8.446888370105203E-2</v>
      </c>
      <c r="Y106" s="303">
        <f>(EBT!Y136*$D$106)/1000000</f>
        <v>6.3973206047663947E-2</v>
      </c>
      <c r="Z106" s="303">
        <f>(EBT!Z136*$D$106)/1000000</f>
        <v>6.652344369370794E-2</v>
      </c>
      <c r="AA106" s="303">
        <f>(EBT!AA136*$D$106)/1000000</f>
        <v>7.0265022194940061E-2</v>
      </c>
      <c r="AB106" s="303">
        <f>(EBT!AB136*$D$106)/1000000</f>
        <v>7.1673930030804009E-2</v>
      </c>
      <c r="AC106" s="303">
        <f>(EBT!AC136*$D$106)/1000000</f>
        <v>5.3844055181716047E-2</v>
      </c>
    </row>
    <row r="107" spans="1:29" ht="18.75">
      <c r="A107" s="113"/>
      <c r="B107" s="228" t="s">
        <v>97</v>
      </c>
      <c r="D107" s="16"/>
      <c r="E107" s="60"/>
      <c r="F107" s="60"/>
      <c r="G107" s="60"/>
      <c r="H107" s="60"/>
      <c r="I107" s="60"/>
      <c r="J107" s="60"/>
      <c r="K107" s="60"/>
      <c r="L107" s="60"/>
      <c r="M107" s="60"/>
      <c r="N107" s="60"/>
      <c r="O107" s="61"/>
      <c r="P107" s="61"/>
      <c r="Q107" s="61"/>
      <c r="R107" s="61"/>
      <c r="S107" s="61"/>
      <c r="T107" s="61"/>
      <c r="U107" s="61"/>
      <c r="V107" s="61"/>
      <c r="W107" s="61"/>
      <c r="X107" s="61"/>
      <c r="Y107" s="61"/>
      <c r="Z107" s="61"/>
      <c r="AA107" s="61"/>
      <c r="AB107" s="61"/>
      <c r="AC107" s="61"/>
    </row>
    <row r="108" spans="1:29">
      <c r="A108" s="113"/>
      <c r="B108" s="16"/>
      <c r="D108" s="16"/>
      <c r="E108" s="48" t="s">
        <v>17</v>
      </c>
      <c r="F108" s="232" t="s">
        <v>18</v>
      </c>
      <c r="G108" s="153" t="s">
        <v>20</v>
      </c>
      <c r="H108" s="48" t="s">
        <v>21</v>
      </c>
      <c r="I108" s="48" t="s">
        <v>24</v>
      </c>
      <c r="J108" s="48" t="s">
        <v>25</v>
      </c>
      <c r="K108" s="48" t="s">
        <v>27</v>
      </c>
      <c r="L108" s="48" t="s">
        <v>28</v>
      </c>
      <c r="M108" s="48" t="s">
        <v>29</v>
      </c>
      <c r="N108" s="48" t="s">
        <v>30</v>
      </c>
      <c r="O108" s="48" t="s">
        <v>385</v>
      </c>
      <c r="P108" s="48" t="s">
        <v>386</v>
      </c>
      <c r="Q108" s="48" t="s">
        <v>387</v>
      </c>
      <c r="R108" s="48" t="s">
        <v>388</v>
      </c>
      <c r="S108" s="48" t="s">
        <v>389</v>
      </c>
      <c r="T108" s="48" t="s">
        <v>390</v>
      </c>
      <c r="U108" s="48" t="s">
        <v>391</v>
      </c>
      <c r="V108" s="48" t="s">
        <v>392</v>
      </c>
      <c r="W108" s="48" t="s">
        <v>393</v>
      </c>
      <c r="X108" s="48" t="s">
        <v>394</v>
      </c>
      <c r="Y108" s="48" t="s">
        <v>395</v>
      </c>
      <c r="Z108" s="48" t="s">
        <v>396</v>
      </c>
      <c r="AA108" s="48" t="s">
        <v>397</v>
      </c>
      <c r="AB108" s="48" t="s">
        <v>398</v>
      </c>
      <c r="AC108" s="48" t="s">
        <v>399</v>
      </c>
    </row>
    <row r="109" spans="1:29">
      <c r="A109" s="113">
        <v>8</v>
      </c>
      <c r="B109" s="37" t="s">
        <v>307</v>
      </c>
      <c r="C109" s="32"/>
      <c r="D109" s="70"/>
      <c r="E109" s="321">
        <f>E61+E106+E101</f>
        <v>0.39971598148560972</v>
      </c>
      <c r="F109" s="321">
        <f>F61+F106+F101</f>
        <v>0.38086181747175007</v>
      </c>
      <c r="G109" s="339">
        <f>G61+G106+G101</f>
        <v>0.356892798578616</v>
      </c>
      <c r="H109" s="339">
        <f t="shared" ref="H109:R109" si="12">H61+H106+H101</f>
        <v>0.29521624452547596</v>
      </c>
      <c r="I109" s="339">
        <f t="shared" si="12"/>
        <v>0.33443257164275209</v>
      </c>
      <c r="J109" s="339">
        <f t="shared" si="12"/>
        <v>0.34701768354143603</v>
      </c>
      <c r="K109" s="339">
        <f t="shared" si="12"/>
        <v>0.23731306187115592</v>
      </c>
      <c r="L109" s="339">
        <f t="shared" si="12"/>
        <v>0.23206557746948409</v>
      </c>
      <c r="M109" s="339">
        <f t="shared" si="12"/>
        <v>0.23335164159749594</v>
      </c>
      <c r="N109" s="339">
        <f t="shared" si="12"/>
        <v>0.22004565381292801</v>
      </c>
      <c r="O109" s="339">
        <f t="shared" si="12"/>
        <v>0.19445985879444394</v>
      </c>
      <c r="P109" s="339">
        <f t="shared" si="12"/>
        <v>0.19981823621135597</v>
      </c>
      <c r="Q109" s="339">
        <f t="shared" si="12"/>
        <v>0.20220486281014402</v>
      </c>
      <c r="R109" s="339">
        <f t="shared" si="12"/>
        <v>0.20694745317907598</v>
      </c>
      <c r="S109" s="339">
        <f t="shared" ref="S109:AC109" si="13">S61+S106+S101</f>
        <v>0.10065029014339594</v>
      </c>
      <c r="T109" s="339">
        <f t="shared" si="13"/>
        <v>9.2918532187988026E-2</v>
      </c>
      <c r="U109" s="339">
        <f t="shared" si="13"/>
        <v>9.1886289856644043E-2</v>
      </c>
      <c r="V109" s="339">
        <f t="shared" si="13"/>
        <v>9.5025723225675943E-2</v>
      </c>
      <c r="W109" s="339">
        <f t="shared" si="13"/>
        <v>9.7736070491636004E-2</v>
      </c>
      <c r="X109" s="339">
        <f t="shared" si="13"/>
        <v>8.446888370105203E-2</v>
      </c>
      <c r="Y109" s="339">
        <f t="shared" si="13"/>
        <v>6.3973206047663947E-2</v>
      </c>
      <c r="Z109" s="339">
        <f t="shared" si="13"/>
        <v>6.652344369370794E-2</v>
      </c>
      <c r="AA109" s="339">
        <f t="shared" si="13"/>
        <v>7.0265022194940061E-2</v>
      </c>
      <c r="AB109" s="339">
        <f t="shared" si="13"/>
        <v>7.1673930030804009E-2</v>
      </c>
      <c r="AC109" s="339">
        <f t="shared" si="13"/>
        <v>5.3844055181716047E-2</v>
      </c>
    </row>
    <row r="110" spans="1:29" ht="15" customHeight="1">
      <c r="A110" s="113"/>
      <c r="E110" s="6"/>
      <c r="F110" s="6"/>
      <c r="G110" s="6"/>
      <c r="H110" s="6"/>
      <c r="I110" s="6"/>
      <c r="J110" s="6"/>
      <c r="K110" s="6"/>
      <c r="L110" s="6"/>
      <c r="M110" s="6"/>
      <c r="N110" s="1"/>
      <c r="O110" s="1"/>
    </row>
    <row r="111" spans="1:29" ht="18.75">
      <c r="A111" s="113"/>
      <c r="B111" s="228" t="s">
        <v>302</v>
      </c>
    </row>
    <row r="112" spans="1:29">
      <c r="A112" s="113"/>
    </row>
    <row r="113" spans="1:29">
      <c r="A113" s="113" t="s">
        <v>291</v>
      </c>
      <c r="B113" s="187" t="s">
        <v>312</v>
      </c>
      <c r="E113" s="284">
        <f>EBT!E75</f>
        <v>0</v>
      </c>
      <c r="F113" s="284">
        <f>EBT!F75</f>
        <v>0</v>
      </c>
      <c r="G113" s="234">
        <f>EBT!G75</f>
        <v>0</v>
      </c>
      <c r="H113" s="234">
        <f>EBT!H75</f>
        <v>0</v>
      </c>
      <c r="I113" s="234">
        <f>EBT!I75</f>
        <v>0</v>
      </c>
      <c r="J113" s="234">
        <f>EBT!J75</f>
        <v>0</v>
      </c>
      <c r="K113" s="234">
        <f>EBT!K75</f>
        <v>0</v>
      </c>
      <c r="L113" s="234">
        <f>EBT!L75</f>
        <v>0</v>
      </c>
      <c r="M113" s="234">
        <f>EBT!M75</f>
        <v>0</v>
      </c>
      <c r="N113" s="234">
        <f>EBT!N75</f>
        <v>0</v>
      </c>
      <c r="O113" s="234">
        <f>EBT!O75</f>
        <v>0</v>
      </c>
      <c r="P113" s="234">
        <f>EBT!P75</f>
        <v>0</v>
      </c>
      <c r="Q113" s="234">
        <f>EBT!Q75</f>
        <v>0</v>
      </c>
      <c r="R113" s="234">
        <f>EBT!R75</f>
        <v>0</v>
      </c>
      <c r="S113" s="234">
        <f>EBT!S75</f>
        <v>0</v>
      </c>
      <c r="T113" s="234">
        <f>EBT!T75</f>
        <v>0</v>
      </c>
      <c r="U113" s="234">
        <f>EBT!U75</f>
        <v>0</v>
      </c>
      <c r="V113" s="234">
        <f>EBT!V75</f>
        <v>0</v>
      </c>
      <c r="W113" s="234">
        <f>EBT!W75</f>
        <v>0</v>
      </c>
      <c r="X113" s="234">
        <f>EBT!X75</f>
        <v>0</v>
      </c>
      <c r="Y113" s="234">
        <f>EBT!Y75</f>
        <v>0</v>
      </c>
      <c r="Z113" s="234">
        <f>EBT!Z75</f>
        <v>0</v>
      </c>
      <c r="AA113" s="234">
        <f>EBT!AA75</f>
        <v>0</v>
      </c>
      <c r="AB113" s="234">
        <f>EBT!AB75</f>
        <v>0</v>
      </c>
      <c r="AC113" s="234">
        <f>EBT!AC75</f>
        <v>0</v>
      </c>
    </row>
    <row r="114" spans="1:29">
      <c r="A114" s="113" t="s">
        <v>292</v>
      </c>
      <c r="B114" s="187" t="s">
        <v>296</v>
      </c>
      <c r="E114" s="284">
        <f>EBT!E16</f>
        <v>0</v>
      </c>
      <c r="F114" s="284">
        <f>EBT!F16</f>
        <v>0</v>
      </c>
      <c r="G114" s="234">
        <f>EBT!G16</f>
        <v>0</v>
      </c>
      <c r="H114" s="234">
        <f>EBT!H16</f>
        <v>0</v>
      </c>
      <c r="I114" s="234">
        <f>EBT!I16</f>
        <v>0</v>
      </c>
      <c r="J114" s="234">
        <f>EBT!J16</f>
        <v>0</v>
      </c>
      <c r="K114" s="234">
        <f>EBT!K16</f>
        <v>0</v>
      </c>
      <c r="L114" s="234">
        <f>EBT!L16</f>
        <v>0</v>
      </c>
      <c r="M114" s="234">
        <f>EBT!M16</f>
        <v>0</v>
      </c>
      <c r="N114" s="234">
        <f>EBT!N16</f>
        <v>0</v>
      </c>
      <c r="O114" s="234">
        <f>EBT!O16</f>
        <v>0</v>
      </c>
      <c r="P114" s="234">
        <f>EBT!P16</f>
        <v>0</v>
      </c>
      <c r="Q114" s="234">
        <f>EBT!Q16</f>
        <v>0</v>
      </c>
      <c r="R114" s="234">
        <f>EBT!R16</f>
        <v>0</v>
      </c>
      <c r="S114" s="234">
        <f>EBT!S16</f>
        <v>0</v>
      </c>
      <c r="T114" s="234">
        <f>EBT!T16</f>
        <v>0</v>
      </c>
      <c r="U114" s="234">
        <f>EBT!U16</f>
        <v>0</v>
      </c>
      <c r="V114" s="234">
        <f>EBT!V16</f>
        <v>0</v>
      </c>
      <c r="W114" s="234">
        <f>EBT!W16</f>
        <v>0</v>
      </c>
      <c r="X114" s="234">
        <f>EBT!X16</f>
        <v>0</v>
      </c>
      <c r="Y114" s="234">
        <f>EBT!Y16</f>
        <v>0</v>
      </c>
      <c r="Z114" s="234">
        <f>EBT!Z16</f>
        <v>0</v>
      </c>
      <c r="AA114" s="234">
        <f>EBT!AA16</f>
        <v>0</v>
      </c>
      <c r="AB114" s="234">
        <f>EBT!AB16</f>
        <v>0</v>
      </c>
      <c r="AC114" s="234">
        <f>EBT!AC16</f>
        <v>0</v>
      </c>
    </row>
    <row r="115" spans="1:29">
      <c r="A115" s="113" t="s">
        <v>293</v>
      </c>
      <c r="B115" s="187" t="s">
        <v>303</v>
      </c>
      <c r="E115" s="284">
        <f>E113+E114</f>
        <v>0</v>
      </c>
      <c r="F115" s="284">
        <f t="shared" ref="F115:G115" si="14">F113+F114</f>
        <v>0</v>
      </c>
      <c r="G115" s="234">
        <f t="shared" si="14"/>
        <v>0</v>
      </c>
      <c r="H115" s="234">
        <f t="shared" ref="H115:AC115" si="15">H113+H114</f>
        <v>0</v>
      </c>
      <c r="I115" s="234">
        <f t="shared" si="15"/>
        <v>0</v>
      </c>
      <c r="J115" s="234">
        <f t="shared" si="15"/>
        <v>0</v>
      </c>
      <c r="K115" s="234">
        <f t="shared" si="15"/>
        <v>0</v>
      </c>
      <c r="L115" s="234">
        <f t="shared" si="15"/>
        <v>0</v>
      </c>
      <c r="M115" s="234">
        <f t="shared" si="15"/>
        <v>0</v>
      </c>
      <c r="N115" s="234">
        <f t="shared" si="15"/>
        <v>0</v>
      </c>
      <c r="O115" s="234">
        <f t="shared" si="15"/>
        <v>0</v>
      </c>
      <c r="P115" s="234">
        <f t="shared" si="15"/>
        <v>0</v>
      </c>
      <c r="Q115" s="234">
        <f t="shared" si="15"/>
        <v>0</v>
      </c>
      <c r="R115" s="234">
        <f t="shared" si="15"/>
        <v>0</v>
      </c>
      <c r="S115" s="234">
        <f t="shared" si="15"/>
        <v>0</v>
      </c>
      <c r="T115" s="234">
        <f t="shared" si="15"/>
        <v>0</v>
      </c>
      <c r="U115" s="234">
        <f t="shared" si="15"/>
        <v>0</v>
      </c>
      <c r="V115" s="234">
        <f t="shared" si="15"/>
        <v>0</v>
      </c>
      <c r="W115" s="234">
        <f t="shared" si="15"/>
        <v>0</v>
      </c>
      <c r="X115" s="234">
        <f t="shared" si="15"/>
        <v>0</v>
      </c>
      <c r="Y115" s="234">
        <f t="shared" si="15"/>
        <v>0</v>
      </c>
      <c r="Z115" s="234">
        <f t="shared" si="15"/>
        <v>0</v>
      </c>
      <c r="AA115" s="234">
        <f t="shared" si="15"/>
        <v>0</v>
      </c>
      <c r="AB115" s="234">
        <f t="shared" si="15"/>
        <v>0</v>
      </c>
      <c r="AC115" s="234">
        <f t="shared" si="15"/>
        <v>0</v>
      </c>
    </row>
    <row r="116" spans="1:29">
      <c r="A116" s="226" t="s">
        <v>294</v>
      </c>
      <c r="B116" s="187" t="s">
        <v>290</v>
      </c>
      <c r="E116" s="284"/>
      <c r="F116" s="28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row>
    <row r="117" spans="1:29">
      <c r="A117" s="113" t="s">
        <v>297</v>
      </c>
      <c r="B117" s="187" t="s">
        <v>298</v>
      </c>
      <c r="E117" s="284">
        <f>E115*E116</f>
        <v>0</v>
      </c>
      <c r="F117" s="284">
        <f t="shared" ref="F117:G117" si="16">F115*F116</f>
        <v>0</v>
      </c>
      <c r="G117" s="234">
        <f t="shared" si="16"/>
        <v>0</v>
      </c>
      <c r="H117" s="234">
        <f t="shared" ref="H117:AC117" si="17">H115*H116</f>
        <v>0</v>
      </c>
      <c r="I117" s="234">
        <f t="shared" si="17"/>
        <v>0</v>
      </c>
      <c r="J117" s="234">
        <f t="shared" si="17"/>
        <v>0</v>
      </c>
      <c r="K117" s="234">
        <f t="shared" si="17"/>
        <v>0</v>
      </c>
      <c r="L117" s="234">
        <f t="shared" si="17"/>
        <v>0</v>
      </c>
      <c r="M117" s="234">
        <f t="shared" si="17"/>
        <v>0</v>
      </c>
      <c r="N117" s="234">
        <f t="shared" si="17"/>
        <v>0</v>
      </c>
      <c r="O117" s="234">
        <f t="shared" si="17"/>
        <v>0</v>
      </c>
      <c r="P117" s="234">
        <f t="shared" si="17"/>
        <v>0</v>
      </c>
      <c r="Q117" s="234">
        <f t="shared" si="17"/>
        <v>0</v>
      </c>
      <c r="R117" s="234">
        <f t="shared" si="17"/>
        <v>0</v>
      </c>
      <c r="S117" s="234">
        <f t="shared" si="17"/>
        <v>0</v>
      </c>
      <c r="T117" s="234">
        <f t="shared" si="17"/>
        <v>0</v>
      </c>
      <c r="U117" s="234">
        <f t="shared" si="17"/>
        <v>0</v>
      </c>
      <c r="V117" s="234">
        <f t="shared" si="17"/>
        <v>0</v>
      </c>
      <c r="W117" s="234">
        <f t="shared" si="17"/>
        <v>0</v>
      </c>
      <c r="X117" s="234">
        <f t="shared" si="17"/>
        <v>0</v>
      </c>
      <c r="Y117" s="234">
        <f t="shared" si="17"/>
        <v>0</v>
      </c>
      <c r="Z117" s="234">
        <f t="shared" si="17"/>
        <v>0</v>
      </c>
      <c r="AA117" s="234">
        <f t="shared" si="17"/>
        <v>0</v>
      </c>
      <c r="AB117" s="234">
        <f t="shared" si="17"/>
        <v>0</v>
      </c>
      <c r="AC117" s="234">
        <f t="shared" si="17"/>
        <v>0</v>
      </c>
    </row>
    <row r="118" spans="1:29">
      <c r="A118" s="113"/>
    </row>
    <row r="119" spans="1:29" ht="18.75">
      <c r="A119" s="113"/>
      <c r="B119" s="228" t="s">
        <v>295</v>
      </c>
    </row>
    <row r="120" spans="1:29">
      <c r="A120" s="113"/>
    </row>
    <row r="121" spans="1:29">
      <c r="A121" s="113" t="s">
        <v>299</v>
      </c>
      <c r="B121" s="187" t="s">
        <v>353</v>
      </c>
      <c r="E121" s="383">
        <f t="shared" ref="E121:R121" si="18">E109-E117</f>
        <v>0.39971598148560972</v>
      </c>
      <c r="F121" s="383">
        <f t="shared" si="18"/>
        <v>0.38086181747175007</v>
      </c>
      <c r="G121" s="384">
        <f t="shared" si="18"/>
        <v>0.356892798578616</v>
      </c>
      <c r="H121" s="384">
        <f t="shared" si="18"/>
        <v>0.29521624452547596</v>
      </c>
      <c r="I121" s="384">
        <f t="shared" si="18"/>
        <v>0.33443257164275209</v>
      </c>
      <c r="J121" s="384">
        <f t="shared" si="18"/>
        <v>0.34701768354143603</v>
      </c>
      <c r="K121" s="384">
        <f t="shared" si="18"/>
        <v>0.23731306187115592</v>
      </c>
      <c r="L121" s="384">
        <f t="shared" si="18"/>
        <v>0.23206557746948409</v>
      </c>
      <c r="M121" s="384">
        <f t="shared" si="18"/>
        <v>0.23335164159749594</v>
      </c>
      <c r="N121" s="384">
        <f t="shared" si="18"/>
        <v>0.22004565381292801</v>
      </c>
      <c r="O121" s="384">
        <f t="shared" si="18"/>
        <v>0.19445985879444394</v>
      </c>
      <c r="P121" s="384">
        <f t="shared" si="18"/>
        <v>0.19981823621135597</v>
      </c>
      <c r="Q121" s="384">
        <f t="shared" si="18"/>
        <v>0.20220486281014402</v>
      </c>
      <c r="R121" s="384">
        <f t="shared" si="18"/>
        <v>0.20694745317907598</v>
      </c>
      <c r="S121" s="384">
        <f t="shared" ref="S121:AC121" si="19">S109-S117</f>
        <v>0.10065029014339594</v>
      </c>
      <c r="T121" s="384">
        <f t="shared" si="19"/>
        <v>9.2918532187988026E-2</v>
      </c>
      <c r="U121" s="384">
        <f t="shared" si="19"/>
        <v>9.1886289856644043E-2</v>
      </c>
      <c r="V121" s="384">
        <f t="shared" si="19"/>
        <v>9.5025723225675943E-2</v>
      </c>
      <c r="W121" s="384">
        <f t="shared" si="19"/>
        <v>9.7736070491636004E-2</v>
      </c>
      <c r="X121" s="384">
        <f t="shared" si="19"/>
        <v>8.446888370105203E-2</v>
      </c>
      <c r="Y121" s="384">
        <f t="shared" si="19"/>
        <v>6.3973206047663947E-2</v>
      </c>
      <c r="Z121" s="384">
        <f t="shared" si="19"/>
        <v>6.652344369370794E-2</v>
      </c>
      <c r="AA121" s="384">
        <f t="shared" si="19"/>
        <v>7.0265022194940061E-2</v>
      </c>
      <c r="AB121" s="384">
        <f t="shared" si="19"/>
        <v>7.1673930030804009E-2</v>
      </c>
      <c r="AC121" s="384">
        <f t="shared" si="19"/>
        <v>5.3844055181716047E-2</v>
      </c>
    </row>
    <row r="122" spans="1:29">
      <c r="A122" s="113"/>
    </row>
    <row r="123" spans="1:29" ht="37.5">
      <c r="A123" s="113"/>
      <c r="B123" s="228" t="s">
        <v>171</v>
      </c>
    </row>
    <row r="124" spans="1:29">
      <c r="A124" s="113"/>
    </row>
    <row r="125" spans="1:29">
      <c r="A125" s="113"/>
      <c r="B125" s="16"/>
      <c r="D125" s="16"/>
      <c r="E125" s="48" t="s">
        <v>17</v>
      </c>
      <c r="F125" s="400" t="s">
        <v>18</v>
      </c>
      <c r="G125" s="153" t="s">
        <v>20</v>
      </c>
      <c r="H125" s="48" t="s">
        <v>21</v>
      </c>
      <c r="I125" s="48" t="s">
        <v>24</v>
      </c>
      <c r="J125" s="48" t="s">
        <v>25</v>
      </c>
      <c r="K125" s="48" t="s">
        <v>27</v>
      </c>
      <c r="L125" s="48" t="s">
        <v>28</v>
      </c>
      <c r="M125" s="48" t="s">
        <v>29</v>
      </c>
      <c r="N125" s="48" t="s">
        <v>30</v>
      </c>
      <c r="O125" s="48" t="s">
        <v>385</v>
      </c>
      <c r="P125" s="48" t="s">
        <v>386</v>
      </c>
      <c r="Q125" s="48" t="s">
        <v>387</v>
      </c>
      <c r="R125" s="48" t="s">
        <v>388</v>
      </c>
      <c r="S125" s="48" t="s">
        <v>389</v>
      </c>
      <c r="T125" s="48" t="s">
        <v>390</v>
      </c>
      <c r="U125" s="48" t="s">
        <v>391</v>
      </c>
      <c r="V125" s="48" t="s">
        <v>392</v>
      </c>
      <c r="W125" s="48" t="s">
        <v>393</v>
      </c>
      <c r="X125" s="48" t="s">
        <v>394</v>
      </c>
      <c r="Y125" s="48" t="s">
        <v>395</v>
      </c>
      <c r="Z125" s="48" t="s">
        <v>396</v>
      </c>
      <c r="AA125" s="48" t="s">
        <v>397</v>
      </c>
      <c r="AB125" s="48" t="s">
        <v>398</v>
      </c>
      <c r="AC125" s="48" t="s">
        <v>399</v>
      </c>
    </row>
    <row r="126" spans="1:29">
      <c r="A126" s="113">
        <v>9</v>
      </c>
      <c r="B126" s="37" t="s">
        <v>261</v>
      </c>
      <c r="C126" s="413" t="s">
        <v>427</v>
      </c>
      <c r="D126" s="70"/>
      <c r="E126" s="125"/>
      <c r="F126" s="307"/>
      <c r="G126" s="308">
        <v>5.4060000000000002E-3</v>
      </c>
      <c r="H126" s="308">
        <v>1.0607999999999999E-2</v>
      </c>
      <c r="I126" s="308">
        <v>1.5810000000000001E-2</v>
      </c>
      <c r="J126" s="308">
        <v>2.1013E-2</v>
      </c>
      <c r="K126" s="308">
        <v>2.6169999999999999E-2</v>
      </c>
      <c r="L126" s="308">
        <v>3.1226E-2</v>
      </c>
      <c r="M126" s="308">
        <v>3.6157000000000002E-2</v>
      </c>
      <c r="N126" s="308">
        <v>4.1099999999999998E-2</v>
      </c>
      <c r="O126" s="308">
        <v>5.1121E-2</v>
      </c>
      <c r="P126" s="308">
        <v>5.5918000000000002E-2</v>
      </c>
      <c r="Q126" s="308">
        <v>6.0849E-2</v>
      </c>
      <c r="R126" s="308">
        <v>6.5792000000000003E-2</v>
      </c>
      <c r="S126" s="308">
        <v>7.0927000000000004E-2</v>
      </c>
      <c r="T126" s="308">
        <v>7.5665999999999997E-2</v>
      </c>
      <c r="U126" s="308">
        <v>8.0609E-2</v>
      </c>
      <c r="V126" s="308">
        <v>8.5541000000000006E-2</v>
      </c>
      <c r="W126" s="308">
        <v>9.0743000000000004E-2</v>
      </c>
      <c r="X126" s="308">
        <v>9.5415E-2</v>
      </c>
      <c r="Y126" s="308">
        <v>0.100358</v>
      </c>
      <c r="Z126" s="308">
        <v>0.10528999999999999</v>
      </c>
      <c r="AA126" s="308">
        <v>0.11054899999999999</v>
      </c>
      <c r="AB126" s="308">
        <v>0.115164</v>
      </c>
      <c r="AC126" s="308">
        <v>4.8379103981164556E-3</v>
      </c>
    </row>
    <row r="127" spans="1:29">
      <c r="A127" s="113">
        <v>10</v>
      </c>
      <c r="B127" s="37" t="s">
        <v>262</v>
      </c>
      <c r="C127" s="32"/>
      <c r="D127" s="70"/>
      <c r="E127" s="125"/>
      <c r="F127" s="305"/>
      <c r="G127" s="306">
        <v>2.3400000000000001E-3</v>
      </c>
      <c r="H127" s="306">
        <v>4.5919999999999997E-3</v>
      </c>
      <c r="I127" s="306">
        <v>6.8430000000000001E-3</v>
      </c>
      <c r="J127" s="306">
        <v>9.0950000000000007E-3</v>
      </c>
      <c r="K127" s="306">
        <v>1.1327E-2</v>
      </c>
      <c r="L127" s="306">
        <v>1.3516E-2</v>
      </c>
      <c r="M127" s="306">
        <v>1.5650000000000001E-2</v>
      </c>
      <c r="N127" s="306">
        <v>1.779E-2</v>
      </c>
      <c r="O127" s="306">
        <v>2.2127000000000001E-2</v>
      </c>
      <c r="P127" s="306">
        <v>2.4202999999999999E-2</v>
      </c>
      <c r="Q127" s="306">
        <v>2.6338E-2</v>
      </c>
      <c r="R127" s="306">
        <v>2.8476999999999999E-2</v>
      </c>
      <c r="S127" s="306">
        <v>3.0700000000000002E-2</v>
      </c>
      <c r="T127" s="306">
        <v>3.2751000000000002E-2</v>
      </c>
      <c r="U127" s="306">
        <v>3.4890999999999998E-2</v>
      </c>
      <c r="V127" s="306">
        <v>3.7025000000000002E-2</v>
      </c>
      <c r="W127" s="306">
        <v>3.9276999999999999E-2</v>
      </c>
      <c r="X127" s="306">
        <v>4.1299000000000002E-2</v>
      </c>
      <c r="Y127" s="306">
        <v>4.3438999999999998E-2</v>
      </c>
      <c r="Z127" s="306">
        <v>4.5573000000000002E-2</v>
      </c>
      <c r="AA127" s="306">
        <v>4.7849000000000003E-2</v>
      </c>
      <c r="AB127" s="306">
        <v>4.9847000000000002E-2</v>
      </c>
      <c r="AC127" s="306">
        <v>1.3489222013329924E-3</v>
      </c>
    </row>
    <row r="128" spans="1:29">
      <c r="A128" s="113"/>
      <c r="B128" s="273"/>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row>
    <row r="129" spans="1:33">
      <c r="A129" s="113">
        <v>11</v>
      </c>
      <c r="B129" s="418" t="s">
        <v>310</v>
      </c>
      <c r="C129" s="419"/>
      <c r="D129" s="420"/>
      <c r="E129" s="125"/>
      <c r="F129" s="125">
        <v>0</v>
      </c>
      <c r="G129" s="64">
        <v>0</v>
      </c>
      <c r="H129" s="64">
        <v>0</v>
      </c>
      <c r="I129" s="64">
        <v>0</v>
      </c>
      <c r="J129" s="64">
        <v>0</v>
      </c>
      <c r="K129" s="64">
        <v>0</v>
      </c>
      <c r="L129" s="64">
        <v>0</v>
      </c>
      <c r="M129" s="64">
        <v>0</v>
      </c>
      <c r="N129" s="64">
        <v>0</v>
      </c>
      <c r="O129" s="64">
        <v>0</v>
      </c>
      <c r="P129" s="64">
        <v>0</v>
      </c>
      <c r="Q129" s="64">
        <v>0</v>
      </c>
      <c r="R129" s="64">
        <v>0</v>
      </c>
      <c r="S129" s="64">
        <v>0</v>
      </c>
      <c r="T129" s="64">
        <v>0</v>
      </c>
      <c r="U129" s="64">
        <v>0</v>
      </c>
      <c r="V129" s="64">
        <v>0</v>
      </c>
      <c r="W129" s="64">
        <v>0</v>
      </c>
      <c r="X129" s="64">
        <v>0</v>
      </c>
      <c r="Y129" s="64">
        <v>0</v>
      </c>
      <c r="Z129" s="64">
        <v>0</v>
      </c>
      <c r="AA129" s="64">
        <v>0</v>
      </c>
      <c r="AB129" s="64">
        <v>0</v>
      </c>
      <c r="AC129" s="64">
        <v>0</v>
      </c>
    </row>
    <row r="130" spans="1:33">
      <c r="A130" s="113">
        <v>12</v>
      </c>
      <c r="B130" s="418" t="s">
        <v>311</v>
      </c>
      <c r="C130" s="419"/>
      <c r="D130" s="420"/>
      <c r="E130" s="125"/>
      <c r="F130" s="125">
        <v>0</v>
      </c>
      <c r="G130" s="64">
        <v>0</v>
      </c>
      <c r="H130" s="64">
        <v>0</v>
      </c>
      <c r="I130" s="64">
        <v>0</v>
      </c>
      <c r="J130" s="64">
        <v>0</v>
      </c>
      <c r="K130" s="64">
        <v>0</v>
      </c>
      <c r="L130" s="64">
        <v>0</v>
      </c>
      <c r="M130" s="64">
        <v>0</v>
      </c>
      <c r="N130" s="64">
        <v>0</v>
      </c>
      <c r="O130" s="64">
        <v>0</v>
      </c>
      <c r="P130" s="64">
        <v>0</v>
      </c>
      <c r="Q130" s="64">
        <v>0</v>
      </c>
      <c r="R130" s="64">
        <v>0</v>
      </c>
      <c r="S130" s="64">
        <v>0</v>
      </c>
      <c r="T130" s="64">
        <v>0</v>
      </c>
      <c r="U130" s="64">
        <v>0</v>
      </c>
      <c r="V130" s="64">
        <v>0</v>
      </c>
      <c r="W130" s="64">
        <v>0</v>
      </c>
      <c r="X130" s="64">
        <v>0</v>
      </c>
      <c r="Y130" s="64">
        <v>0</v>
      </c>
      <c r="Z130" s="64">
        <v>0</v>
      </c>
      <c r="AA130" s="64">
        <v>0</v>
      </c>
      <c r="AB130" s="64">
        <v>0</v>
      </c>
      <c r="AC130" s="64">
        <v>0</v>
      </c>
    </row>
    <row r="131" spans="1:33">
      <c r="A131" s="113"/>
    </row>
    <row r="132" spans="1:33" ht="34.5">
      <c r="A132" s="113"/>
      <c r="B132" s="7" t="s">
        <v>430</v>
      </c>
      <c r="F132" s="304"/>
      <c r="G132" s="272"/>
      <c r="H132" s="1"/>
      <c r="I132" s="304"/>
      <c r="J132" s="304"/>
      <c r="K132" s="304"/>
      <c r="L132" s="304"/>
      <c r="M132" s="304"/>
      <c r="N132" s="304"/>
      <c r="O132" s="304"/>
      <c r="P132" s="304"/>
      <c r="Q132" s="304"/>
      <c r="R132" s="304"/>
      <c r="S132" s="304"/>
      <c r="T132" s="304"/>
      <c r="U132" s="304"/>
      <c r="V132" s="304"/>
      <c r="W132" s="304"/>
      <c r="X132" s="304"/>
      <c r="Y132" s="304"/>
      <c r="Z132" s="304"/>
      <c r="AA132" s="304"/>
      <c r="AB132" s="304"/>
      <c r="AC132" s="304"/>
    </row>
    <row r="133" spans="1:33" ht="18.75">
      <c r="A133" s="113"/>
      <c r="B133" s="412" t="s">
        <v>429</v>
      </c>
    </row>
    <row r="134" spans="1:33">
      <c r="A134" s="113"/>
    </row>
    <row r="135" spans="1:33">
      <c r="A135" s="113"/>
    </row>
    <row r="136" spans="1:33">
      <c r="A136" s="113"/>
    </row>
    <row r="137" spans="1:33">
      <c r="A137" s="113"/>
    </row>
    <row r="138" spans="1:33">
      <c r="A138" s="113"/>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row>
    <row r="139" spans="1:33">
      <c r="A139" s="113"/>
      <c r="P139" s="3"/>
      <c r="Q139" s="3"/>
      <c r="R139" s="3"/>
      <c r="S139" s="3"/>
      <c r="T139" s="3"/>
      <c r="U139" s="3"/>
      <c r="V139" s="3"/>
      <c r="W139" s="3"/>
      <c r="X139" s="3"/>
      <c r="Y139" s="3"/>
      <c r="Z139" s="3"/>
      <c r="AA139" s="3"/>
      <c r="AB139" s="3"/>
      <c r="AC139" s="3"/>
      <c r="AD139" s="3"/>
      <c r="AE139" s="3"/>
      <c r="AF139" s="3"/>
      <c r="AG139" s="3"/>
    </row>
    <row r="140" spans="1:33">
      <c r="A140" s="113"/>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row>
    <row r="141" spans="1:33">
      <c r="A141" s="113"/>
    </row>
    <row r="142" spans="1:33">
      <c r="A142" s="113"/>
      <c r="B142" s="412"/>
      <c r="D142" s="340"/>
      <c r="F142" s="340"/>
      <c r="H142" s="342"/>
      <c r="J142" s="342"/>
    </row>
    <row r="143" spans="1:33">
      <c r="A143" s="113"/>
      <c r="D143" s="340"/>
      <c r="F143" s="340"/>
      <c r="H143" s="342"/>
      <c r="J143" s="342"/>
    </row>
    <row r="144" spans="1:33">
      <c r="A144" s="113"/>
      <c r="D144" s="340"/>
      <c r="F144" s="340"/>
      <c r="H144" s="342"/>
      <c r="J144" s="342"/>
    </row>
    <row r="145" spans="1:10">
      <c r="A145" s="113"/>
      <c r="D145" s="340"/>
      <c r="F145" s="340"/>
      <c r="H145" s="342"/>
      <c r="J145" s="342"/>
    </row>
    <row r="146" spans="1:10">
      <c r="A146" s="113"/>
      <c r="D146" s="340"/>
      <c r="F146" s="340"/>
      <c r="H146" s="342"/>
      <c r="J146" s="342"/>
    </row>
    <row r="147" spans="1:10">
      <c r="A147" s="113"/>
      <c r="D147" s="340"/>
      <c r="F147" s="340"/>
      <c r="H147" s="342"/>
      <c r="J147" s="342"/>
    </row>
    <row r="148" spans="1:10">
      <c r="A148" s="113"/>
      <c r="D148" s="340"/>
      <c r="F148" s="340"/>
      <c r="H148" s="342"/>
      <c r="J148" s="342"/>
    </row>
    <row r="149" spans="1:10">
      <c r="A149" s="113"/>
      <c r="D149" s="340"/>
      <c r="F149" s="340"/>
      <c r="H149" s="342"/>
      <c r="J149" s="342"/>
    </row>
    <row r="150" spans="1:10">
      <c r="A150" s="113"/>
      <c r="D150" s="340"/>
      <c r="F150" s="340"/>
      <c r="H150" s="342"/>
      <c r="J150" s="342"/>
    </row>
    <row r="151" spans="1:10">
      <c r="A151" s="113"/>
      <c r="D151" s="340"/>
      <c r="F151" s="340"/>
      <c r="H151" s="342"/>
      <c r="J151" s="342"/>
    </row>
    <row r="152" spans="1:10">
      <c r="A152" s="113"/>
      <c r="D152" s="340"/>
      <c r="F152" s="340"/>
      <c r="H152" s="342"/>
      <c r="J152" s="342"/>
    </row>
    <row r="153" spans="1:10">
      <c r="A153" s="113"/>
      <c r="D153" s="340"/>
      <c r="F153" s="340"/>
      <c r="H153" s="342"/>
      <c r="J153" s="342"/>
    </row>
    <row r="154" spans="1:10">
      <c r="A154" s="113"/>
      <c r="D154" s="340"/>
      <c r="F154" s="340"/>
      <c r="H154" s="342"/>
      <c r="J154" s="342"/>
    </row>
    <row r="155" spans="1:10">
      <c r="A155" s="113"/>
      <c r="D155" s="340"/>
      <c r="F155" s="340"/>
      <c r="H155" s="342"/>
      <c r="J155" s="342"/>
    </row>
    <row r="156" spans="1:10">
      <c r="A156" s="113"/>
      <c r="D156" s="340"/>
      <c r="F156" s="340"/>
      <c r="H156" s="342"/>
      <c r="J156" s="342"/>
    </row>
    <row r="157" spans="1:10">
      <c r="A157" s="113"/>
      <c r="D157" s="340"/>
      <c r="F157" s="340"/>
      <c r="H157" s="342"/>
      <c r="J157" s="342"/>
    </row>
    <row r="158" spans="1:10">
      <c r="A158" s="113"/>
      <c r="D158" s="340"/>
      <c r="F158" s="340"/>
      <c r="H158" s="342"/>
      <c r="J158" s="342"/>
    </row>
    <row r="159" spans="1:10">
      <c r="A159" s="113"/>
      <c r="D159" s="340"/>
      <c r="F159" s="340"/>
      <c r="H159" s="342"/>
      <c r="J159" s="342"/>
    </row>
    <row r="160" spans="1:10">
      <c r="A160" s="113"/>
      <c r="D160" s="340"/>
      <c r="F160" s="340"/>
      <c r="H160" s="342"/>
      <c r="J160" s="342"/>
    </row>
    <row r="161" spans="1:10">
      <c r="A161" s="113"/>
      <c r="D161" s="340"/>
      <c r="F161" s="340"/>
      <c r="H161" s="342"/>
      <c r="J161" s="342"/>
    </row>
    <row r="162" spans="1:10">
      <c r="A162" s="113"/>
      <c r="D162" s="340"/>
      <c r="F162" s="340"/>
      <c r="H162" s="342"/>
      <c r="J162" s="342"/>
    </row>
    <row r="163" spans="1:10">
      <c r="A163" s="113"/>
      <c r="D163" s="340"/>
      <c r="F163" s="340"/>
      <c r="H163" s="342"/>
      <c r="J163" s="342"/>
    </row>
    <row r="164" spans="1:10">
      <c r="A164" s="113"/>
    </row>
    <row r="165" spans="1:10">
      <c r="A165" s="113"/>
    </row>
    <row r="166" spans="1:10">
      <c r="A166" s="113"/>
    </row>
    <row r="167" spans="1:10">
      <c r="A167" s="113"/>
    </row>
    <row r="168" spans="1:10">
      <c r="A168" s="113"/>
    </row>
  </sheetData>
  <dataConsolidate/>
  <mergeCells count="2">
    <mergeCell ref="B129:D129"/>
    <mergeCell ref="B130:D130"/>
  </mergeCells>
  <printOptions horizontalCentered="1"/>
  <pageMargins left="0.25" right="0.25" top="0.75" bottom="0.75" header="0.3" footer="0.3"/>
  <pageSetup scale="25"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AI44"/>
  <sheetViews>
    <sheetView topLeftCell="A4" zoomScale="115" zoomScaleNormal="115" workbookViewId="0">
      <selection activeCell="H17" sqref="H17"/>
    </sheetView>
  </sheetViews>
  <sheetFormatPr defaultColWidth="9" defaultRowHeight="15.75"/>
  <cols>
    <col min="1" max="1" width="9" style="117"/>
    <col min="2" max="2" width="51.375" style="7" customWidth="1"/>
    <col min="3" max="3" width="19.125" style="7" customWidth="1"/>
    <col min="4" max="7" width="11.125" style="3" customWidth="1"/>
    <col min="8" max="8" width="8.625" style="3" bestFit="1" customWidth="1"/>
    <col min="9" max="9" width="12.125" style="3" bestFit="1" customWidth="1"/>
    <col min="10" max="10" width="12.5" style="3" bestFit="1" customWidth="1"/>
    <col min="11" max="11" width="12.625" style="3" bestFit="1" customWidth="1"/>
    <col min="12" max="12" width="8" style="3" bestFit="1" customWidth="1"/>
    <col min="13" max="13" width="12.5" style="1" bestFit="1" customWidth="1"/>
    <col min="14" max="14" width="12.125" style="1" bestFit="1" customWidth="1"/>
    <col min="15" max="15" width="12.5" style="1" bestFit="1" customWidth="1"/>
    <col min="16" max="16" width="8" style="3" bestFit="1" customWidth="1"/>
    <col min="17" max="17" width="12.5" style="1" bestFit="1" customWidth="1"/>
    <col min="18" max="18" width="12.125" style="1" bestFit="1" customWidth="1"/>
    <col min="19" max="19" width="12.5" style="1" bestFit="1" customWidth="1"/>
    <col min="20" max="20" width="8" style="3" bestFit="1" customWidth="1"/>
    <col min="21" max="21" width="12.5" style="1" bestFit="1" customWidth="1"/>
    <col min="22" max="22" width="12.125" style="1" bestFit="1" customWidth="1"/>
    <col min="23" max="23" width="12.5" style="1" bestFit="1" customWidth="1"/>
    <col min="24" max="24" width="8" style="3" bestFit="1" customWidth="1"/>
    <col min="25" max="25" width="12.5" style="1" bestFit="1" customWidth="1"/>
    <col min="26" max="26" width="12.125" style="1" bestFit="1" customWidth="1"/>
    <col min="27" max="27" width="12.5" style="1" bestFit="1" customWidth="1"/>
    <col min="28" max="28" width="8" style="3" bestFit="1" customWidth="1"/>
    <col min="29" max="29" width="12.5" style="1" bestFit="1" customWidth="1"/>
    <col min="30" max="30" width="12.125" style="1" bestFit="1" customWidth="1"/>
    <col min="31" max="31" width="12.5" style="1" bestFit="1" customWidth="1"/>
    <col min="32" max="32" width="8" style="3" bestFit="1" customWidth="1"/>
    <col min="33" max="33" width="12.5" style="1" bestFit="1" customWidth="1"/>
    <col min="34" max="34" width="12.125" style="1" bestFit="1" customWidth="1"/>
    <col min="35" max="35" width="12.5" style="1" bestFit="1" customWidth="1"/>
    <col min="36" max="128" width="7.125" style="1" customWidth="1"/>
    <col min="129" max="16384" width="9" style="1"/>
  </cols>
  <sheetData>
    <row r="1" spans="1:35">
      <c r="B1" s="16" t="s">
        <v>22</v>
      </c>
      <c r="K1" s="1"/>
      <c r="L1" s="1"/>
      <c r="P1" s="1"/>
      <c r="T1" s="1"/>
      <c r="X1" s="1"/>
      <c r="AB1" s="1"/>
      <c r="AF1" s="1"/>
    </row>
    <row r="2" spans="1:35">
      <c r="B2" s="16" t="s">
        <v>23</v>
      </c>
      <c r="K2" s="1"/>
      <c r="L2" s="1"/>
      <c r="P2" s="1"/>
      <c r="T2" s="1"/>
      <c r="X2" s="1"/>
      <c r="AB2" s="1"/>
      <c r="AF2" s="1"/>
    </row>
    <row r="3" spans="1:35" s="2" customFormat="1">
      <c r="A3" s="117"/>
      <c r="B3" s="96" t="s">
        <v>254</v>
      </c>
      <c r="C3" s="13"/>
    </row>
    <row r="4" spans="1:35" s="2" customFormat="1">
      <c r="A4" s="117"/>
      <c r="B4" s="21" t="s">
        <v>181</v>
      </c>
      <c r="C4" s="12"/>
    </row>
    <row r="5" spans="1:35" s="2" customFormat="1">
      <c r="A5" s="117"/>
      <c r="B5" s="222" t="s">
        <v>180</v>
      </c>
      <c r="C5" s="12"/>
    </row>
    <row r="6" spans="1:35" s="2" customFormat="1">
      <c r="A6" s="117"/>
      <c r="B6" s="12"/>
      <c r="C6" s="12"/>
    </row>
    <row r="7" spans="1:35" s="2" customFormat="1" ht="15.75" customHeight="1">
      <c r="A7" s="117"/>
      <c r="B7" s="406" t="str">
        <f>"Scenario Name: "&amp;'Admin Info'!$B$9</f>
        <v>Scenario Name: Preferred Portfolio</v>
      </c>
      <c r="D7" s="4"/>
      <c r="E7" s="4"/>
      <c r="F7" s="4"/>
      <c r="G7" s="4"/>
      <c r="H7" s="4"/>
      <c r="I7" s="4"/>
      <c r="J7" s="4"/>
      <c r="K7" s="4"/>
      <c r="L7" s="4"/>
      <c r="P7" s="4"/>
      <c r="T7" s="4"/>
      <c r="X7" s="4"/>
      <c r="AB7" s="4"/>
      <c r="AF7" s="4"/>
    </row>
    <row r="8" spans="1:35" s="2" customFormat="1">
      <c r="A8" s="117"/>
      <c r="B8" s="16"/>
      <c r="C8" s="22" t="s">
        <v>131</v>
      </c>
      <c r="D8" s="96" t="s">
        <v>81</v>
      </c>
      <c r="E8" s="45"/>
      <c r="F8" s="44"/>
      <c r="G8" s="44"/>
      <c r="H8" s="44"/>
      <c r="I8" s="44"/>
      <c r="J8" s="44"/>
      <c r="K8" s="44"/>
      <c r="L8" s="44"/>
      <c r="M8" s="45"/>
      <c r="N8" s="45"/>
      <c r="O8" s="45"/>
      <c r="P8" s="44"/>
      <c r="Q8" s="45"/>
      <c r="R8" s="45"/>
      <c r="S8" s="45"/>
      <c r="T8" s="44"/>
      <c r="U8" s="45"/>
      <c r="V8" s="45"/>
      <c r="W8" s="45"/>
      <c r="X8" s="44"/>
      <c r="Y8" s="45"/>
      <c r="Z8" s="45"/>
      <c r="AA8" s="45"/>
      <c r="AB8" s="44"/>
      <c r="AC8" s="45"/>
      <c r="AD8" s="45"/>
      <c r="AE8" s="45"/>
      <c r="AF8" s="44"/>
      <c r="AG8" s="45"/>
      <c r="AH8" s="45"/>
      <c r="AI8" s="45"/>
    </row>
    <row r="9" spans="1:35" s="2" customFormat="1">
      <c r="A9" s="117"/>
      <c r="B9" s="9"/>
      <c r="C9" s="22" t="s">
        <v>408</v>
      </c>
      <c r="D9" s="416" t="s">
        <v>124</v>
      </c>
      <c r="E9" s="416"/>
      <c r="F9" s="416"/>
      <c r="G9" s="416"/>
      <c r="H9" s="188"/>
      <c r="I9" s="433" t="s">
        <v>125</v>
      </c>
      <c r="J9" s="434"/>
      <c r="K9" s="434"/>
      <c r="L9" s="44"/>
      <c r="M9" s="416" t="s">
        <v>126</v>
      </c>
      <c r="N9" s="425"/>
      <c r="O9" s="425"/>
      <c r="P9" s="44"/>
      <c r="Q9" s="416" t="s">
        <v>403</v>
      </c>
      <c r="R9" s="425"/>
      <c r="S9" s="425"/>
      <c r="T9" s="44"/>
      <c r="U9" s="416" t="s">
        <v>404</v>
      </c>
      <c r="V9" s="425"/>
      <c r="W9" s="425"/>
      <c r="X9" s="44"/>
      <c r="Y9" s="416" t="s">
        <v>405</v>
      </c>
      <c r="Z9" s="425"/>
      <c r="AA9" s="425"/>
      <c r="AB9" s="44"/>
      <c r="AC9" s="416" t="s">
        <v>406</v>
      </c>
      <c r="AD9" s="425"/>
      <c r="AE9" s="425"/>
      <c r="AF9" s="44"/>
      <c r="AG9" s="416" t="s">
        <v>407</v>
      </c>
      <c r="AH9" s="425"/>
      <c r="AI9" s="425"/>
    </row>
    <row r="10" spans="1:35" s="5" customFormat="1" ht="18.75">
      <c r="A10" s="118"/>
      <c r="B10" s="228" t="s">
        <v>91</v>
      </c>
      <c r="C10" s="18"/>
      <c r="D10" s="153" t="s">
        <v>17</v>
      </c>
      <c r="E10" s="48" t="s">
        <v>18</v>
      </c>
      <c r="F10" s="48" t="s">
        <v>20</v>
      </c>
      <c r="G10" s="189" t="s">
        <v>21</v>
      </c>
      <c r="H10" s="190"/>
      <c r="I10" s="153" t="s">
        <v>24</v>
      </c>
      <c r="J10" s="48" t="s">
        <v>25</v>
      </c>
      <c r="K10" s="189" t="s">
        <v>27</v>
      </c>
      <c r="L10" s="190"/>
      <c r="M10" s="153" t="s">
        <v>28</v>
      </c>
      <c r="N10" s="48" t="s">
        <v>29</v>
      </c>
      <c r="O10" s="48" t="s">
        <v>30</v>
      </c>
      <c r="P10" s="190"/>
      <c r="Q10" s="368" t="s">
        <v>385</v>
      </c>
      <c r="R10" s="368" t="s">
        <v>386</v>
      </c>
      <c r="S10" s="368" t="s">
        <v>387</v>
      </c>
      <c r="T10" s="190"/>
      <c r="U10" s="369" t="s">
        <v>388</v>
      </c>
      <c r="V10" s="368" t="s">
        <v>389</v>
      </c>
      <c r="W10" s="368" t="s">
        <v>390</v>
      </c>
      <c r="X10" s="190"/>
      <c r="Y10" s="369" t="s">
        <v>391</v>
      </c>
      <c r="Z10" s="368" t="s">
        <v>392</v>
      </c>
      <c r="AA10" s="368" t="s">
        <v>393</v>
      </c>
      <c r="AB10" s="190"/>
      <c r="AC10" s="369" t="s">
        <v>394</v>
      </c>
      <c r="AD10" s="368" t="s">
        <v>395</v>
      </c>
      <c r="AE10" s="368" t="s">
        <v>396</v>
      </c>
      <c r="AF10" s="190"/>
      <c r="AG10" s="369" t="s">
        <v>397</v>
      </c>
      <c r="AH10" s="368" t="s">
        <v>398</v>
      </c>
      <c r="AI10" s="368" t="s">
        <v>399</v>
      </c>
    </row>
    <row r="11" spans="1:35" ht="15" customHeight="1">
      <c r="A11" s="17">
        <v>1</v>
      </c>
      <c r="B11" s="16" t="s">
        <v>365</v>
      </c>
      <c r="C11" s="22"/>
      <c r="D11" s="198">
        <f>EBT!E14</f>
        <v>1165563.4750000001</v>
      </c>
      <c r="E11" s="198">
        <f>EBT!F14</f>
        <v>1150634.861</v>
      </c>
      <c r="F11" s="198">
        <f>EBT!G14</f>
        <v>1093927.6015871998</v>
      </c>
      <c r="G11" s="198">
        <f>EBT!H14</f>
        <v>1133082.1546176001</v>
      </c>
      <c r="H11" s="192"/>
      <c r="I11" s="206">
        <f>EBT!I14</f>
        <v>1218613.3621632</v>
      </c>
      <c r="J11" s="206">
        <f>EBT!J14</f>
        <v>1249774.9747190399</v>
      </c>
      <c r="K11" s="206">
        <f>EBT!K14</f>
        <v>1253389.36801824</v>
      </c>
      <c r="L11" s="209"/>
      <c r="M11" s="206">
        <f>EBT!L14</f>
        <v>1260954.1708790399</v>
      </c>
      <c r="N11" s="206">
        <f>EBT!M14</f>
        <v>1261090.4878454399</v>
      </c>
      <c r="O11" s="206">
        <f>EBT!N14</f>
        <v>1264465.8559286401</v>
      </c>
      <c r="P11" s="209"/>
      <c r="Q11" s="206">
        <f>EBT!O14</f>
        <v>1267291.13813664</v>
      </c>
      <c r="R11" s="206">
        <f>EBT!P14</f>
        <v>1274950.9637184001</v>
      </c>
      <c r="S11" s="206">
        <f>EBT!Q14</f>
        <v>1275697.8576191999</v>
      </c>
      <c r="T11" s="209"/>
      <c r="U11" s="206">
        <f>EBT!R14</f>
        <v>1279898.82481824</v>
      </c>
      <c r="V11" s="206">
        <f>EBT!S14</f>
        <v>1284100.741344</v>
      </c>
      <c r="W11" s="206">
        <f>EBT!T14</f>
        <v>1291802.82048</v>
      </c>
      <c r="X11" s="209"/>
      <c r="Y11" s="206">
        <f>EBT!U14</f>
        <v>1292499.7710518399</v>
      </c>
      <c r="Z11" s="206">
        <f>EBT!V14</f>
        <v>1296702.6614006399</v>
      </c>
      <c r="AA11" s="206">
        <f>EBT!W14</f>
        <v>1300901.7025910399</v>
      </c>
      <c r="AB11" s="209"/>
      <c r="AC11" s="206">
        <f>EBT!X14</f>
        <v>1308651.7845312001</v>
      </c>
      <c r="AD11" s="206">
        <f>EBT!Y14</f>
        <v>1309301.6872896</v>
      </c>
      <c r="AE11" s="206">
        <f>EBT!Z14</f>
        <v>1313502.66664224</v>
      </c>
      <c r="AF11" s="209"/>
      <c r="AG11" s="206">
        <f>EBT!AA14</f>
        <v>1317703.6194240001</v>
      </c>
      <c r="AH11" s="206">
        <f>EBT!AB14</f>
        <v>1325501.6922623999</v>
      </c>
      <c r="AI11" s="206">
        <f>EBT!AC14</f>
        <v>1326104.5709558399</v>
      </c>
    </row>
    <row r="12" spans="1:35" ht="15" customHeight="1">
      <c r="A12" s="17">
        <v>2</v>
      </c>
      <c r="B12" s="16" t="s">
        <v>366</v>
      </c>
      <c r="C12" s="16"/>
      <c r="D12" s="85"/>
      <c r="E12" s="86"/>
      <c r="F12" s="86"/>
      <c r="G12" s="95"/>
      <c r="H12" s="192"/>
      <c r="I12" s="85"/>
      <c r="J12" s="86"/>
      <c r="K12" s="95"/>
      <c r="L12" s="209"/>
      <c r="M12" s="207"/>
      <c r="N12" s="86"/>
      <c r="O12" s="86"/>
      <c r="P12" s="209"/>
      <c r="Q12" s="207"/>
      <c r="R12" s="86"/>
      <c r="S12" s="86"/>
      <c r="T12" s="209"/>
      <c r="U12" s="207"/>
      <c r="V12" s="86"/>
      <c r="W12" s="86"/>
      <c r="X12" s="209"/>
      <c r="Y12" s="207"/>
      <c r="Z12" s="86"/>
      <c r="AA12" s="86"/>
      <c r="AB12" s="209"/>
      <c r="AC12" s="207"/>
      <c r="AD12" s="86"/>
      <c r="AE12" s="86"/>
      <c r="AF12" s="209"/>
      <c r="AG12" s="207"/>
      <c r="AH12" s="86"/>
      <c r="AI12" s="86"/>
    </row>
    <row r="13" spans="1:35">
      <c r="A13" s="17">
        <v>3</v>
      </c>
      <c r="B13" s="16" t="s">
        <v>133</v>
      </c>
      <c r="C13" s="16"/>
      <c r="D13" s="374">
        <v>0.35749999999999998</v>
      </c>
      <c r="E13" s="372">
        <v>0.38500000000000001</v>
      </c>
      <c r="F13" s="372">
        <v>0.41249999999999998</v>
      </c>
      <c r="G13" s="373">
        <v>0.44</v>
      </c>
      <c r="H13" s="191"/>
      <c r="I13" s="375">
        <v>0.46</v>
      </c>
      <c r="J13" s="375">
        <v>0.5</v>
      </c>
      <c r="K13" s="375">
        <v>0.52</v>
      </c>
      <c r="L13" s="191"/>
      <c r="M13" s="376">
        <v>0.54669999999999996</v>
      </c>
      <c r="N13" s="376">
        <v>0.57330000000000003</v>
      </c>
      <c r="O13" s="376">
        <v>0.6</v>
      </c>
      <c r="P13" s="191"/>
      <c r="Q13" s="378">
        <v>0.66</v>
      </c>
      <c r="R13" s="379">
        <v>0.72000000000000008</v>
      </c>
      <c r="S13" s="379">
        <v>0.78000000000000014</v>
      </c>
      <c r="T13" s="377"/>
      <c r="U13" s="378">
        <v>0.84000000000000019</v>
      </c>
      <c r="V13" s="379">
        <v>0.9</v>
      </c>
      <c r="W13" s="379">
        <v>0.91</v>
      </c>
      <c r="X13" s="380"/>
      <c r="Y13" s="378">
        <v>0.92</v>
      </c>
      <c r="Z13" s="379">
        <v>0.93</v>
      </c>
      <c r="AA13" s="379">
        <v>0.94000000000000006</v>
      </c>
      <c r="AB13" s="380"/>
      <c r="AC13" s="378">
        <v>0.95</v>
      </c>
      <c r="AD13" s="379">
        <v>0.96</v>
      </c>
      <c r="AE13" s="379">
        <v>0.97</v>
      </c>
      <c r="AF13" s="191"/>
      <c r="AG13" s="212">
        <v>0.98</v>
      </c>
      <c r="AH13" s="210">
        <v>0.99</v>
      </c>
      <c r="AI13" s="210">
        <v>1</v>
      </c>
    </row>
    <row r="14" spans="1:35">
      <c r="A14" s="17">
        <v>4</v>
      </c>
      <c r="B14" s="16" t="s">
        <v>134</v>
      </c>
      <c r="C14" s="16"/>
      <c r="D14" s="435">
        <f>((D11-D12)*D13)+((E11-E12)*E13)+((F11-F12)*F13)+((G11-G12)*G13)</f>
        <v>1809484.647483964</v>
      </c>
      <c r="E14" s="436"/>
      <c r="F14" s="436"/>
      <c r="G14" s="436"/>
      <c r="H14" s="193"/>
      <c r="I14" s="437">
        <f>(((I11-I12)*I13)+((J11-J12)*J13)+((K11-K12)*K13))</f>
        <v>1837212.105324077</v>
      </c>
      <c r="J14" s="438"/>
      <c r="K14" s="438"/>
      <c r="L14" s="193"/>
      <c r="M14" s="426">
        <f>(((M11-M12)*M13)+((N11-N12)*N13)+((O11-O12)*O13))</f>
        <v>2171026.3354585459</v>
      </c>
      <c r="N14" s="426"/>
      <c r="O14" s="427"/>
      <c r="P14" s="193"/>
      <c r="Q14" s="426">
        <f>(((Q11-Q12)*Q13)+((R11-R12)*R13)+((S11-S12)*S13))</f>
        <v>2749421.1739904066</v>
      </c>
      <c r="R14" s="426"/>
      <c r="S14" s="427"/>
      <c r="T14" s="193"/>
      <c r="U14" s="426">
        <f>(((U11-U12)*U13)+((V11-V12)*V13)+((W11-W12)*W13))</f>
        <v>3406346.246693722</v>
      </c>
      <c r="V14" s="426"/>
      <c r="W14" s="427"/>
      <c r="X14" s="193"/>
      <c r="Y14" s="426">
        <f>(((Y11-Y12)*Y13)+((Z11-Z12)*Z13)+((AA11-AA12)*AA13))</f>
        <v>3617880.8649058659</v>
      </c>
      <c r="Z14" s="426"/>
      <c r="AA14" s="427"/>
      <c r="AB14" s="193"/>
      <c r="AC14" s="426">
        <f>(((AC11-AC12)*AC13)+((AD11-AD12)*AD13)+((AE11-AE12)*AE13))</f>
        <v>3774246.4017456295</v>
      </c>
      <c r="AD14" s="426"/>
      <c r="AE14" s="427"/>
      <c r="AF14" s="193"/>
      <c r="AG14" s="426">
        <f>(((AG11-AG12)*AG13)+((AH11-AH12)*AH13)+((AI11-AI12)*AI13))</f>
        <v>3929700.793331136</v>
      </c>
      <c r="AH14" s="426"/>
      <c r="AI14" s="427"/>
    </row>
    <row r="15" spans="1:35">
      <c r="A15" s="17"/>
      <c r="B15" s="16"/>
      <c r="C15" s="16"/>
      <c r="D15" s="56"/>
      <c r="E15" s="56"/>
      <c r="F15" s="56"/>
      <c r="G15" s="56"/>
      <c r="H15" s="195"/>
      <c r="I15" s="56"/>
      <c r="J15" s="56"/>
      <c r="K15" s="56"/>
      <c r="L15" s="195"/>
      <c r="M15" s="56"/>
      <c r="N15" s="56"/>
      <c r="O15" s="205"/>
      <c r="P15" s="195"/>
      <c r="Q15" s="56"/>
      <c r="R15" s="56"/>
      <c r="S15" s="205"/>
      <c r="T15" s="195"/>
      <c r="U15" s="56"/>
      <c r="V15" s="56"/>
      <c r="W15" s="205"/>
      <c r="X15" s="195"/>
      <c r="Y15" s="56"/>
      <c r="Z15" s="56"/>
      <c r="AA15" s="205"/>
      <c r="AB15" s="195"/>
      <c r="AC15" s="56"/>
      <c r="AD15" s="56"/>
      <c r="AE15" s="205"/>
      <c r="AF15" s="195"/>
      <c r="AG15" s="56"/>
      <c r="AH15" s="56"/>
      <c r="AI15" s="205"/>
    </row>
    <row r="16" spans="1:35">
      <c r="A16" s="17"/>
      <c r="B16" s="229" t="s">
        <v>354</v>
      </c>
      <c r="C16" s="16"/>
      <c r="D16" s="195"/>
      <c r="E16" s="195"/>
      <c r="F16" s="195"/>
      <c r="G16" s="195"/>
      <c r="H16" s="195"/>
      <c r="I16" s="195"/>
      <c r="J16" s="195"/>
      <c r="K16" s="195"/>
      <c r="L16" s="195"/>
      <c r="M16" s="195"/>
      <c r="N16" s="195"/>
      <c r="O16" s="194"/>
      <c r="P16" s="195"/>
      <c r="Q16" s="195"/>
      <c r="R16" s="195"/>
      <c r="S16" s="194"/>
      <c r="T16" s="195"/>
      <c r="U16" s="195"/>
      <c r="V16" s="195"/>
      <c r="W16" s="194"/>
      <c r="X16" s="195"/>
      <c r="Y16" s="195"/>
      <c r="Z16" s="195"/>
      <c r="AA16" s="194"/>
      <c r="AB16" s="195"/>
      <c r="AC16" s="195"/>
      <c r="AD16" s="195"/>
      <c r="AE16" s="194"/>
      <c r="AF16" s="195"/>
      <c r="AG16" s="195"/>
      <c r="AH16" s="195"/>
      <c r="AI16" s="194"/>
    </row>
    <row r="17" spans="1:35" ht="32.25" customHeight="1">
      <c r="A17" s="17">
        <v>5</v>
      </c>
      <c r="B17" s="16" t="s">
        <v>357</v>
      </c>
      <c r="C17" s="441">
        <v>143095</v>
      </c>
      <c r="D17" s="197"/>
      <c r="E17" s="197"/>
      <c r="F17" s="197"/>
      <c r="G17" s="197"/>
      <c r="H17" s="211">
        <f>C17+SUM(D22:G22)</f>
        <v>16310.958700000017</v>
      </c>
      <c r="I17" s="197"/>
      <c r="J17" s="197"/>
      <c r="K17" s="197"/>
      <c r="L17" s="211">
        <f>H17+SUM(I22:K22)</f>
        <v>0</v>
      </c>
      <c r="M17" s="197"/>
      <c r="N17" s="197"/>
      <c r="O17" s="196"/>
      <c r="P17" s="211">
        <f>L17+SUM(M22:O22)</f>
        <v>0</v>
      </c>
      <c r="Q17" s="197"/>
      <c r="R17" s="197"/>
      <c r="S17" s="196"/>
      <c r="T17" s="211">
        <f>P17+SUM(Q22:S22)</f>
        <v>0</v>
      </c>
      <c r="U17" s="197"/>
      <c r="V17" s="197"/>
      <c r="W17" s="196"/>
      <c r="X17" s="211">
        <f>T17+SUM(U22:W22)</f>
        <v>0</v>
      </c>
      <c r="Y17" s="197"/>
      <c r="Z17" s="197"/>
      <c r="AA17" s="196"/>
      <c r="AB17" s="211">
        <f>X17+SUM(Y22:AA22)</f>
        <v>0</v>
      </c>
      <c r="AC17" s="197"/>
      <c r="AD17" s="197"/>
      <c r="AE17" s="196"/>
      <c r="AF17" s="211">
        <f>AB17+SUM(AC22:AE22)</f>
        <v>0</v>
      </c>
      <c r="AG17" s="197"/>
      <c r="AH17" s="197"/>
      <c r="AI17" s="196"/>
    </row>
    <row r="18" spans="1:35">
      <c r="A18" s="17">
        <v>6</v>
      </c>
      <c r="B18" s="16" t="s">
        <v>281</v>
      </c>
      <c r="C18" s="16"/>
      <c r="D18" s="204">
        <f>EBT!E73+EBT!E120+EBT!E124</f>
        <v>170508</v>
      </c>
      <c r="E18" s="204">
        <f>EBT!F73+EBT!F120+EBT!F124</f>
        <v>194876</v>
      </c>
      <c r="F18" s="204">
        <f>EBT!G73+EBT!G120+EBT!G124</f>
        <v>195098.64342600002</v>
      </c>
      <c r="G18" s="204">
        <f>EBT!H73+EBT!H120+EBT!H124</f>
        <v>379706.53455800004</v>
      </c>
      <c r="H18" s="193"/>
      <c r="I18" s="204">
        <f>EBT!I73+EBT!I120+EBT!I124</f>
        <v>377564.12834699999</v>
      </c>
      <c r="J18" s="204">
        <f>EBT!J73+EBT!J120+EBT!J124</f>
        <v>381052.86170999997</v>
      </c>
      <c r="K18" s="204">
        <f>EBT!K73+EBT!K120+EBT!K124</f>
        <v>641221.56816400005</v>
      </c>
      <c r="L18" s="193"/>
      <c r="M18" s="204">
        <f>EBT!L73+EBT!L120+EBT!L124</f>
        <v>661080.59801800002</v>
      </c>
      <c r="N18" s="204">
        <f>EBT!M73+EBT!M120+EBT!M124</f>
        <v>658377.432073</v>
      </c>
      <c r="O18" s="204">
        <f>EBT!N73+EBT!N120+EBT!N124</f>
        <v>693295.587741</v>
      </c>
      <c r="P18" s="193"/>
      <c r="Q18" s="204">
        <f>EBT!O73+EBT!O120+EBT!O124</f>
        <v>755856.56850499997</v>
      </c>
      <c r="R18" s="204">
        <f>EBT!P73+EBT!P120+EBT!P124</f>
        <v>751066.18617499992</v>
      </c>
      <c r="S18" s="204">
        <f>EBT!Q73+EBT!Q120+EBT!Q124</f>
        <v>746582.74918899999</v>
      </c>
      <c r="T18" s="193"/>
      <c r="U18" s="204">
        <f>EBT!R73+EBT!R120+EBT!R124</f>
        <v>739898.05145100004</v>
      </c>
      <c r="V18" s="204">
        <f>EBT!S73+EBT!S120+EBT!S124</f>
        <v>992630.21034499991</v>
      </c>
      <c r="W18" s="204">
        <f>EBT!T73+EBT!T120+EBT!T124</f>
        <v>1018459.8213350001</v>
      </c>
      <c r="X18" s="193"/>
      <c r="Y18" s="204">
        <f>EBT!U73+EBT!U120+EBT!U124</f>
        <v>1021939.607554</v>
      </c>
      <c r="Z18" s="204">
        <f>EBT!V73+EBT!V120+EBT!V124</f>
        <v>1018786.88813</v>
      </c>
      <c r="AA18" s="204">
        <f>EBT!W73+EBT!W120+EBT!W124</f>
        <v>1017119.825204</v>
      </c>
      <c r="AB18" s="193"/>
      <c r="AC18" s="204">
        <f>EBT!X73+EBT!X120+EBT!X124</f>
        <v>1055757.062287</v>
      </c>
      <c r="AD18" s="204">
        <f>EBT!Y73+EBT!Y120+EBT!Y124</f>
        <v>1104750.1224779999</v>
      </c>
      <c r="AE18" s="204">
        <f>EBT!Z73+EBT!Z120+EBT!Z124</f>
        <v>1103277.4700250002</v>
      </c>
      <c r="AF18" s="193"/>
      <c r="AG18" s="204">
        <f>EBT!AA73+EBT!AA120+EBT!AA124</f>
        <v>1099016.504281</v>
      </c>
      <c r="AH18" s="204">
        <f>EBT!AB73+EBT!AB120+EBT!AB124</f>
        <v>1103413.3194899999</v>
      </c>
      <c r="AI18" s="204">
        <f>EBT!AC73+EBT!AC120+EBT!AC124</f>
        <v>1147291.084918</v>
      </c>
    </row>
    <row r="19" spans="1:35">
      <c r="A19" s="17" t="s">
        <v>278</v>
      </c>
      <c r="B19" s="16" t="s">
        <v>283</v>
      </c>
      <c r="C19" s="16"/>
      <c r="D19" s="231">
        <f t="shared" ref="D19" si="0">D18</f>
        <v>170508</v>
      </c>
      <c r="E19" s="231">
        <f t="shared" ref="E19" si="1">E18</f>
        <v>194876</v>
      </c>
      <c r="F19" s="231">
        <f t="shared" ref="F19" si="2">F18</f>
        <v>195098.64342600002</v>
      </c>
      <c r="G19" s="231">
        <f t="shared" ref="G19:O19" si="3">G18</f>
        <v>379706.53455800004</v>
      </c>
      <c r="H19" s="193"/>
      <c r="I19" s="231">
        <f t="shared" si="3"/>
        <v>377564.12834699999</v>
      </c>
      <c r="J19" s="231">
        <f t="shared" si="3"/>
        <v>381052.86170999997</v>
      </c>
      <c r="K19" s="231">
        <f t="shared" si="3"/>
        <v>641221.56816400005</v>
      </c>
      <c r="L19" s="193"/>
      <c r="M19" s="231">
        <f t="shared" si="3"/>
        <v>661080.59801800002</v>
      </c>
      <c r="N19" s="231">
        <f t="shared" si="3"/>
        <v>658377.432073</v>
      </c>
      <c r="O19" s="231">
        <f t="shared" si="3"/>
        <v>693295.587741</v>
      </c>
      <c r="P19" s="193"/>
      <c r="Q19" s="231">
        <f t="shared" ref="Q19:S19" si="4">Q18</f>
        <v>755856.56850499997</v>
      </c>
      <c r="R19" s="231">
        <f t="shared" si="4"/>
        <v>751066.18617499992</v>
      </c>
      <c r="S19" s="231">
        <f t="shared" si="4"/>
        <v>746582.74918899999</v>
      </c>
      <c r="T19" s="193"/>
      <c r="U19" s="231">
        <f t="shared" ref="U19:W19" si="5">U18</f>
        <v>739898.05145100004</v>
      </c>
      <c r="V19" s="231">
        <f t="shared" si="5"/>
        <v>992630.21034499991</v>
      </c>
      <c r="W19" s="231">
        <f t="shared" si="5"/>
        <v>1018459.8213350001</v>
      </c>
      <c r="X19" s="193"/>
      <c r="Y19" s="231">
        <f t="shared" ref="Y19:AA19" si="6">Y18</f>
        <v>1021939.607554</v>
      </c>
      <c r="Z19" s="231">
        <f t="shared" si="6"/>
        <v>1018786.88813</v>
      </c>
      <c r="AA19" s="231">
        <f t="shared" si="6"/>
        <v>1017119.825204</v>
      </c>
      <c r="AB19" s="193"/>
      <c r="AC19" s="231">
        <f t="shared" ref="AC19:AE19" si="7">AC18</f>
        <v>1055757.062287</v>
      </c>
      <c r="AD19" s="231">
        <f t="shared" si="7"/>
        <v>1104750.1224779999</v>
      </c>
      <c r="AE19" s="231">
        <f t="shared" si="7"/>
        <v>1103277.4700250002</v>
      </c>
      <c r="AF19" s="193"/>
      <c r="AG19" s="231">
        <f t="shared" ref="AG19:AI19" si="8">AG18</f>
        <v>1099016.504281</v>
      </c>
      <c r="AH19" s="231">
        <f t="shared" si="8"/>
        <v>1103413.3194899999</v>
      </c>
      <c r="AI19" s="231">
        <f t="shared" si="8"/>
        <v>1147291.084918</v>
      </c>
    </row>
    <row r="20" spans="1:35">
      <c r="A20" s="17">
        <v>7</v>
      </c>
      <c r="B20" s="16" t="s">
        <v>280</v>
      </c>
      <c r="C20" s="407"/>
      <c r="D20" s="329">
        <v>322511</v>
      </c>
      <c r="E20" s="231">
        <v>110038</v>
      </c>
      <c r="F20" s="231">
        <v>126946.93996605877</v>
      </c>
      <c r="G20" s="231">
        <v>0</v>
      </c>
      <c r="H20" s="193"/>
      <c r="I20" s="231">
        <v>135000</v>
      </c>
      <c r="J20" s="231">
        <v>135000</v>
      </c>
      <c r="K20" s="231">
        <v>118689.04129999998</v>
      </c>
      <c r="L20" s="193"/>
      <c r="M20" s="231">
        <v>51000</v>
      </c>
      <c r="N20" s="231">
        <v>51000</v>
      </c>
      <c r="O20" s="231">
        <v>51000</v>
      </c>
      <c r="P20" s="193"/>
      <c r="Q20" s="231">
        <v>153000</v>
      </c>
      <c r="R20" s="231">
        <v>152000</v>
      </c>
      <c r="S20" s="231">
        <v>152000</v>
      </c>
      <c r="T20" s="193"/>
      <c r="U20" s="231">
        <v>209000</v>
      </c>
      <c r="V20" s="231">
        <v>209000</v>
      </c>
      <c r="W20" s="231">
        <v>179000</v>
      </c>
      <c r="X20" s="193"/>
      <c r="Y20" s="231">
        <v>168010.36320535978</v>
      </c>
      <c r="Z20" s="231">
        <v>168010.36320535978</v>
      </c>
      <c r="AA20" s="231">
        <v>168010.36320535978</v>
      </c>
      <c r="AB20" s="193"/>
      <c r="AC20" s="231">
        <v>154000</v>
      </c>
      <c r="AD20" s="231">
        <v>154000</v>
      </c>
      <c r="AE20" s="231">
        <v>154000</v>
      </c>
      <c r="AF20" s="193"/>
      <c r="AG20" s="231">
        <v>174000</v>
      </c>
      <c r="AH20" s="231">
        <v>174000</v>
      </c>
      <c r="AI20" s="231">
        <v>174000</v>
      </c>
    </row>
    <row r="21" spans="1:35" ht="31.5">
      <c r="A21" s="17" t="s">
        <v>284</v>
      </c>
      <c r="B21" s="16" t="s">
        <v>368</v>
      </c>
      <c r="C21" s="407"/>
      <c r="D21" s="231">
        <f>D20</f>
        <v>322511</v>
      </c>
      <c r="E21" s="231">
        <f t="shared" ref="E21:F21" si="9">E20</f>
        <v>110038</v>
      </c>
      <c r="F21" s="231">
        <f t="shared" si="9"/>
        <v>126946.93996605877</v>
      </c>
      <c r="G21" s="231">
        <v>126784.0413</v>
      </c>
      <c r="H21" s="193"/>
      <c r="I21" s="231">
        <f>I20</f>
        <v>135000</v>
      </c>
      <c r="J21" s="231">
        <f>J20</f>
        <v>135000</v>
      </c>
      <c r="K21" s="231">
        <f>K20</f>
        <v>118689.04129999998</v>
      </c>
      <c r="L21" s="193"/>
      <c r="M21" s="302">
        <f>M20</f>
        <v>51000</v>
      </c>
      <c r="N21" s="302">
        <f t="shared" ref="N21:O21" si="10">N20</f>
        <v>51000</v>
      </c>
      <c r="O21" s="302">
        <f t="shared" si="10"/>
        <v>51000</v>
      </c>
      <c r="P21" s="193"/>
      <c r="Q21" s="302">
        <f>Q20</f>
        <v>153000</v>
      </c>
      <c r="R21" s="302">
        <f t="shared" ref="R21" si="11">R20</f>
        <v>152000</v>
      </c>
      <c r="S21" s="302">
        <f t="shared" ref="S21" si="12">S20</f>
        <v>152000</v>
      </c>
      <c r="T21" s="193"/>
      <c r="U21" s="302">
        <f>U20</f>
        <v>209000</v>
      </c>
      <c r="V21" s="302">
        <f t="shared" ref="V21" si="13">V20</f>
        <v>209000</v>
      </c>
      <c r="W21" s="302">
        <f t="shared" ref="W21" si="14">W20</f>
        <v>179000</v>
      </c>
      <c r="X21" s="193"/>
      <c r="Y21" s="302">
        <f>Y20</f>
        <v>168010.36320535978</v>
      </c>
      <c r="Z21" s="302">
        <f t="shared" ref="Z21" si="15">Z20</f>
        <v>168010.36320535978</v>
      </c>
      <c r="AA21" s="302">
        <f t="shared" ref="AA21" si="16">AA20</f>
        <v>168010.36320535978</v>
      </c>
      <c r="AB21" s="193"/>
      <c r="AC21" s="302">
        <f>AC20</f>
        <v>154000</v>
      </c>
      <c r="AD21" s="302">
        <f t="shared" ref="AD21" si="17">AD20</f>
        <v>154000</v>
      </c>
      <c r="AE21" s="302">
        <f t="shared" ref="AE21" si="18">AE20</f>
        <v>154000</v>
      </c>
      <c r="AF21" s="193"/>
      <c r="AG21" s="302">
        <f>AG20</f>
        <v>174000</v>
      </c>
      <c r="AH21" s="302">
        <f t="shared" ref="AH21" si="19">AH20</f>
        <v>174000</v>
      </c>
      <c r="AI21" s="302">
        <f t="shared" ref="AI21" si="20">AI20</f>
        <v>174000</v>
      </c>
    </row>
    <row r="22" spans="1:35" ht="31.5">
      <c r="A22" s="17">
        <v>8</v>
      </c>
      <c r="B22" s="16" t="s">
        <v>367</v>
      </c>
      <c r="C22" s="407"/>
      <c r="D22" s="204">
        <f t="shared" ref="D22" si="21">D20-D21+D18-D19</f>
        <v>0</v>
      </c>
      <c r="E22" s="204">
        <f t="shared" ref="E22:G22" si="22">E20-E21+E18-E19</f>
        <v>0</v>
      </c>
      <c r="F22" s="204">
        <f t="shared" si="22"/>
        <v>0</v>
      </c>
      <c r="G22" s="204">
        <f t="shared" si="22"/>
        <v>-126784.04129999998</v>
      </c>
      <c r="H22" s="193"/>
      <c r="I22" s="204">
        <f t="shared" ref="I22:J22" si="23">I20-I21+I18-I19</f>
        <v>0</v>
      </c>
      <c r="J22" s="204">
        <f t="shared" si="23"/>
        <v>0</v>
      </c>
      <c r="K22" s="204">
        <f>-H17</f>
        <v>-16310.958700000017</v>
      </c>
      <c r="L22" s="193"/>
      <c r="M22" s="204">
        <f t="shared" ref="M22" si="24">M20-M21+M18-M19</f>
        <v>0</v>
      </c>
      <c r="N22" s="204">
        <f t="shared" ref="N22" si="25">N20-N21+N18-N19</f>
        <v>0</v>
      </c>
      <c r="O22" s="204">
        <f t="shared" ref="O22" si="26">O20-O21+O18-O19</f>
        <v>0</v>
      </c>
      <c r="P22" s="193"/>
      <c r="Q22" s="204">
        <f t="shared" ref="Q22:S22" si="27">Q20-Q21+Q18-Q19</f>
        <v>0</v>
      </c>
      <c r="R22" s="204">
        <f t="shared" si="27"/>
        <v>0</v>
      </c>
      <c r="S22" s="204">
        <f t="shared" si="27"/>
        <v>0</v>
      </c>
      <c r="T22" s="193"/>
      <c r="U22" s="204">
        <f t="shared" ref="U22:W22" si="28">U20-U21+U18-U19</f>
        <v>0</v>
      </c>
      <c r="V22" s="204">
        <f t="shared" si="28"/>
        <v>0</v>
      </c>
      <c r="W22" s="204">
        <f t="shared" si="28"/>
        <v>0</v>
      </c>
      <c r="X22" s="193"/>
      <c r="Y22" s="204">
        <f t="shared" ref="Y22:AA22" si="29">Y20-Y21+Y18-Y19</f>
        <v>0</v>
      </c>
      <c r="Z22" s="204">
        <f t="shared" si="29"/>
        <v>0</v>
      </c>
      <c r="AA22" s="204">
        <f t="shared" si="29"/>
        <v>0</v>
      </c>
      <c r="AB22" s="193"/>
      <c r="AC22" s="204">
        <f t="shared" ref="AC22:AE22" si="30">AC20-AC21+AC18-AC19</f>
        <v>0</v>
      </c>
      <c r="AD22" s="204">
        <f t="shared" si="30"/>
        <v>0</v>
      </c>
      <c r="AE22" s="204">
        <f t="shared" si="30"/>
        <v>0</v>
      </c>
      <c r="AF22" s="193"/>
      <c r="AG22" s="204">
        <f t="shared" ref="AG22:AI22" si="31">AG20-AG21+AG18-AG19</f>
        <v>0</v>
      </c>
      <c r="AH22" s="204">
        <f t="shared" si="31"/>
        <v>0</v>
      </c>
      <c r="AI22" s="204">
        <f t="shared" si="31"/>
        <v>0</v>
      </c>
    </row>
    <row r="23" spans="1:35">
      <c r="A23" s="17"/>
      <c r="B23" s="16"/>
      <c r="C23" s="16"/>
      <c r="D23" s="56"/>
      <c r="E23" s="56"/>
      <c r="F23" s="56"/>
      <c r="G23" s="56"/>
      <c r="H23" s="195"/>
      <c r="I23" s="56"/>
      <c r="J23" s="56"/>
      <c r="K23" s="56"/>
      <c r="L23" s="195"/>
      <c r="M23" s="56"/>
      <c r="N23" s="56"/>
      <c r="O23" s="205"/>
      <c r="P23" s="195"/>
      <c r="Q23" s="56"/>
      <c r="R23" s="56"/>
      <c r="S23" s="205"/>
      <c r="T23" s="195"/>
      <c r="U23" s="56"/>
      <c r="V23" s="56"/>
      <c r="W23" s="205"/>
      <c r="X23" s="195"/>
      <c r="Y23" s="56"/>
      <c r="Z23" s="56"/>
      <c r="AA23" s="205"/>
      <c r="AB23" s="195"/>
      <c r="AC23" s="56"/>
      <c r="AD23" s="56"/>
      <c r="AE23" s="205"/>
      <c r="AF23" s="195"/>
      <c r="AG23" s="56"/>
      <c r="AH23" s="56"/>
      <c r="AI23" s="205"/>
    </row>
    <row r="24" spans="1:35">
      <c r="A24" s="17"/>
      <c r="B24" s="229" t="s">
        <v>355</v>
      </c>
      <c r="C24" s="16"/>
      <c r="D24" s="195"/>
      <c r="E24" s="195"/>
      <c r="F24" s="195"/>
      <c r="G24" s="195"/>
      <c r="H24" s="195"/>
      <c r="I24" s="195"/>
      <c r="J24" s="195"/>
      <c r="K24" s="195"/>
      <c r="L24" s="195"/>
      <c r="M24" s="195"/>
      <c r="N24" s="195"/>
      <c r="O24" s="194"/>
      <c r="P24" s="195"/>
      <c r="Q24" s="195"/>
      <c r="R24" s="195"/>
      <c r="S24" s="194"/>
      <c r="T24" s="195"/>
      <c r="U24" s="195"/>
      <c r="V24" s="195"/>
      <c r="W24" s="194"/>
      <c r="X24" s="195"/>
      <c r="Y24" s="195"/>
      <c r="Z24" s="195"/>
      <c r="AA24" s="194"/>
      <c r="AB24" s="195"/>
      <c r="AC24" s="195"/>
      <c r="AD24" s="195"/>
      <c r="AE24" s="194"/>
      <c r="AF24" s="195"/>
      <c r="AG24" s="195"/>
      <c r="AH24" s="195"/>
      <c r="AI24" s="194"/>
    </row>
    <row r="25" spans="1:35">
      <c r="A25" s="17">
        <v>9</v>
      </c>
      <c r="B25" s="16" t="s">
        <v>357</v>
      </c>
      <c r="C25" s="16"/>
      <c r="D25" s="197"/>
      <c r="E25" s="197"/>
      <c r="F25" s="197"/>
      <c r="G25" s="197"/>
      <c r="H25" s="211">
        <f>C25+SUM(D28:G28)</f>
        <v>0</v>
      </c>
      <c r="I25" s="197"/>
      <c r="J25" s="197"/>
      <c r="K25" s="197"/>
      <c r="L25" s="211">
        <f>H25+SUM(I28:K28)</f>
        <v>0</v>
      </c>
      <c r="M25" s="197"/>
      <c r="N25" s="197"/>
      <c r="O25" s="196"/>
      <c r="P25" s="211">
        <f>L25+SUM(M28:O28)</f>
        <v>0</v>
      </c>
      <c r="Q25" s="197"/>
      <c r="R25" s="197"/>
      <c r="S25" s="196"/>
      <c r="T25" s="211">
        <f>P25+SUM(Q28:S28)</f>
        <v>0</v>
      </c>
      <c r="U25" s="197"/>
      <c r="V25" s="197"/>
      <c r="W25" s="196"/>
      <c r="X25" s="211">
        <f>T25+SUM(U28:W28)</f>
        <v>0</v>
      </c>
      <c r="Y25" s="197"/>
      <c r="Z25" s="197"/>
      <c r="AA25" s="196"/>
      <c r="AB25" s="211">
        <f>X25+SUM(Y28:AA28)</f>
        <v>0</v>
      </c>
      <c r="AC25" s="197"/>
      <c r="AD25" s="197"/>
      <c r="AE25" s="196"/>
      <c r="AF25" s="211">
        <f>AB25+SUM(AC28:AE28)</f>
        <v>0</v>
      </c>
      <c r="AG25" s="197"/>
      <c r="AH25" s="197"/>
      <c r="AI25" s="196"/>
    </row>
    <row r="26" spans="1:35">
      <c r="A26" s="17">
        <v>10</v>
      </c>
      <c r="B26" s="16" t="s">
        <v>279</v>
      </c>
      <c r="C26" s="16"/>
      <c r="D26" s="231">
        <v>28544</v>
      </c>
      <c r="E26" s="231">
        <v>93501</v>
      </c>
      <c r="F26" s="231">
        <v>30485.244140673196</v>
      </c>
      <c r="G26" s="231">
        <v>30485.244140673196</v>
      </c>
      <c r="H26" s="193"/>
      <c r="I26" s="231">
        <f>12000+4228</f>
        <v>16228</v>
      </c>
      <c r="J26" s="231">
        <f t="shared" ref="J26" si="32">12000+4228</f>
        <v>16228</v>
      </c>
      <c r="K26" s="231">
        <f>12000+4228+0.506</f>
        <v>16228.505999999999</v>
      </c>
      <c r="L26" s="193"/>
      <c r="M26" s="231">
        <v>3000</v>
      </c>
      <c r="N26" s="231">
        <v>3000</v>
      </c>
      <c r="O26" s="231">
        <v>3000</v>
      </c>
      <c r="P26" s="193"/>
      <c r="Q26" s="231">
        <v>14000</v>
      </c>
      <c r="R26" s="231">
        <v>14000</v>
      </c>
      <c r="S26" s="231">
        <v>14000</v>
      </c>
      <c r="T26" s="193"/>
      <c r="U26" s="231">
        <v>20000</v>
      </c>
      <c r="V26" s="231">
        <v>20000</v>
      </c>
      <c r="W26" s="231">
        <v>20000</v>
      </c>
      <c r="X26" s="193"/>
      <c r="Y26" s="231">
        <v>18667.818133928864</v>
      </c>
      <c r="Z26" s="231">
        <v>18667.818133928864</v>
      </c>
      <c r="AA26" s="231">
        <v>18667.818133928864</v>
      </c>
      <c r="AB26" s="193"/>
      <c r="AC26" s="231">
        <v>18000</v>
      </c>
      <c r="AD26" s="231">
        <v>18000</v>
      </c>
      <c r="AE26" s="231">
        <v>18000</v>
      </c>
      <c r="AF26" s="193"/>
      <c r="AG26" s="231">
        <v>20000</v>
      </c>
      <c r="AH26" s="231">
        <v>20000</v>
      </c>
      <c r="AI26" s="231">
        <v>20000</v>
      </c>
    </row>
    <row r="27" spans="1:35" ht="31.5">
      <c r="A27" s="17">
        <v>11</v>
      </c>
      <c r="B27" s="16" t="s">
        <v>358</v>
      </c>
      <c r="C27" s="16"/>
      <c r="D27" s="231">
        <f>D26</f>
        <v>28544</v>
      </c>
      <c r="E27" s="231">
        <f t="shared" ref="E27:G27" si="33">E26</f>
        <v>93501</v>
      </c>
      <c r="F27" s="231">
        <f t="shared" si="33"/>
        <v>30485.244140673196</v>
      </c>
      <c r="G27" s="231">
        <f t="shared" si="33"/>
        <v>30485.244140673196</v>
      </c>
      <c r="H27" s="193"/>
      <c r="I27" s="231">
        <f>I26</f>
        <v>16228</v>
      </c>
      <c r="J27" s="231">
        <f t="shared" ref="J27:K27" si="34">J26</f>
        <v>16228</v>
      </c>
      <c r="K27" s="231">
        <f t="shared" si="34"/>
        <v>16228.505999999999</v>
      </c>
      <c r="L27" s="193"/>
      <c r="M27" s="231">
        <f>M26</f>
        <v>3000</v>
      </c>
      <c r="N27" s="231">
        <f t="shared" ref="N27:O27" si="35">N26</f>
        <v>3000</v>
      </c>
      <c r="O27" s="231">
        <f t="shared" si="35"/>
        <v>3000</v>
      </c>
      <c r="P27" s="193"/>
      <c r="Q27" s="302">
        <f>Q26</f>
        <v>14000</v>
      </c>
      <c r="R27" s="302">
        <f t="shared" ref="R27:S27" si="36">R26</f>
        <v>14000</v>
      </c>
      <c r="S27" s="302">
        <f t="shared" si="36"/>
        <v>14000</v>
      </c>
      <c r="T27" s="193"/>
      <c r="U27" s="302">
        <f>U26</f>
        <v>20000</v>
      </c>
      <c r="V27" s="302">
        <f t="shared" ref="V27" si="37">V26</f>
        <v>20000</v>
      </c>
      <c r="W27" s="302">
        <f t="shared" ref="W27" si="38">W26</f>
        <v>20000</v>
      </c>
      <c r="X27" s="193"/>
      <c r="Y27" s="302">
        <f>Y26</f>
        <v>18667.818133928864</v>
      </c>
      <c r="Z27" s="302">
        <f t="shared" ref="Z27" si="39">Z26</f>
        <v>18667.818133928864</v>
      </c>
      <c r="AA27" s="302">
        <f t="shared" ref="AA27" si="40">AA26</f>
        <v>18667.818133928864</v>
      </c>
      <c r="AB27" s="193"/>
      <c r="AC27" s="302">
        <f>AC26</f>
        <v>18000</v>
      </c>
      <c r="AD27" s="302">
        <f t="shared" ref="AD27" si="41">AD26</f>
        <v>18000</v>
      </c>
      <c r="AE27" s="302">
        <f t="shared" ref="AE27" si="42">AE26</f>
        <v>18000</v>
      </c>
      <c r="AF27" s="193"/>
      <c r="AG27" s="302">
        <f>AG26</f>
        <v>20000</v>
      </c>
      <c r="AH27" s="302">
        <f t="shared" ref="AH27" si="43">AH26</f>
        <v>20000</v>
      </c>
      <c r="AI27" s="302">
        <f t="shared" ref="AI27" si="44">AI26</f>
        <v>20000</v>
      </c>
    </row>
    <row r="28" spans="1:35">
      <c r="A28" s="17">
        <v>12</v>
      </c>
      <c r="B28" s="16" t="s">
        <v>359</v>
      </c>
      <c r="C28" s="16"/>
      <c r="D28" s="204">
        <f t="shared" ref="D28" si="45">D26-D27</f>
        <v>0</v>
      </c>
      <c r="E28" s="204">
        <f t="shared" ref="E28" si="46">E26-E27</f>
        <v>0</v>
      </c>
      <c r="F28" s="204">
        <f t="shared" ref="F28" si="47">F26-F27</f>
        <v>0</v>
      </c>
      <c r="G28" s="204">
        <f t="shared" ref="G28:I28" si="48">G26-G27</f>
        <v>0</v>
      </c>
      <c r="H28" s="195"/>
      <c r="I28" s="204">
        <f t="shared" si="48"/>
        <v>0</v>
      </c>
      <c r="J28" s="204">
        <f t="shared" ref="J28" si="49">J26-J27</f>
        <v>0</v>
      </c>
      <c r="K28" s="204">
        <f t="shared" ref="K28" si="50">K26-K27</f>
        <v>0</v>
      </c>
      <c r="L28" s="195"/>
      <c r="M28" s="204">
        <f t="shared" ref="M28" si="51">M26-M27</f>
        <v>0</v>
      </c>
      <c r="N28" s="204">
        <f t="shared" ref="N28" si="52">N26-N27</f>
        <v>0</v>
      </c>
      <c r="O28" s="204">
        <f t="shared" ref="O28" si="53">O26-O27</f>
        <v>0</v>
      </c>
      <c r="P28" s="195"/>
      <c r="Q28" s="204">
        <f t="shared" ref="Q28:S28" si="54">Q26-Q27</f>
        <v>0</v>
      </c>
      <c r="R28" s="204">
        <f t="shared" si="54"/>
        <v>0</v>
      </c>
      <c r="S28" s="204">
        <f t="shared" si="54"/>
        <v>0</v>
      </c>
      <c r="T28" s="195"/>
      <c r="U28" s="204">
        <f t="shared" ref="U28:W28" si="55">U26-U27</f>
        <v>0</v>
      </c>
      <c r="V28" s="204">
        <f t="shared" si="55"/>
        <v>0</v>
      </c>
      <c r="W28" s="204">
        <f t="shared" si="55"/>
        <v>0</v>
      </c>
      <c r="X28" s="195"/>
      <c r="Y28" s="204">
        <f t="shared" ref="Y28:AA28" si="56">Y26-Y27</f>
        <v>0</v>
      </c>
      <c r="Z28" s="204">
        <f t="shared" si="56"/>
        <v>0</v>
      </c>
      <c r="AA28" s="204">
        <f t="shared" si="56"/>
        <v>0</v>
      </c>
      <c r="AB28" s="195"/>
      <c r="AC28" s="204">
        <f t="shared" ref="AC28:AE28" si="57">AC26-AC27</f>
        <v>0</v>
      </c>
      <c r="AD28" s="204">
        <f t="shared" si="57"/>
        <v>0</v>
      </c>
      <c r="AE28" s="204">
        <f t="shared" si="57"/>
        <v>0</v>
      </c>
      <c r="AF28" s="195"/>
      <c r="AG28" s="204">
        <f t="shared" ref="AG28:AI28" si="58">AG26-AG27</f>
        <v>0</v>
      </c>
      <c r="AH28" s="204">
        <f t="shared" si="58"/>
        <v>0</v>
      </c>
      <c r="AI28" s="204">
        <f t="shared" si="58"/>
        <v>0</v>
      </c>
    </row>
    <row r="29" spans="1:35">
      <c r="A29" s="17"/>
      <c r="B29" s="16"/>
      <c r="C29" s="16"/>
      <c r="D29" s="121"/>
      <c r="E29" s="121"/>
      <c r="F29" s="121"/>
      <c r="G29" s="121"/>
      <c r="H29" s="195"/>
      <c r="I29" s="121"/>
      <c r="J29" s="121"/>
      <c r="K29" s="121"/>
      <c r="L29" s="195"/>
      <c r="M29" s="121"/>
      <c r="N29" s="121"/>
      <c r="O29" s="203"/>
      <c r="P29" s="195"/>
      <c r="Q29" s="121"/>
      <c r="R29" s="121"/>
      <c r="S29" s="203"/>
      <c r="T29" s="195"/>
      <c r="U29" s="121"/>
      <c r="V29" s="121"/>
      <c r="W29" s="203"/>
      <c r="X29" s="195"/>
      <c r="Y29" s="121"/>
      <c r="Z29" s="121"/>
      <c r="AA29" s="203"/>
      <c r="AB29" s="195"/>
      <c r="AC29" s="121"/>
      <c r="AD29" s="121"/>
      <c r="AE29" s="203"/>
      <c r="AF29" s="195"/>
      <c r="AG29" s="121"/>
      <c r="AH29" s="121"/>
      <c r="AI29" s="203"/>
    </row>
    <row r="30" spans="1:35" ht="31.5">
      <c r="A30" s="17">
        <v>13</v>
      </c>
      <c r="B30" s="16" t="s">
        <v>304</v>
      </c>
      <c r="C30" s="16"/>
      <c r="D30" s="422">
        <f>SUM(D19:G19)+SUM(D21:G21)+SUM(D27:G27)</f>
        <v>1809484.6475314053</v>
      </c>
      <c r="E30" s="423"/>
      <c r="F30" s="423"/>
      <c r="G30" s="423"/>
      <c r="H30" s="193"/>
      <c r="I30" s="421">
        <f>SUM(I19:K19)+SUM(I21:K21)+SUM(I27:K27)</f>
        <v>1837212.105521</v>
      </c>
      <c r="J30" s="421"/>
      <c r="K30" s="421"/>
      <c r="L30" s="193"/>
      <c r="M30" s="421">
        <f>SUM(M19:O19)+SUM(M21:O21)+SUM(M27:O27)</f>
        <v>2174753.6178319999</v>
      </c>
      <c r="N30" s="421"/>
      <c r="O30" s="421"/>
      <c r="P30" s="193"/>
      <c r="Q30" s="421">
        <f>SUM(Q19:S19)+SUM(Q21:S21)+SUM(Q27:S27)</f>
        <v>2752505.5038689999</v>
      </c>
      <c r="R30" s="421"/>
      <c r="S30" s="421"/>
      <c r="T30" s="193"/>
      <c r="U30" s="421">
        <f>SUM(U19:W19)+SUM(U21:W21)+SUM(U27:W27)</f>
        <v>3407988.0831309999</v>
      </c>
      <c r="V30" s="421"/>
      <c r="W30" s="421"/>
      <c r="X30" s="193"/>
      <c r="Y30" s="421">
        <f>SUM(Y19:AA19)+SUM(Y21:AA21)+SUM(Y27:AA27)</f>
        <v>3617880.8649058659</v>
      </c>
      <c r="Z30" s="421"/>
      <c r="AA30" s="421"/>
      <c r="AB30" s="193"/>
      <c r="AC30" s="421">
        <f>SUM(AC19:AE19)+SUM(AC21:AE21)+SUM(AC27:AE27)</f>
        <v>3779784.6547900001</v>
      </c>
      <c r="AD30" s="421"/>
      <c r="AE30" s="421"/>
      <c r="AF30" s="193"/>
      <c r="AG30" s="421">
        <f>SUM(AG19:AI19)+SUM(AG21:AI21)+SUM(AG27:AI27)</f>
        <v>3931720.9086889997</v>
      </c>
      <c r="AH30" s="421"/>
      <c r="AI30" s="421"/>
    </row>
    <row r="31" spans="1:35">
      <c r="A31" s="17"/>
      <c r="B31" s="16"/>
      <c r="C31" s="16"/>
      <c r="D31" s="121"/>
      <c r="E31" s="121"/>
      <c r="F31" s="121"/>
      <c r="G31" s="121"/>
      <c r="H31" s="195"/>
      <c r="I31" s="121"/>
      <c r="J31" s="121"/>
      <c r="K31" s="121"/>
      <c r="L31" s="195"/>
      <c r="M31" s="121"/>
      <c r="N31" s="121"/>
      <c r="O31" s="203"/>
      <c r="P31" s="195"/>
      <c r="Q31" s="121"/>
      <c r="R31" s="121"/>
      <c r="S31" s="203"/>
      <c r="T31" s="195"/>
      <c r="U31" s="121"/>
      <c r="V31" s="121"/>
      <c r="W31" s="203"/>
      <c r="X31" s="195"/>
      <c r="Y31" s="121"/>
      <c r="Z31" s="121"/>
      <c r="AA31" s="203"/>
      <c r="AB31" s="195"/>
      <c r="AC31" s="121"/>
      <c r="AD31" s="121"/>
      <c r="AE31" s="203"/>
      <c r="AF31" s="195"/>
      <c r="AG31" s="121"/>
      <c r="AH31" s="121"/>
      <c r="AI31" s="203"/>
    </row>
    <row r="32" spans="1:35">
      <c r="A32" s="17">
        <v>14</v>
      </c>
      <c r="B32" s="16" t="s">
        <v>356</v>
      </c>
      <c r="C32" s="16"/>
      <c r="D32" s="431">
        <f>D30-D14</f>
        <v>4.7441339120268822E-5</v>
      </c>
      <c r="E32" s="431"/>
      <c r="F32" s="431"/>
      <c r="G32" s="432"/>
      <c r="H32" s="193"/>
      <c r="I32" s="424">
        <f>I30-I14</f>
        <v>1.9692303612828255E-4</v>
      </c>
      <c r="J32" s="424"/>
      <c r="K32" s="424"/>
      <c r="L32" s="193"/>
      <c r="M32" s="428">
        <f>M30-M14</f>
        <v>3727.2823734539561</v>
      </c>
      <c r="N32" s="429"/>
      <c r="O32" s="430"/>
      <c r="P32" s="193"/>
      <c r="Q32" s="428">
        <f>Q30-Q14</f>
        <v>3084.3298785933293</v>
      </c>
      <c r="R32" s="429"/>
      <c r="S32" s="430"/>
      <c r="T32" s="193"/>
      <c r="U32" s="428">
        <f>U30-U14</f>
        <v>1641.8364372779615</v>
      </c>
      <c r="V32" s="429"/>
      <c r="W32" s="430"/>
      <c r="X32" s="193"/>
      <c r="Y32" s="428">
        <f>Y30-Y14</f>
        <v>0</v>
      </c>
      <c r="Z32" s="429"/>
      <c r="AA32" s="430"/>
      <c r="AB32" s="193"/>
      <c r="AC32" s="428">
        <f>AC30-AC14</f>
        <v>5538.2530443705618</v>
      </c>
      <c r="AD32" s="429"/>
      <c r="AE32" s="430"/>
      <c r="AF32" s="193"/>
      <c r="AG32" s="428">
        <f>AG30-AG14</f>
        <v>2020.1153578637168</v>
      </c>
      <c r="AH32" s="429"/>
      <c r="AI32" s="430"/>
    </row>
    <row r="33" spans="1:35">
      <c r="A33" s="119"/>
      <c r="B33" s="24"/>
      <c r="C33" s="120"/>
      <c r="D33" s="121"/>
      <c r="E33" s="121"/>
      <c r="F33" s="121"/>
      <c r="G33" s="121"/>
      <c r="H33" s="197"/>
      <c r="I33" s="121"/>
      <c r="J33" s="121"/>
      <c r="K33" s="122"/>
      <c r="L33" s="208"/>
      <c r="M33" s="122"/>
      <c r="N33" s="122"/>
      <c r="O33" s="123"/>
      <c r="P33" s="208"/>
      <c r="Q33" s="122"/>
      <c r="R33" s="122"/>
      <c r="S33" s="123"/>
      <c r="T33" s="208"/>
      <c r="U33" s="122"/>
      <c r="V33" s="122"/>
      <c r="W33" s="123"/>
      <c r="X33" s="208"/>
      <c r="Y33" s="122"/>
      <c r="Z33" s="122"/>
      <c r="AA33" s="123"/>
      <c r="AB33" s="208"/>
      <c r="AC33" s="122"/>
      <c r="AD33" s="122"/>
      <c r="AE33" s="123"/>
      <c r="AF33" s="208"/>
      <c r="AG33" s="122"/>
      <c r="AH33" s="122"/>
      <c r="AI33" s="123"/>
    </row>
    <row r="34" spans="1:35" s="7" customFormat="1">
      <c r="A34" s="113"/>
      <c r="D34" s="3"/>
      <c r="E34" s="342"/>
      <c r="F34" s="3"/>
      <c r="G34" s="3"/>
      <c r="H34" s="3"/>
      <c r="I34" s="3"/>
      <c r="J34" s="3"/>
      <c r="K34" s="366"/>
      <c r="L34" s="3"/>
      <c r="M34" s="1"/>
      <c r="N34" s="1"/>
      <c r="O34" s="1"/>
      <c r="P34" s="3"/>
      <c r="Q34" s="1"/>
      <c r="R34" s="1"/>
      <c r="S34" s="1"/>
      <c r="T34" s="3"/>
      <c r="U34" s="1"/>
      <c r="V34" s="1"/>
      <c r="W34" s="1"/>
      <c r="X34" s="3"/>
      <c r="Y34" s="1"/>
      <c r="Z34" s="1"/>
      <c r="AA34" s="1"/>
      <c r="AB34" s="3"/>
      <c r="AC34" s="1"/>
      <c r="AD34" s="1"/>
      <c r="AE34" s="1"/>
      <c r="AF34" s="3"/>
      <c r="AG34" s="1"/>
      <c r="AH34" s="1"/>
      <c r="AI34" s="1"/>
    </row>
    <row r="35" spans="1:35" s="7" customFormat="1">
      <c r="A35" s="113"/>
      <c r="D35" s="3"/>
      <c r="E35" s="3"/>
      <c r="F35" s="3"/>
      <c r="G35" s="3"/>
      <c r="H35" s="3"/>
      <c r="I35" s="387"/>
      <c r="J35" s="304"/>
      <c r="K35" s="366"/>
      <c r="L35" s="3"/>
      <c r="M35" s="1"/>
      <c r="N35" s="1"/>
      <c r="O35" s="1"/>
      <c r="P35" s="3"/>
      <c r="Q35" s="1"/>
      <c r="R35" s="1"/>
      <c r="S35" s="1"/>
      <c r="T35" s="3"/>
      <c r="U35" s="1"/>
      <c r="V35" s="1"/>
      <c r="W35" s="1"/>
      <c r="X35" s="3"/>
      <c r="Y35" s="1"/>
      <c r="Z35" s="1"/>
      <c r="AA35" s="1"/>
      <c r="AB35" s="3"/>
      <c r="AC35" s="1"/>
      <c r="AD35" s="1"/>
      <c r="AE35" s="1"/>
      <c r="AF35" s="3"/>
      <c r="AG35" s="1"/>
      <c r="AH35" s="1"/>
      <c r="AI35" s="1"/>
    </row>
    <row r="36" spans="1:35" s="7" customFormat="1">
      <c r="A36" s="113"/>
      <c r="D36" s="3"/>
      <c r="E36" s="3"/>
      <c r="F36" s="3"/>
      <c r="G36" s="3"/>
      <c r="H36" s="366"/>
      <c r="I36" s="3"/>
      <c r="J36" s="3"/>
      <c r="K36" s="3"/>
      <c r="L36" s="3"/>
      <c r="M36" s="1"/>
      <c r="N36" s="1"/>
      <c r="O36" s="1"/>
      <c r="P36" s="3"/>
      <c r="Q36" s="1"/>
      <c r="R36" s="1"/>
      <c r="S36" s="1"/>
      <c r="T36" s="3"/>
      <c r="U36" s="1"/>
      <c r="V36" s="1"/>
      <c r="W36" s="1"/>
      <c r="X36" s="3"/>
      <c r="Y36" s="1"/>
      <c r="Z36" s="1"/>
      <c r="AA36" s="1"/>
      <c r="AB36" s="3"/>
      <c r="AC36" s="1"/>
      <c r="AD36" s="1"/>
      <c r="AE36" s="1"/>
      <c r="AF36" s="3"/>
      <c r="AG36" s="1"/>
      <c r="AH36" s="1"/>
      <c r="AI36" s="1"/>
    </row>
    <row r="37" spans="1:35">
      <c r="H37" s="366"/>
    </row>
    <row r="38" spans="1:35">
      <c r="H38" s="366"/>
      <c r="K38" s="342"/>
    </row>
    <row r="39" spans="1:35">
      <c r="F39" s="366"/>
      <c r="G39" s="385"/>
    </row>
    <row r="40" spans="1:35">
      <c r="F40" s="366"/>
      <c r="G40" s="385"/>
    </row>
    <row r="41" spans="1:35">
      <c r="F41" s="366"/>
      <c r="G41" s="385"/>
    </row>
    <row r="43" spans="1:35">
      <c r="F43" s="366"/>
    </row>
    <row r="44" spans="1:35">
      <c r="F44" s="366"/>
    </row>
  </sheetData>
  <dataConsolidate/>
  <mergeCells count="32">
    <mergeCell ref="D32:G32"/>
    <mergeCell ref="AC9:AE9"/>
    <mergeCell ref="AC14:AE14"/>
    <mergeCell ref="AC30:AE30"/>
    <mergeCell ref="AC32:AE32"/>
    <mergeCell ref="Q32:S32"/>
    <mergeCell ref="M30:O30"/>
    <mergeCell ref="M32:O32"/>
    <mergeCell ref="D9:G9"/>
    <mergeCell ref="I9:K9"/>
    <mergeCell ref="M9:O9"/>
    <mergeCell ref="D14:G14"/>
    <mergeCell ref="I14:K14"/>
    <mergeCell ref="M14:O14"/>
    <mergeCell ref="Q9:S9"/>
    <mergeCell ref="Q14:S14"/>
    <mergeCell ref="Q30:S30"/>
    <mergeCell ref="D30:G30"/>
    <mergeCell ref="I30:K30"/>
    <mergeCell ref="I32:K32"/>
    <mergeCell ref="AG9:AI9"/>
    <mergeCell ref="AG14:AI14"/>
    <mergeCell ref="AG30:AI30"/>
    <mergeCell ref="AG32:AI32"/>
    <mergeCell ref="U9:W9"/>
    <mergeCell ref="U14:W14"/>
    <mergeCell ref="U30:W30"/>
    <mergeCell ref="U32:W32"/>
    <mergeCell ref="Y9:AA9"/>
    <mergeCell ref="Y14:AA14"/>
    <mergeCell ref="Y30:AA30"/>
    <mergeCell ref="Y32:AA32"/>
  </mergeCells>
  <printOptions horizontalCentered="1"/>
  <pageMargins left="0.25" right="0.25" top="0.75" bottom="0.75" header="0.3" footer="0.3"/>
  <pageSetup scale="28"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56" t="s">
        <v>315</v>
      </c>
      <c r="B1" s="256" t="s">
        <v>324</v>
      </c>
      <c r="C1" s="256" t="s">
        <v>326</v>
      </c>
      <c r="D1" s="256" t="s">
        <v>332</v>
      </c>
      <c r="E1" s="256" t="s">
        <v>333</v>
      </c>
      <c r="F1" s="256" t="s">
        <v>334</v>
      </c>
    </row>
    <row r="2" spans="1:6">
      <c r="A2" s="257" t="s">
        <v>323</v>
      </c>
      <c r="B2" s="257" t="s">
        <v>323</v>
      </c>
      <c r="C2" s="257" t="s">
        <v>327</v>
      </c>
      <c r="D2" s="257" t="s">
        <v>327</v>
      </c>
      <c r="E2" s="257" t="s">
        <v>323</v>
      </c>
      <c r="F2" s="257" t="s">
        <v>327</v>
      </c>
    </row>
    <row r="3" spans="1:6">
      <c r="A3" s="257" t="s">
        <v>321</v>
      </c>
      <c r="B3" s="257" t="s">
        <v>321</v>
      </c>
      <c r="C3" s="257" t="s">
        <v>328</v>
      </c>
      <c r="D3" s="257" t="s">
        <v>328</v>
      </c>
      <c r="E3" s="257" t="s">
        <v>321</v>
      </c>
      <c r="F3" s="257" t="s">
        <v>328</v>
      </c>
    </row>
    <row r="4" spans="1:6">
      <c r="A4" s="257" t="s">
        <v>318</v>
      </c>
      <c r="B4" s="257" t="s">
        <v>318</v>
      </c>
      <c r="C4" s="257" t="s">
        <v>329</v>
      </c>
      <c r="D4" s="257" t="s">
        <v>329</v>
      </c>
      <c r="E4" s="257" t="s">
        <v>318</v>
      </c>
      <c r="F4" s="257" t="s">
        <v>329</v>
      </c>
    </row>
    <row r="5" spans="1:6">
      <c r="A5" s="257" t="s">
        <v>319</v>
      </c>
      <c r="B5" s="257" t="s">
        <v>319</v>
      </c>
      <c r="C5" s="257" t="s">
        <v>321</v>
      </c>
      <c r="D5" s="257" t="s">
        <v>321</v>
      </c>
      <c r="E5" s="257" t="s">
        <v>319</v>
      </c>
      <c r="F5" s="257" t="s">
        <v>321</v>
      </c>
    </row>
    <row r="6" spans="1:6">
      <c r="A6" s="257" t="s">
        <v>316</v>
      </c>
      <c r="B6" s="257" t="s">
        <v>316</v>
      </c>
      <c r="C6" s="257" t="s">
        <v>330</v>
      </c>
      <c r="D6" s="257" t="s">
        <v>330</v>
      </c>
      <c r="E6" s="257" t="s">
        <v>316</v>
      </c>
      <c r="F6" s="257" t="s">
        <v>330</v>
      </c>
    </row>
    <row r="7" spans="1:6">
      <c r="A7" s="257" t="s">
        <v>320</v>
      </c>
      <c r="B7" s="257" t="s">
        <v>320</v>
      </c>
      <c r="C7" s="257" t="s">
        <v>331</v>
      </c>
      <c r="D7" s="257" t="s">
        <v>331</v>
      </c>
      <c r="E7" s="257" t="s">
        <v>320</v>
      </c>
      <c r="F7" s="257" t="s">
        <v>331</v>
      </c>
    </row>
    <row r="8" spans="1:6">
      <c r="A8" s="257" t="s">
        <v>317</v>
      </c>
      <c r="B8" s="257" t="s">
        <v>317</v>
      </c>
      <c r="D8" s="257"/>
      <c r="E8" s="257" t="s">
        <v>317</v>
      </c>
      <c r="F8" s="257"/>
    </row>
    <row r="9" spans="1:6">
      <c r="A9" s="257" t="s">
        <v>322</v>
      </c>
      <c r="B9" s="257" t="s">
        <v>322</v>
      </c>
      <c r="D9" s="257"/>
      <c r="E9" s="257" t="s">
        <v>322</v>
      </c>
      <c r="F9" s="257"/>
    </row>
    <row r="10" spans="1:6">
      <c r="B10" s="257" t="s">
        <v>325</v>
      </c>
      <c r="D10" s="257"/>
      <c r="E10" s="257" t="s">
        <v>325</v>
      </c>
      <c r="F10" s="257"/>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C46F0A-D228-46DD-BAB0-21CF8307FB81}">
  <ds:schemaRefs>
    <ds:schemaRef ds:uri="http://schemas.openxmlformats.org/package/2006/metadata/core-properties"/>
    <ds:schemaRef ds:uri="http://purl.org/dc/elements/1.1/"/>
    <ds:schemaRef ds:uri="http://purl.org/dc/terms/"/>
    <ds:schemaRef ds:uri="http://purl.org/dc/dcmitype/"/>
    <ds:schemaRef ds:uri="8eef3743-c7b3-4cbe-8837-b6e805be353c"/>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4.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Danialian, Aziz</cp:lastModifiedBy>
  <cp:lastPrinted>2023-11-14T16:35:12Z</cp:lastPrinted>
  <dcterms:created xsi:type="dcterms:W3CDTF">2004-11-07T17:37:25Z</dcterms:created>
  <dcterms:modified xsi:type="dcterms:W3CDTF">2023-11-20T21:09:47Z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A44787D4-0540-4523-9961-78E4036D8C6D}">
    <vt:lpwstr>{F63EB263-05C5-493E-B516-EAE2865EB9EA}</vt:lpwstr>
  </property>
</Properties>
</file>