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showInkAnnotation="0" codeName="ThisWorkbook" hidePivotFieldList="1" defaultThemeVersion="124226"/>
  <mc:AlternateContent xmlns:mc="http://schemas.openxmlformats.org/markup-compatibility/2006">
    <mc:Choice Requires="x15">
      <x15ac:absPath xmlns:x15ac="http://schemas.microsoft.com/office/spreadsheetml/2010/11/ac" url="C:\Users\jalee\BBSW Dropbox\BBSW Filings\CEC\IEPR\2023 IEPR Demand Forecast &amp; Confidentiality\CPA\"/>
    </mc:Choice>
  </mc:AlternateContent>
  <xr:revisionPtr revIDLastSave="0" documentId="13_ncr:1_{10505EC5-2469-45C1-A854-210F0EF61FB1}" xr6:coauthVersionLast="47" xr6:coauthVersionMax="47" xr10:uidLastSave="{00000000-0000-0000-0000-000000000000}"/>
  <bookViews>
    <workbookView xWindow="-120" yWindow="-120" windowWidth="38640" windowHeight="15720" tabRatio="838" activeTab="7" xr2:uid="{00000000-000D-0000-FFFF-FFFF00000000}"/>
  </bookViews>
  <sheets>
    <sheet name="Cover" sheetId="36" r:id="rId1"/>
    <sheet name="FormsList&amp;FilerInfo" sheetId="2" r:id="rId2"/>
    <sheet name="Form 1.1b" sheetId="37" r:id="rId3"/>
    <sheet name="Form 1.3" sheetId="38" r:id="rId4"/>
    <sheet name="Form 3" sheetId="40" r:id="rId5"/>
    <sheet name="Form 4" sheetId="32" r:id="rId6"/>
    <sheet name="Form 8.1a (CCA)" sheetId="35" r:id="rId7"/>
    <sheet name="Form 8.1b (CCA)" sheetId="39" r:id="rId8"/>
  </sheets>
  <externalReferences>
    <externalReference r:id="rId9"/>
    <externalReference r:id="rId10"/>
    <externalReference r:id="rId11"/>
    <externalReference r:id="rId12"/>
    <externalReference r:id="rId13"/>
    <externalReference r:id="rId14"/>
  </externalReferences>
  <definedNames>
    <definedName name="_Order1" hidden="1">255</definedName>
    <definedName name="_Order2" hidden="1">255</definedName>
    <definedName name="ComName" localSheetId="2">'[1]FormList&amp;FilerInfo'!$B$2</definedName>
    <definedName name="ComName" localSheetId="6">'[2]FormList&amp;FilerInfo'!$B$2</definedName>
    <definedName name="ComName" localSheetId="7">'[2]FormList&amp;FilerInfo'!$B$2</definedName>
    <definedName name="ComName">'[3]FormList&amp;FilerInfo'!$B$2</definedName>
    <definedName name="CoName" localSheetId="2">'[4]FormList&amp;FilerInfo'!$B$2</definedName>
    <definedName name="coname" localSheetId="4">[5]Certification!$B$4</definedName>
    <definedName name="CoName" localSheetId="6">'[6]FormsList&amp;FilerInfo'!$B$2</definedName>
    <definedName name="CoName" localSheetId="7">'[6]FormsList&amp;FilerInfo'!$B$2</definedName>
    <definedName name="CoName">'FormsList&amp;FilerInfo'!$B$2</definedName>
    <definedName name="Data3.4" localSheetId="0">#REF!</definedName>
    <definedName name="Data3.4" localSheetId="2">#REF!</definedName>
    <definedName name="Data3.4" localSheetId="3">#REF!</definedName>
    <definedName name="Data3.4" localSheetId="4">#REF!</definedName>
    <definedName name="Data3.4" localSheetId="7">#REF!</definedName>
    <definedName name="Data3.4">#REF!</definedName>
    <definedName name="filedate">'FormsList&amp;FilerInfo'!$B$3</definedName>
    <definedName name="_xlnm.Print_Area" localSheetId="0">Cover!$A$1:$B$21</definedName>
    <definedName name="_xlnm.Print_Area" localSheetId="2">'Form 1.1b'!$B$1:$J$18</definedName>
    <definedName name="_xlnm.Print_Area" localSheetId="3">'Form 1.3'!$B$1:$K$18</definedName>
    <definedName name="_xlnm.Print_Area" localSheetId="4">'Form 3'!$B$6:$T$57</definedName>
    <definedName name="_xlnm.Print_Area" localSheetId="1">'FormsList&amp;FilerInfo'!$A$1:$C$17</definedName>
    <definedName name="_xlnm.Print_Titles" localSheetId="4">'Form 3'!$B:$D,'Form 3'!$6:$7</definedName>
    <definedName name="pv">'Form 3'!$B$6:$T$55</definedName>
    <definedName name="Z_2C54E754_4594_47E3_AFE9_B28C28B63E5C_.wvu.PrintArea" localSheetId="0" hidden="1">Cover!$A$1:$B$21</definedName>
    <definedName name="Z_2C54E754_4594_47E3_AFE9_B28C28B63E5C_.wvu.PrintArea" localSheetId="2" hidden="1">'Form 1.1b'!$B$1:$J$18</definedName>
    <definedName name="Z_2C54E754_4594_47E3_AFE9_B28C28B63E5C_.wvu.PrintArea" localSheetId="3" hidden="1">'Form 1.3'!$B$1:$K$18</definedName>
    <definedName name="Z_2C54E754_4594_47E3_AFE9_B28C28B63E5C_.wvu.PrintArea" localSheetId="6" hidden="1">'Form 8.1a (CCA)'!$C$1:$Q$7</definedName>
    <definedName name="Z_2C54E754_4594_47E3_AFE9_B28C28B63E5C_.wvu.PrintArea" localSheetId="7" hidden="1">'Form 8.1b (CCA)'!$A$1:$O$24</definedName>
    <definedName name="Z_2C54E754_4594_47E3_AFE9_B28C28B63E5C_.wvu.PrintArea" localSheetId="1" hidden="1">'FormsList&amp;FilerInfo'!$A$1:$C$17</definedName>
    <definedName name="Z_64245E33_E577_4C25_9B98_21C112E84FF6_.wvu.PrintArea" localSheetId="0" hidden="1">Cover!$A$1:$B$21</definedName>
    <definedName name="Z_64245E33_E577_4C25_9B98_21C112E84FF6_.wvu.PrintArea" localSheetId="2" hidden="1">'Form 1.1b'!$B$1:$J$18</definedName>
    <definedName name="Z_64245E33_E577_4C25_9B98_21C112E84FF6_.wvu.PrintArea" localSheetId="3" hidden="1">'Form 1.3'!$B$1:$K$18</definedName>
    <definedName name="Z_64245E33_E577_4C25_9B98_21C112E84FF6_.wvu.PrintArea" localSheetId="6" hidden="1">'Form 8.1a (CCA)'!$C$1:$Q$7</definedName>
    <definedName name="Z_64245E33_E577_4C25_9B98_21C112E84FF6_.wvu.PrintArea" localSheetId="7" hidden="1">'Form 8.1b (CCA)'!$A$1:$O$24</definedName>
    <definedName name="Z_64245E33_E577_4C25_9B98_21C112E84FF6_.wvu.PrintArea" localSheetId="1" hidden="1">'FormsList&amp;FilerInfo'!$A$1:$C$17</definedName>
    <definedName name="Z_C3E70234_FA18_40E7_B25F_218A5F7D2EA2_.wvu.PrintArea" localSheetId="0" hidden="1">Cover!$A$1:$B$21</definedName>
    <definedName name="Z_C3E70234_FA18_40E7_B25F_218A5F7D2EA2_.wvu.PrintArea" localSheetId="2" hidden="1">'Form 1.1b'!$A$1:$J$18</definedName>
    <definedName name="Z_C3E70234_FA18_40E7_B25F_218A5F7D2EA2_.wvu.PrintArea" localSheetId="3" hidden="1">'Form 1.3'!$A$1:$K$18</definedName>
    <definedName name="Z_C3E70234_FA18_40E7_B25F_218A5F7D2EA2_.wvu.PrintArea" localSheetId="6" hidden="1">'Form 8.1a (CCA)'!$C$1:$Q$7</definedName>
    <definedName name="Z_C3E70234_FA18_40E7_B25F_218A5F7D2EA2_.wvu.PrintArea" localSheetId="7" hidden="1">'Form 8.1b (CCA)'!$A$1:$O$24</definedName>
    <definedName name="Z_C3E70234_FA18_40E7_B25F_218A5F7D2EA2_.wvu.PrintArea" localSheetId="1" hidden="1">'FormsList&amp;FilerInfo'!$A$1:$C$17</definedName>
    <definedName name="Z_DC437496_B10F_474B_8F6E_F19B4DA7C026_.wvu.PrintArea" localSheetId="0" hidden="1">Cover!$A$1:$B$21</definedName>
    <definedName name="Z_DC437496_B10F_474B_8F6E_F19B4DA7C026_.wvu.PrintArea" localSheetId="2" hidden="1">'Form 1.1b'!$A$1:$J$18</definedName>
    <definedName name="Z_DC437496_B10F_474B_8F6E_F19B4DA7C026_.wvu.PrintArea" localSheetId="3" hidden="1">'Form 1.3'!$A$1:$K$18</definedName>
    <definedName name="Z_DC437496_B10F_474B_8F6E_F19B4DA7C026_.wvu.PrintArea" localSheetId="6" hidden="1">'Form 8.1a (CCA)'!$C$1:$Q$7</definedName>
    <definedName name="Z_DC437496_B10F_474B_8F6E_F19B4DA7C026_.wvu.PrintArea" localSheetId="7" hidden="1">'Form 8.1b (CCA)'!$A$1:$O$24</definedName>
    <definedName name="Z_DC437496_B10F_474B_8F6E_F19B4DA7C026_.wvu.PrintArea" localSheetId="1" hidden="1">'FormsList&amp;FilerInfo'!$A$1:$C$17</definedName>
  </definedNames>
  <calcPr calcId="191028"/>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56" i="35" l="1"/>
  <c r="P56" i="35" s="1"/>
  <c r="Q56" i="35" s="1"/>
  <c r="O40" i="35"/>
  <c r="P40" i="35" s="1"/>
  <c r="Q40" i="35" s="1"/>
  <c r="O38" i="35"/>
  <c r="P38" i="35" s="1"/>
  <c r="Q38" i="35" s="1"/>
  <c r="O35" i="35"/>
  <c r="P35" i="35" s="1"/>
  <c r="Q35" i="35" s="1"/>
  <c r="E6" i="35"/>
  <c r="F6" i="35" s="1"/>
  <c r="B14" i="2"/>
  <c r="O37" i="35" l="1"/>
  <c r="P37" i="35" s="1"/>
  <c r="Q37" i="35" s="1"/>
  <c r="O41" i="35"/>
  <c r="P41" i="35" s="1"/>
  <c r="Q41" i="35" s="1"/>
  <c r="G6" i="35"/>
  <c r="H6" i="35" s="1"/>
  <c r="I6" i="35" s="1"/>
  <c r="J6" i="35" s="1"/>
  <c r="K6" i="35" s="1"/>
  <c r="L6" i="35" s="1"/>
  <c r="M6" i="35" s="1"/>
  <c r="N6" i="35" s="1"/>
  <c r="O6" i="35" s="1"/>
  <c r="P6" i="35" s="1"/>
  <c r="Q6" i="35" s="1"/>
  <c r="B2" i="40"/>
  <c r="AD81" i="35" l="1"/>
  <c r="AC81" i="35"/>
  <c r="AC82" i="35"/>
  <c r="AE82" i="35" s="1"/>
  <c r="B2" i="38"/>
  <c r="B2" i="37"/>
  <c r="E60" i="35"/>
  <c r="D60" i="35"/>
  <c r="AE81" i="35" l="1"/>
  <c r="K22" i="38"/>
  <c r="K21" i="38"/>
  <c r="K20" i="38"/>
  <c r="K19" i="38"/>
  <c r="K18" i="38"/>
  <c r="K17" i="38"/>
  <c r="K16" i="38"/>
  <c r="K15" i="38"/>
  <c r="K14" i="38"/>
  <c r="K13" i="38"/>
  <c r="K12" i="38"/>
  <c r="K11" i="38"/>
  <c r="K10" i="38"/>
  <c r="K9" i="38"/>
  <c r="J22" i="37"/>
  <c r="J21" i="37"/>
  <c r="J20" i="37"/>
  <c r="J19" i="37"/>
  <c r="J18" i="37"/>
  <c r="J17" i="37"/>
  <c r="J16" i="37"/>
  <c r="J15" i="37"/>
  <c r="J14" i="37"/>
  <c r="J13" i="37"/>
  <c r="J12" i="37"/>
  <c r="J11" i="37"/>
  <c r="J10" i="37"/>
  <c r="J9" i="37"/>
  <c r="C2" i="35" l="1"/>
  <c r="F60" i="35" l="1"/>
  <c r="G60" i="35"/>
  <c r="H60" i="35" l="1"/>
  <c r="I60" i="35"/>
  <c r="J60" i="35"/>
  <c r="K60" i="35"/>
  <c r="L60" i="35"/>
  <c r="M60" i="35"/>
  <c r="N60" i="35"/>
  <c r="AD82" i="35" l="1"/>
  <c r="O60" i="35" l="1"/>
  <c r="P60" i="35" l="1"/>
  <c r="Q60" i="35"/>
</calcChain>
</file>

<file path=xl/sharedStrings.xml><?xml version="1.0" encoding="utf-8"?>
<sst xmlns="http://schemas.openxmlformats.org/spreadsheetml/2006/main" count="444" uniqueCount="143">
  <si>
    <t>Electricity Demand Forecast Forms</t>
  </si>
  <si>
    <t>California Energy Commission</t>
  </si>
  <si>
    <t>2023 Integrated Energy Policy Report</t>
  </si>
  <si>
    <t>Docket Number 23-IEPR-02</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</si>
  <si>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</si>
  <si>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</si>
  <si>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</si>
  <si>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</si>
  <si>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23-IEPR-02 Electricity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</si>
  <si>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</si>
  <si>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</si>
  <si>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</si>
  <si>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</si>
  <si>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</si>
  <si>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Robert.Kennedy@energy.ca.gov.</t>
  </si>
  <si>
    <t>Please Enter the Following Information:</t>
  </si>
  <si>
    <t>Community Choice Aggregator Name:</t>
  </si>
  <si>
    <t>Clean Power Alliance of Southern California</t>
  </si>
  <si>
    <t>Date Submitted:</t>
  </si>
  <si>
    <t>Contact Information:</t>
  </si>
  <si>
    <t>Ted Tardif, Senior Manager, Power Origination</t>
  </si>
  <si>
    <t>801 S Grand Ave, Suite 400, Los Angeles, CA 90017</t>
  </si>
  <si>
    <t>(213)440-0908</t>
  </si>
  <si>
    <t>ttardif@cleanpoweralliance.org</t>
  </si>
  <si>
    <t>CCA</t>
  </si>
  <si>
    <t>Form 1.1b</t>
  </si>
  <si>
    <t>RETAIL SALES OF ELECTRICITY BY CLASS OR SECTOR</t>
  </si>
  <si>
    <t>X</t>
  </si>
  <si>
    <t>Form 1.3</t>
  </si>
  <si>
    <t>LSE COINCIDENT PEAK DEMAND BY SECTOR</t>
  </si>
  <si>
    <t>Form 3</t>
  </si>
  <si>
    <t>x</t>
  </si>
  <si>
    <t>Form 4</t>
  </si>
  <si>
    <t>REPORT ON FORECAST METHODS AND MODELS</t>
  </si>
  <si>
    <t>Form 8.1a (CCA)</t>
  </si>
  <si>
    <t>BUDGET APPROPRIATIONS OR ACTUAL COSTS AND COST PROJECTIONS BY MAJOR EXPENSE CATEGORY</t>
  </si>
  <si>
    <t>Form 8.1b (CCA)</t>
  </si>
  <si>
    <t>REVENUE REQUIREMENTS ALLOCATION</t>
  </si>
  <si>
    <t>FORM 1.1b</t>
  </si>
  <si>
    <t>(Report as GWh)</t>
  </si>
  <si>
    <t>(Modify the categories below as needed to be consistent with forecast method)</t>
  </si>
  <si>
    <t>YEAR</t>
  </si>
  <si>
    <t>RESIDENTIAL</t>
  </si>
  <si>
    <t>COMMERCIAL</t>
  </si>
  <si>
    <t>INDUSTRIAL</t>
  </si>
  <si>
    <t>AGRICULTURAL</t>
  </si>
  <si>
    <t>WATER PUMPING</t>
  </si>
  <si>
    <t>STREET-
LIGHTING</t>
  </si>
  <si>
    <t>TCU</t>
  </si>
  <si>
    <t>TOTAL</t>
  </si>
  <si>
    <t> </t>
  </si>
  <si>
    <t>FORM 1.3</t>
  </si>
  <si>
    <t>(Report as MW)</t>
  </si>
  <si>
    <t>(Modify categories below to be consistent with sectors reported on Form 1.1)</t>
  </si>
  <si>
    <t>AGRICULTURE</t>
  </si>
  <si>
    <t>STREETLIGHTING</t>
  </si>
  <si>
    <t>LOSSES</t>
  </si>
  <si>
    <t>TOTAL PEAK</t>
  </si>
  <si>
    <t>FORM 3</t>
  </si>
  <si>
    <t>INCREMENTAL DEMAND MODIFIER IMPACTS</t>
  </si>
  <si>
    <t>INSTALLATIONS (Specify Units)</t>
  </si>
  <si>
    <t>ENERGY (MWh)</t>
  </si>
  <si>
    <t xml:space="preserve"> PEAK DEMAND IMPACT - Coincident with LSE Annual Peak (MW)</t>
  </si>
  <si>
    <t>Program Category</t>
  </si>
  <si>
    <t>Technology Type</t>
  </si>
  <si>
    <t>Year</t>
  </si>
  <si>
    <t>Units</t>
  </si>
  <si>
    <t>Residential</t>
  </si>
  <si>
    <t>Commercial</t>
  </si>
  <si>
    <t>Industrial</t>
  </si>
  <si>
    <t>Other</t>
  </si>
  <si>
    <t>PV</t>
  </si>
  <si>
    <t>Battery Storage</t>
  </si>
  <si>
    <t>Energy Efficiency</t>
  </si>
  <si>
    <t>Light-Duty Evs</t>
  </si>
  <si>
    <t>Medium/Heavy Evs</t>
  </si>
  <si>
    <t>Load-Modifying DR</t>
  </si>
  <si>
    <t>Building Electrification</t>
  </si>
  <si>
    <t>FORM 4</t>
  </si>
  <si>
    <t>FORM 8.1a (CCA)</t>
  </si>
  <si>
    <t>Budget Appropriations or Actual Costs and Cost Projections by Major Expense Category</t>
  </si>
  <si>
    <t>(report in nominal dollars, thousands)</t>
  </si>
  <si>
    <t>Line Number</t>
  </si>
  <si>
    <t>Cost Category</t>
  </si>
  <si>
    <t>OPERATIONS EXPENSES</t>
  </si>
  <si>
    <t>POWER PRODUCTION</t>
  </si>
  <si>
    <t>Utility-owned Generation</t>
  </si>
  <si>
    <t>Nuclear:</t>
  </si>
  <si>
    <t>Fuel expenses</t>
  </si>
  <si>
    <t>Other Operations and Maintenance expenses</t>
  </si>
  <si>
    <t>Conventional Hydroelectric:</t>
  </si>
  <si>
    <t>Hydroelectric Pumped Storage:</t>
  </si>
  <si>
    <t>Natural-Gas Fired Generation:</t>
  </si>
  <si>
    <t>Average Natural Gas Price $/MMBtu</t>
  </si>
  <si>
    <t>Average Carbon Allowance Price $/MTCO2E</t>
  </si>
  <si>
    <t>Coal:</t>
  </si>
  <si>
    <t>Coal Price Forecast $/MMBtu</t>
  </si>
  <si>
    <t>RPS Eligible Renewables:</t>
  </si>
  <si>
    <t>Power Purchases</t>
  </si>
  <si>
    <t xml:space="preserve">Federal power </t>
  </si>
  <si>
    <t>Contracts (Bilateral or with joint powers agencies)</t>
  </si>
  <si>
    <t>Nuclear</t>
  </si>
  <si>
    <t>Conventional Hydroelectric</t>
  </si>
  <si>
    <t>Natural Gas-Fired</t>
  </si>
  <si>
    <t>Renewable Resources</t>
  </si>
  <si>
    <t>Other Storage (Long Duration)</t>
  </si>
  <si>
    <t>Other (RA)</t>
  </si>
  <si>
    <t>Other Resources or Procurement Expenses</t>
  </si>
  <si>
    <t>Surplus Power Sales Revenue (-)</t>
  </si>
  <si>
    <t>CUSTOMER-RELATED EXPENSES</t>
  </si>
  <si>
    <t>GENERAL AND ADMINISTRATIVE EXPENSES</t>
  </si>
  <si>
    <t>PUBLIC BENEFIT PROGRAMS:</t>
  </si>
  <si>
    <t>Low income</t>
  </si>
  <si>
    <t>Energy efficiency</t>
  </si>
  <si>
    <t>Transportation or building electrification</t>
  </si>
  <si>
    <t>Battery storage / distributed resources</t>
  </si>
  <si>
    <t>All other public benefit programs</t>
  </si>
  <si>
    <t>OPERATING EXPENSES NOT ALREADY REPORTED</t>
  </si>
  <si>
    <t>CAPITAL IMPROVEMENT PROJECTS:</t>
  </si>
  <si>
    <t>GENERATION PLANT</t>
  </si>
  <si>
    <t>DISTRIBUTION PLANT</t>
  </si>
  <si>
    <t>ALL OTHER CAPITAL IMPROVEMENT PROJECTS</t>
  </si>
  <si>
    <t>DEBT SERVICE</t>
  </si>
  <si>
    <t xml:space="preserve">RESERVE FUND CONTRIBUTIONS </t>
  </si>
  <si>
    <t xml:space="preserve">TRANSFERS TO CITY GENERAL FUND, PAYMENTS IN LIEU OF TAXES, &amp; OTHER FEES  </t>
  </si>
  <si>
    <t>TOTAL REVENUE REQUIREMENTS</t>
  </si>
  <si>
    <t>Notes:</t>
  </si>
  <si>
    <t>Power Purchase contracts reflect CPA's estimated costs based on executed contracts to date.</t>
  </si>
  <si>
    <t>CPA does not produce a detailed forecast of future customer program costs. Costs for all programs as approved in CPA's FY2023/24 budget were held flat for FY2024/25 and FY2025/26</t>
  </si>
  <si>
    <t>Revenue Requirements Allocation</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</si>
  <si>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</si>
  <si>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</si>
  <si>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</si>
  <si>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</si>
  <si>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</si>
  <si>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</si>
  <si>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</si>
  <si>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</si>
  <si>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All Other Revenue Requirements:</t>
  </si>
  <si>
    <t xml:space="preserve">"ALL OTHER" SUBTOTAL </t>
  </si>
  <si>
    <t>Total Revenue Requirements</t>
  </si>
  <si>
    <t xml:space="preserve">CPA does not have revenue requirements established by customer class.  Rows 11-16 were populated using the total revenue requirement divided by the load share of each customer class.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</si>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</sst>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0.00_)"/>
    <numFmt numFmtId="165" formatCode="&quot;$&quot;#,##0\ ;\(&quot;$&quot;#,##0\)"/>
    <numFmt numFmtId="166" formatCode="m/d"/>
    <numFmt numFmtId="167" formatCode="[$-F800]dddd\,\ mmmm\ dd\,\ yyyy"/>
    <numFmt numFmtId="168" formatCode="m\-d\-yy"/>
    <numFmt numFmtId="169" formatCode="#,##0.00&quot; $&quot;;\-#,##0.00&quot; $&quot;"/>
    <numFmt numFmtId="170" formatCode="0.0"/>
    <numFmt numFmtId="171" formatCode="_(* #,##0_);_(* \(#,##0\);_(* &quot;-&quot;??_);_(@_)"/>
  </numFmts>
  <fonts count="41" x14ac:knownFonts="1">
    <font>
      <sz val="8"/>
      <name val="Arial"/>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4"/>
      <color rgb="FFFF0000"/>
      <name val="Arial"/>
      <family val="2"/>
    </font>
    <font>
      <b/>
      <sz val="12"/>
      <color theme="0"/>
      <name val="Arial"/>
      <family val="2"/>
    </font>
    <font>
      <b/>
      <sz val="12"/>
      <color theme="1"/>
      <name val="Arial"/>
      <family val="2"/>
    </font>
    <font>
      <b/>
      <sz val="14"/>
      <color theme="0"/>
      <name val="Arial"/>
      <family val="2"/>
    </font>
    <font>
      <sz val="14"/>
      <name val="Arial"/>
      <family val="2"/>
    </font>
    <font>
      <b/>
      <sz val="11"/>
      <name val="Arial"/>
      <family val="2"/>
    </font>
    <font>
      <b/>
      <sz val="11"/>
      <color theme="1"/>
      <name val="Calibri"/>
      <family val="2"/>
      <scheme val="minor"/>
    </font>
    <font>
      <sz val="12"/>
      <color theme="1"/>
      <name val="Arial"/>
      <family val="2"/>
    </font>
    <font>
      <sz val="10"/>
      <color theme="1"/>
      <name val="Calibri"/>
      <family val="2"/>
      <scheme val="minor"/>
    </font>
    <font>
      <u/>
      <sz val="8"/>
      <color theme="10"/>
      <name val="Arial"/>
      <family val="2"/>
    </font>
    <font>
      <sz val="12"/>
      <color rgb="FF000000"/>
      <name val="Arial"/>
      <family val="2"/>
    </font>
    <font>
      <b/>
      <i/>
      <sz val="12"/>
      <color rgb="FF000000"/>
      <name val="Arial"/>
      <family val="2"/>
    </font>
    <font>
      <i/>
      <sz val="8"/>
      <name val="Arial"/>
      <family val="2"/>
    </font>
    <font>
      <sz val="8"/>
      <name val="Arial"/>
      <family val="2"/>
    </font>
    <font>
      <sz val="10"/>
      <color theme="3"/>
      <name val="Arial"/>
      <family val="2"/>
    </font>
    <font>
      <sz val="10"/>
      <color rgb="FF000000"/>
      <name val="Arial"/>
      <family val="2"/>
    </font>
    <font>
      <sz val="12"/>
      <color rgb="FFFFFFFF"/>
      <name val="Arial"/>
      <family val="2"/>
    </font>
    <font>
      <b/>
      <sz val="10"/>
      <color rgb="FFFFFFFF"/>
      <name val="Arial"/>
      <family val="2"/>
    </font>
  </fonts>
  <fills count="1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47"/>
        <bgColor indexed="64"/>
      </patternFill>
    </fill>
    <fill>
      <patternFill patternType="solid">
        <fgColor indexed="55"/>
        <bgColor indexed="64"/>
      </patternFill>
    </fill>
    <fill>
      <patternFill patternType="solid">
        <fgColor indexed="60"/>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rgb="FF000000"/>
      </patternFill>
    </fill>
    <fill>
      <patternFill patternType="solid">
        <fgColor rgb="FFD9D9D9"/>
        <bgColor rgb="FF000000"/>
      </patternFill>
    </fill>
    <fill>
      <patternFill patternType="solid">
        <fgColor rgb="FF000000"/>
        <bgColor indexed="64"/>
      </patternFill>
    </fill>
  </fills>
  <borders count="50">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rgb="FF0070C0"/>
      </left>
      <right style="thin">
        <color rgb="FF0070C0"/>
      </right>
      <top style="thin">
        <color rgb="FF0070C0"/>
      </top>
      <bottom style="thin">
        <color rgb="FF0070C0"/>
      </bottom>
      <diagonal/>
    </border>
    <border>
      <left style="thin">
        <color indexed="64"/>
      </left>
      <right/>
      <top style="medium">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4">
    <xf numFmtId="0" fontId="0" fillId="0" borderId="0"/>
    <xf numFmtId="168" fontId="10"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5" fontId="4" fillId="0" borderId="0" applyFont="0" applyFill="0" applyBorder="0" applyAlignment="0" applyProtection="0"/>
    <xf numFmtId="166" fontId="4" fillId="0" borderId="0" applyFont="0" applyFill="0" applyBorder="0" applyAlignment="0" applyProtection="0"/>
    <xf numFmtId="2" fontId="4" fillId="0" borderId="0" applyFont="0" applyFill="0" applyBorder="0" applyAlignment="0" applyProtection="0"/>
    <xf numFmtId="38" fontId="5" fillId="3" borderId="0" applyNumberFormat="0" applyBorder="0" applyAlignment="0" applyProtection="0"/>
    <xf numFmtId="0" fontId="13" fillId="0" borderId="0" applyNumberFormat="0" applyFill="0" applyBorder="0" applyAlignment="0" applyProtection="0"/>
    <xf numFmtId="0" fontId="7" fillId="0" borderId="0" applyNumberFormat="0" applyFont="0" applyFill="0" applyAlignment="0" applyProtection="0"/>
    <xf numFmtId="0" fontId="8" fillId="0" borderId="0" applyNumberFormat="0" applyFont="0" applyFill="0" applyAlignment="0" applyProtection="0"/>
    <xf numFmtId="169" fontId="4" fillId="0" borderId="0">
      <protection locked="0"/>
    </xf>
    <xf numFmtId="169" fontId="4" fillId="0" borderId="0">
      <protection locked="0"/>
    </xf>
    <xf numFmtId="0" fontId="14" fillId="0" borderId="2" applyNumberFormat="0" applyFill="0" applyAlignment="0" applyProtection="0"/>
    <xf numFmtId="10" fontId="5" fillId="4" borderId="3" applyNumberFormat="0" applyBorder="0" applyAlignment="0" applyProtection="0"/>
    <xf numFmtId="37" fontId="15" fillId="0" borderId="0"/>
    <xf numFmtId="164" fontId="16" fillId="0" borderId="0"/>
    <xf numFmtId="0" fontId="4" fillId="0" borderId="0"/>
    <xf numFmtId="0" fontId="19"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5" fillId="5" borderId="0" applyNumberFormat="0" applyBorder="0" applyAlignment="0" applyProtection="0"/>
    <xf numFmtId="37" fontId="2" fillId="0" borderId="0"/>
    <xf numFmtId="3" fontId="17" fillId="0" borderId="2" applyProtection="0"/>
    <xf numFmtId="0" fontId="6" fillId="0" borderId="0"/>
    <xf numFmtId="0" fontId="1" fillId="0" borderId="0"/>
    <xf numFmtId="0" fontId="4" fillId="0" borderId="0"/>
    <xf numFmtId="0" fontId="4" fillId="0" borderId="0"/>
    <xf numFmtId="43" fontId="1" fillId="0" borderId="0" applyFont="0" applyFill="0" applyBorder="0" applyAlignment="0" applyProtection="0"/>
    <xf numFmtId="0" fontId="32" fillId="0" borderId="0" applyNumberFormat="0" applyFill="0" applyBorder="0" applyAlignment="0" applyProtection="0"/>
    <xf numFmtId="43" fontId="36" fillId="0" borderId="0" applyFont="0" applyFill="0" applyBorder="0" applyAlignment="0" applyProtection="0"/>
  </cellStyleXfs>
  <cellXfs count="242">
    <xf numFmtId="0" fontId="0" fillId="0" borderId="0" xfId="0"/>
    <xf numFmtId="0" fontId="4" fillId="0" borderId="0" xfId="18"/>
    <xf numFmtId="0" fontId="11" fillId="9" borderId="9" xfId="18" applyFont="1" applyFill="1" applyBorder="1" applyAlignment="1">
      <alignment vertical="top" wrapText="1"/>
    </xf>
    <xf numFmtId="0" fontId="11" fillId="9" borderId="10" xfId="18" applyFont="1" applyFill="1" applyBorder="1" applyAlignment="1">
      <alignment horizontal="center" vertical="top" wrapText="1"/>
    </xf>
    <xf numFmtId="0" fontId="8" fillId="6" borderId="9" xfId="18" applyFont="1" applyFill="1" applyBorder="1" applyAlignment="1">
      <alignment horizontal="left" vertical="top" wrapText="1"/>
    </xf>
    <xf numFmtId="0" fontId="6" fillId="6" borderId="10" xfId="18" applyFont="1" applyFill="1" applyBorder="1" applyAlignment="1">
      <alignment vertical="top" wrapText="1"/>
    </xf>
    <xf numFmtId="0" fontId="8" fillId="3" borderId="9" xfId="18" applyFont="1" applyFill="1" applyBorder="1" applyAlignment="1">
      <alignment horizontal="left" vertical="top" wrapText="1"/>
    </xf>
    <xf numFmtId="0" fontId="6" fillId="3" borderId="10" xfId="18" applyFont="1" applyFill="1" applyBorder="1" applyAlignment="1">
      <alignment vertical="top" wrapText="1"/>
    </xf>
    <xf numFmtId="0" fontId="6" fillId="3" borderId="11" xfId="18" applyFont="1" applyFill="1" applyBorder="1" applyAlignment="1">
      <alignment vertical="top" wrapText="1"/>
    </xf>
    <xf numFmtId="0" fontId="8" fillId="6" borderId="12" xfId="18" applyFont="1" applyFill="1" applyBorder="1" applyAlignment="1">
      <alignment horizontal="right" vertical="top" wrapText="1"/>
    </xf>
    <xf numFmtId="0" fontId="8" fillId="6" borderId="13" xfId="18" applyFont="1" applyFill="1" applyBorder="1" applyAlignment="1">
      <alignment horizontal="right" vertical="top" wrapText="1"/>
    </xf>
    <xf numFmtId="0" fontId="8" fillId="6" borderId="14" xfId="18" applyFont="1" applyFill="1" applyBorder="1" applyAlignment="1">
      <alignment horizontal="right" vertical="top" wrapText="1"/>
    </xf>
    <xf numFmtId="0" fontId="6" fillId="6" borderId="14" xfId="18" applyFont="1" applyFill="1" applyBorder="1" applyAlignment="1">
      <alignment vertical="top" wrapText="1"/>
    </xf>
    <xf numFmtId="0" fontId="8" fillId="6" borderId="15" xfId="18" applyFont="1" applyFill="1" applyBorder="1" applyAlignment="1">
      <alignment horizontal="right" vertical="top" wrapText="1"/>
    </xf>
    <xf numFmtId="0" fontId="6" fillId="6" borderId="15" xfId="18" applyFont="1" applyFill="1" applyBorder="1" applyAlignment="1">
      <alignment vertical="top" wrapText="1"/>
    </xf>
    <xf numFmtId="0" fontId="6" fillId="6" borderId="12" xfId="18" applyFont="1" applyFill="1" applyBorder="1" applyAlignment="1">
      <alignment vertical="top" wrapText="1"/>
    </xf>
    <xf numFmtId="0" fontId="6" fillId="6" borderId="13" xfId="18" applyFont="1" applyFill="1" applyBorder="1" applyAlignment="1">
      <alignment vertical="top" wrapText="1"/>
    </xf>
    <xf numFmtId="0" fontId="6" fillId="6" borderId="16" xfId="18" applyFont="1" applyFill="1" applyBorder="1" applyAlignment="1">
      <alignment vertical="top" wrapText="1"/>
    </xf>
    <xf numFmtId="0" fontId="6" fillId="6" borderId="17" xfId="18" applyFont="1" applyFill="1" applyBorder="1" applyAlignment="1">
      <alignment vertical="top" wrapText="1"/>
    </xf>
    <xf numFmtId="0" fontId="8" fillId="8" borderId="15" xfId="18" applyFont="1" applyFill="1" applyBorder="1" applyAlignment="1">
      <alignment horizontal="right" vertical="top" wrapText="1"/>
    </xf>
    <xf numFmtId="0" fontId="6" fillId="8" borderId="13" xfId="18" applyFont="1" applyFill="1" applyBorder="1" applyAlignment="1">
      <alignment vertical="top" wrapText="1"/>
    </xf>
    <xf numFmtId="0" fontId="6" fillId="0" borderId="12" xfId="18" applyFont="1" applyBorder="1" applyAlignment="1">
      <alignment vertical="top" wrapText="1"/>
    </xf>
    <xf numFmtId="0" fontId="6" fillId="0" borderId="13" xfId="18" applyFont="1" applyBorder="1" applyAlignment="1">
      <alignment vertical="top" wrapText="1"/>
    </xf>
    <xf numFmtId="0" fontId="8" fillId="0" borderId="18" xfId="18" applyFont="1" applyBorder="1" applyAlignment="1">
      <alignment horizontal="left" vertical="top" wrapText="1"/>
    </xf>
    <xf numFmtId="0" fontId="8" fillId="0" borderId="14" xfId="18" applyFont="1" applyBorder="1" applyAlignment="1">
      <alignment horizontal="right" vertical="top" wrapText="1"/>
    </xf>
    <xf numFmtId="0" fontId="8" fillId="0" borderId="16" xfId="18" applyFont="1" applyBorder="1" applyAlignment="1">
      <alignment horizontal="right" vertical="top" wrapText="1"/>
    </xf>
    <xf numFmtId="0" fontId="8" fillId="0" borderId="15" xfId="18" applyFont="1" applyBorder="1" applyAlignment="1">
      <alignment horizontal="right" vertical="top" wrapText="1"/>
    </xf>
    <xf numFmtId="0" fontId="8" fillId="8" borderId="6" xfId="18" applyFont="1" applyFill="1" applyBorder="1" applyAlignment="1">
      <alignment horizontal="right" vertical="top" wrapText="1"/>
    </xf>
    <xf numFmtId="0" fontId="9" fillId="0" borderId="0" xfId="18" applyFont="1" applyAlignment="1">
      <alignment horizontal="center" vertical="top" wrapText="1"/>
    </xf>
    <xf numFmtId="15" fontId="0" fillId="0" borderId="0" xfId="0" applyNumberFormat="1" applyAlignment="1">
      <alignment horizontal="center"/>
    </xf>
    <xf numFmtId="6" fontId="4" fillId="0" borderId="0" xfId="21" applyNumberFormat="1" applyAlignment="1">
      <alignment horizontal="center"/>
    </xf>
    <xf numFmtId="0" fontId="0" fillId="0" borderId="21" xfId="0" applyBorder="1"/>
    <xf numFmtId="0" fontId="0" fillId="0" borderId="24" xfId="0" applyBorder="1"/>
    <xf numFmtId="0" fontId="0" fillId="0" borderId="35" xfId="0" applyBorder="1"/>
    <xf numFmtId="0" fontId="2" fillId="0" borderId="35" xfId="18" applyFont="1" applyBorder="1" applyAlignment="1">
      <alignment horizontal="center"/>
    </xf>
    <xf numFmtId="0" fontId="2" fillId="0" borderId="35" xfId="0" applyFont="1" applyBorder="1"/>
    <xf numFmtId="0" fontId="23" fillId="0" borderId="30" xfId="0" applyFont="1" applyBorder="1"/>
    <xf numFmtId="0" fontId="9" fillId="0" borderId="21" xfId="0" applyFont="1" applyBorder="1"/>
    <xf numFmtId="0" fontId="8" fillId="3" borderId="23" xfId="18" applyFont="1" applyFill="1" applyBorder="1" applyAlignment="1">
      <alignment horizontal="left" vertical="top" wrapText="1"/>
    </xf>
    <xf numFmtId="0" fontId="8" fillId="0" borderId="32" xfId="18" applyFont="1" applyBorder="1" applyAlignment="1">
      <alignment horizontal="right" vertical="top" wrapText="1"/>
    </xf>
    <xf numFmtId="0" fontId="8" fillId="0" borderId="28" xfId="18" applyFont="1" applyBorder="1" applyAlignment="1">
      <alignment horizontal="right" vertical="top" wrapText="1"/>
    </xf>
    <xf numFmtId="0" fontId="11" fillId="9" borderId="34" xfId="18" applyFont="1" applyFill="1" applyBorder="1" applyAlignment="1">
      <alignment vertical="top" wrapText="1"/>
    </xf>
    <xf numFmtId="0" fontId="8" fillId="0" borderId="27" xfId="18" applyFont="1" applyBorder="1" applyAlignment="1">
      <alignment horizontal="left" vertical="top" wrapText="1"/>
    </xf>
    <xf numFmtId="0" fontId="8" fillId="0" borderId="28" xfId="18" applyFont="1" applyBorder="1" applyAlignment="1">
      <alignment horizontal="left" vertical="top" wrapText="1"/>
    </xf>
    <xf numFmtId="0" fontId="8" fillId="0" borderId="29" xfId="18" applyFont="1" applyBorder="1" applyAlignment="1">
      <alignment horizontal="left" vertical="top" wrapText="1"/>
    </xf>
    <xf numFmtId="0" fontId="11" fillId="9" borderId="23" xfId="18" applyFont="1" applyFill="1" applyBorder="1" applyAlignment="1">
      <alignment vertical="top" wrapText="1"/>
    </xf>
    <xf numFmtId="0" fontId="11" fillId="9" borderId="23" xfId="18" applyFont="1" applyFill="1" applyBorder="1"/>
    <xf numFmtId="0" fontId="3" fillId="10" borderId="37" xfId="18" applyFont="1" applyFill="1" applyBorder="1" applyAlignment="1">
      <alignment horizontal="right" vertical="top" wrapText="1"/>
    </xf>
    <xf numFmtId="0" fontId="12" fillId="3" borderId="34" xfId="18" applyFont="1" applyFill="1" applyBorder="1" applyAlignment="1">
      <alignment vertical="top" shrinkToFit="1"/>
    </xf>
    <xf numFmtId="0" fontId="8" fillId="0" borderId="8" xfId="18" applyFont="1" applyBorder="1" applyAlignment="1">
      <alignment horizontal="center" vertical="center" wrapText="1"/>
    </xf>
    <xf numFmtId="0" fontId="6" fillId="8" borderId="11" xfId="18" applyFont="1" applyFill="1" applyBorder="1" applyAlignment="1">
      <alignment vertical="top" wrapText="1"/>
    </xf>
    <xf numFmtId="0" fontId="6" fillId="8" borderId="8" xfId="18" applyFont="1" applyFill="1" applyBorder="1" applyAlignment="1">
      <alignment vertical="top" wrapText="1"/>
    </xf>
    <xf numFmtId="6" fontId="3" fillId="0" borderId="6" xfId="21" applyNumberFormat="1" applyFont="1" applyBorder="1"/>
    <xf numFmtId="0" fontId="3" fillId="0" borderId="6" xfId="0" applyFont="1" applyBorder="1"/>
    <xf numFmtId="0" fontId="20" fillId="0" borderId="0" xfId="20" applyFont="1"/>
    <xf numFmtId="0" fontId="2" fillId="0" borderId="0" xfId="20"/>
    <xf numFmtId="0" fontId="8" fillId="13" borderId="6" xfId="20" applyFont="1" applyFill="1" applyBorder="1" applyAlignment="1">
      <alignment horizontal="left" vertical="top" wrapText="1"/>
    </xf>
    <xf numFmtId="0" fontId="6" fillId="13" borderId="6" xfId="20" applyFont="1" applyFill="1" applyBorder="1" applyAlignment="1">
      <alignment horizontal="right" vertical="top" wrapText="1"/>
    </xf>
    <xf numFmtId="167" fontId="8" fillId="13" borderId="7" xfId="20" applyNumberFormat="1" applyFont="1" applyFill="1" applyBorder="1" applyAlignment="1">
      <alignment horizontal="left" vertical="top" wrapText="1" indent="3"/>
    </xf>
    <xf numFmtId="0" fontId="22" fillId="0" borderId="0" xfId="20" applyFont="1"/>
    <xf numFmtId="0" fontId="9" fillId="0" borderId="0" xfId="20" applyFont="1"/>
    <xf numFmtId="0" fontId="6" fillId="0" borderId="0" xfId="20" applyFont="1"/>
    <xf numFmtId="0" fontId="4" fillId="0" borderId="0" xfId="20" applyFont="1"/>
    <xf numFmtId="0" fontId="4" fillId="0" borderId="0" xfId="20" applyFont="1" applyAlignment="1">
      <alignment horizontal="left"/>
    </xf>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6" borderId="3" xfId="20" applyFill="1" applyBorder="1" applyAlignment="1">
      <alignment horizontal="center" wrapText="1"/>
    </xf>
    <xf numFmtId="0" fontId="2" fillId="0" borderId="3" xfId="20" applyBorder="1"/>
    <xf numFmtId="3" fontId="2" fillId="12" borderId="3" xfId="20" applyNumberFormat="1" applyFill="1" applyBorder="1"/>
    <xf numFmtId="3" fontId="2" fillId="0" borderId="3" xfId="20" applyNumberFormat="1" applyBorder="1"/>
    <xf numFmtId="0" fontId="2" fillId="0" borderId="3" xfId="20" applyBorder="1" applyAlignment="1">
      <alignment horizontal="center"/>
    </xf>
    <xf numFmtId="0" fontId="2" fillId="6" borderId="3" xfId="20" applyFill="1" applyBorder="1" applyAlignment="1" applyProtection="1">
      <alignment horizontal="center" wrapText="1"/>
      <protection locked="0"/>
    </xf>
    <xf numFmtId="3" fontId="2" fillId="12" borderId="38" xfId="20" applyNumberFormat="1" applyFill="1" applyBorder="1"/>
    <xf numFmtId="3" fontId="2" fillId="0" borderId="38" xfId="20" applyNumberFormat="1" applyBorder="1"/>
    <xf numFmtId="0" fontId="8" fillId="0" borderId="17" xfId="18" applyFont="1" applyBorder="1" applyAlignment="1">
      <alignment horizontal="right" vertical="top" wrapText="1"/>
    </xf>
    <xf numFmtId="0" fontId="8" fillId="0" borderId="23" xfId="18" applyFont="1" applyBorder="1" applyAlignment="1">
      <alignment horizontal="left" vertical="top" wrapText="1"/>
    </xf>
    <xf numFmtId="0" fontId="8" fillId="0" borderId="34" xfId="18" applyFont="1" applyBorder="1" applyAlignment="1">
      <alignment horizontal="left" vertical="top" wrapText="1"/>
    </xf>
    <xf numFmtId="0" fontId="8" fillId="0" borderId="36" xfId="18" applyFont="1" applyBorder="1" applyAlignment="1">
      <alignment horizontal="right" vertical="top" wrapText="1"/>
    </xf>
    <xf numFmtId="0" fontId="12" fillId="0" borderId="6" xfId="18" applyFont="1" applyBorder="1" applyAlignment="1">
      <alignment horizontal="center" vertical="top" wrapText="1"/>
    </xf>
    <xf numFmtId="0" fontId="12" fillId="0" borderId="0" xfId="18" applyFont="1" applyAlignment="1">
      <alignment horizontal="center" vertical="top" wrapText="1"/>
    </xf>
    <xf numFmtId="6" fontId="12" fillId="0" borderId="6" xfId="18" applyNumberFormat="1" applyFont="1" applyBorder="1" applyAlignment="1">
      <alignment vertical="top"/>
    </xf>
    <xf numFmtId="0" fontId="8" fillId="0" borderId="24" xfId="18" applyFont="1" applyBorder="1" applyAlignment="1">
      <alignment vertical="top" wrapText="1"/>
    </xf>
    <xf numFmtId="0" fontId="27" fillId="0" borderId="25" xfId="18" applyFont="1" applyBorder="1"/>
    <xf numFmtId="0" fontId="8" fillId="0" borderId="18" xfId="18" applyFont="1" applyBorder="1" applyAlignment="1">
      <alignment horizontal="center" vertical="center" wrapText="1"/>
    </xf>
    <xf numFmtId="0" fontId="28" fillId="3" borderId="25" xfId="18" applyFont="1" applyFill="1" applyBorder="1" applyAlignment="1">
      <alignment vertical="top" wrapText="1"/>
    </xf>
    <xf numFmtId="0" fontId="6" fillId="3" borderId="21" xfId="18" applyFont="1" applyFill="1" applyBorder="1" applyAlignment="1">
      <alignment vertical="top" wrapText="1"/>
    </xf>
    <xf numFmtId="0" fontId="6" fillId="3" borderId="22" xfId="18" applyFont="1" applyFill="1" applyBorder="1" applyAlignment="1">
      <alignment vertical="top" wrapText="1"/>
    </xf>
    <xf numFmtId="0" fontId="28" fillId="0" borderId="25" xfId="18" applyFont="1" applyBorder="1" applyAlignment="1">
      <alignment vertical="top" shrinkToFit="1"/>
    </xf>
    <xf numFmtId="0" fontId="28" fillId="3" borderId="9" xfId="18" applyFont="1" applyFill="1" applyBorder="1" applyAlignment="1">
      <alignment vertical="top" wrapText="1"/>
    </xf>
    <xf numFmtId="0" fontId="28" fillId="0" borderId="12" xfId="18" applyFont="1" applyBorder="1" applyAlignment="1">
      <alignment horizontal="right" vertical="top" wrapText="1"/>
    </xf>
    <xf numFmtId="0" fontId="28" fillId="0" borderId="16" xfId="18" applyFont="1" applyBorder="1" applyAlignment="1">
      <alignment horizontal="right" vertical="top" wrapText="1"/>
    </xf>
    <xf numFmtId="0" fontId="28" fillId="0" borderId="15" xfId="18" applyFont="1" applyBorder="1" applyAlignment="1">
      <alignment horizontal="right" vertical="top" wrapText="1"/>
    </xf>
    <xf numFmtId="0" fontId="3" fillId="0" borderId="39" xfId="18" applyFont="1" applyBorder="1" applyAlignment="1">
      <alignment horizontal="right" vertical="top" wrapText="1"/>
    </xf>
    <xf numFmtId="0" fontId="28" fillId="3" borderId="8" xfId="18" applyFont="1" applyFill="1" applyBorder="1" applyAlignment="1">
      <alignment vertical="top" wrapText="1"/>
    </xf>
    <xf numFmtId="0" fontId="3" fillId="0" borderId="0" xfId="18" applyFont="1"/>
    <xf numFmtId="0" fontId="6" fillId="13" borderId="6" xfId="20" applyFont="1" applyFill="1" applyBorder="1" applyAlignment="1">
      <alignment vertical="top" wrapText="1"/>
    </xf>
    <xf numFmtId="0" fontId="2" fillId="13" borderId="7" xfId="20" applyFill="1" applyBorder="1"/>
    <xf numFmtId="0" fontId="12" fillId="13" borderId="6" xfId="20" applyFont="1" applyFill="1" applyBorder="1" applyAlignment="1">
      <alignment horizontal="center" vertical="top"/>
    </xf>
    <xf numFmtId="0" fontId="8"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4" fillId="0" borderId="0" xfId="20" applyFont="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 fillId="13" borderId="0" xfId="28" applyFill="1"/>
    <xf numFmtId="0" fontId="3" fillId="13" borderId="0" xfId="27" applyFont="1" applyFill="1" applyAlignment="1">
      <alignment horizontal="center"/>
    </xf>
    <xf numFmtId="0" fontId="2" fillId="13" borderId="0" xfId="29" applyFont="1" applyFill="1" applyAlignment="1">
      <alignment horizontal="center"/>
    </xf>
    <xf numFmtId="0" fontId="1" fillId="13" borderId="0" xfId="28" applyFill="1" applyAlignment="1">
      <alignment horizontal="right"/>
    </xf>
    <xf numFmtId="0" fontId="1" fillId="13" borderId="45" xfId="28" applyFill="1" applyBorder="1"/>
    <xf numFmtId="0" fontId="29" fillId="13" borderId="3" xfId="28" applyFont="1" applyFill="1" applyBorder="1" applyAlignment="1">
      <alignment horizontal="center" vertical="top" wrapText="1"/>
    </xf>
    <xf numFmtId="0" fontId="29" fillId="13" borderId="46" xfId="28" applyFont="1" applyFill="1" applyBorder="1" applyAlignment="1">
      <alignment horizontal="center" vertical="top" wrapText="1"/>
    </xf>
    <xf numFmtId="0" fontId="3" fillId="13" borderId="3" xfId="30" applyFont="1" applyFill="1" applyBorder="1" applyAlignment="1" applyProtection="1">
      <alignment horizontal="center" wrapText="1"/>
      <protection locked="0"/>
    </xf>
    <xf numFmtId="0" fontId="3" fillId="13" borderId="5" xfId="30" applyFont="1" applyFill="1" applyBorder="1" applyAlignment="1" applyProtection="1">
      <alignment horizontal="center" wrapText="1"/>
      <protection locked="0"/>
    </xf>
    <xf numFmtId="0" fontId="30" fillId="13" borderId="5" xfId="18" applyFont="1" applyFill="1" applyBorder="1" applyAlignment="1" applyProtection="1">
      <alignment horizontal="center" vertical="top" wrapText="1"/>
      <protection locked="0"/>
    </xf>
    <xf numFmtId="0" fontId="30" fillId="13" borderId="3" xfId="18" applyFont="1" applyFill="1" applyBorder="1" applyAlignment="1" applyProtection="1">
      <alignment horizontal="center" vertical="top" wrapText="1"/>
      <protection locked="0"/>
    </xf>
    <xf numFmtId="0" fontId="31" fillId="13" borderId="3" xfId="28" applyFont="1" applyFill="1" applyBorder="1" applyAlignment="1">
      <alignment horizontal="right"/>
    </xf>
    <xf numFmtId="0" fontId="4" fillId="13" borderId="48" xfId="18" applyFill="1" applyBorder="1" applyAlignment="1" applyProtection="1">
      <alignment vertical="top" wrapText="1"/>
      <protection locked="0"/>
    </xf>
    <xf numFmtId="170" fontId="1" fillId="13" borderId="3" xfId="28" applyNumberFormat="1" applyFill="1" applyBorder="1"/>
    <xf numFmtId="171" fontId="1" fillId="13" borderId="3" xfId="31" applyNumberFormat="1" applyFont="1" applyFill="1" applyBorder="1"/>
    <xf numFmtId="43" fontId="1" fillId="13" borderId="3" xfId="28" applyNumberFormat="1" applyFill="1" applyBorder="1"/>
    <xf numFmtId="43" fontId="1" fillId="13" borderId="3" xfId="31" applyFont="1" applyFill="1" applyBorder="1"/>
    <xf numFmtId="0" fontId="4" fillId="13" borderId="3" xfId="18" applyFill="1" applyBorder="1" applyAlignment="1" applyProtection="1">
      <alignment vertical="top" wrapText="1"/>
      <protection locked="0"/>
    </xf>
    <xf numFmtId="0" fontId="31" fillId="13" borderId="3" xfId="28" applyFont="1" applyFill="1" applyBorder="1" applyAlignment="1">
      <alignment horizontal="right" wrapText="1"/>
    </xf>
    <xf numFmtId="0" fontId="4" fillId="0" borderId="6" xfId="0" applyFont="1" applyBorder="1"/>
    <xf numFmtId="0" fontId="4" fillId="0" borderId="25" xfId="0" applyFont="1" applyBorder="1"/>
    <xf numFmtId="0" fontId="4" fillId="0" borderId="0" xfId="0" applyFont="1"/>
    <xf numFmtId="0" fontId="3" fillId="0" borderId="8" xfId="18" applyFont="1" applyBorder="1"/>
    <xf numFmtId="0" fontId="8" fillId="0" borderId="30" xfId="18" applyFont="1" applyBorder="1" applyAlignment="1">
      <alignment horizontal="left" vertical="top" shrinkToFit="1"/>
    </xf>
    <xf numFmtId="15" fontId="32" fillId="0" borderId="24" xfId="32" applyNumberFormat="1" applyBorder="1" applyAlignment="1">
      <alignment horizontal="center"/>
    </xf>
    <xf numFmtId="0" fontId="35" fillId="14" borderId="0" xfId="0" applyFont="1" applyFill="1"/>
    <xf numFmtId="3" fontId="2" fillId="15" borderId="3" xfId="0" applyNumberFormat="1" applyFont="1" applyFill="1" applyBorder="1"/>
    <xf numFmtId="0" fontId="2" fillId="15" borderId="5" xfId="0" applyFont="1" applyFill="1" applyBorder="1"/>
    <xf numFmtId="3" fontId="2" fillId="15" borderId="5" xfId="0" applyNumberFormat="1" applyFont="1" applyFill="1" applyBorder="1"/>
    <xf numFmtId="3" fontId="2" fillId="15" borderId="48" xfId="0" applyNumberFormat="1" applyFont="1" applyFill="1" applyBorder="1"/>
    <xf numFmtId="0" fontId="2" fillId="15" borderId="49" xfId="0" applyFont="1" applyFill="1" applyBorder="1"/>
    <xf numFmtId="3" fontId="2" fillId="15" borderId="49" xfId="0" applyNumberFormat="1" applyFont="1" applyFill="1" applyBorder="1"/>
    <xf numFmtId="3" fontId="2" fillId="0" borderId="48" xfId="0" applyNumberFormat="1" applyFont="1" applyBorder="1"/>
    <xf numFmtId="0" fontId="2" fillId="0" borderId="49" xfId="0" applyFont="1" applyBorder="1"/>
    <xf numFmtId="3" fontId="2" fillId="0" borderId="49" xfId="0" applyNumberFormat="1" applyFont="1" applyBorder="1"/>
    <xf numFmtId="14" fontId="3" fillId="0" borderId="0" xfId="18" applyNumberFormat="1" applyFont="1" applyAlignment="1">
      <alignment horizontal="center"/>
    </xf>
    <xf numFmtId="171" fontId="6" fillId="0" borderId="8" xfId="33" applyNumberFormat="1" applyFont="1" applyBorder="1" applyAlignment="1">
      <alignment vertical="top" wrapText="1"/>
    </xf>
    <xf numFmtId="171" fontId="12" fillId="0" borderId="8" xfId="33" applyNumberFormat="1" applyFont="1" applyBorder="1" applyAlignment="1">
      <alignment horizontal="right" vertical="center" wrapText="1"/>
    </xf>
    <xf numFmtId="171" fontId="6" fillId="3" borderId="10" xfId="33" applyNumberFormat="1" applyFont="1" applyFill="1" applyBorder="1" applyAlignment="1">
      <alignment vertical="top" wrapText="1"/>
    </xf>
    <xf numFmtId="171" fontId="6" fillId="0" borderId="19" xfId="33" applyNumberFormat="1" applyFont="1" applyBorder="1" applyAlignment="1">
      <alignment vertical="top" wrapText="1"/>
    </xf>
    <xf numFmtId="171" fontId="6" fillId="0" borderId="17" xfId="33" applyNumberFormat="1" applyFont="1" applyBorder="1" applyAlignment="1">
      <alignment vertical="top" wrapText="1"/>
    </xf>
    <xf numFmtId="171" fontId="6" fillId="0" borderId="6" xfId="33" applyNumberFormat="1" applyFont="1" applyBorder="1" applyAlignment="1">
      <alignment vertical="top" wrapText="1"/>
    </xf>
    <xf numFmtId="171" fontId="6" fillId="6" borderId="10" xfId="33" applyNumberFormat="1" applyFont="1" applyFill="1" applyBorder="1" applyAlignment="1">
      <alignment vertical="top" wrapText="1"/>
    </xf>
    <xf numFmtId="171" fontId="6" fillId="0" borderId="20" xfId="33" applyNumberFormat="1" applyFont="1" applyBorder="1" applyAlignment="1">
      <alignment vertical="top" wrapText="1"/>
    </xf>
    <xf numFmtId="171" fontId="6" fillId="0" borderId="31" xfId="33" applyNumberFormat="1" applyFont="1" applyBorder="1" applyAlignment="1">
      <alignment vertical="top" wrapText="1"/>
    </xf>
    <xf numFmtId="171" fontId="6" fillId="0" borderId="12" xfId="33" applyNumberFormat="1" applyFont="1" applyBorder="1" applyAlignment="1">
      <alignment vertical="top" wrapText="1"/>
    </xf>
    <xf numFmtId="171" fontId="11" fillId="9" borderId="10" xfId="33" applyNumberFormat="1" applyFont="1" applyFill="1" applyBorder="1" applyAlignment="1">
      <alignment horizontal="center" vertical="top" wrapText="1"/>
    </xf>
    <xf numFmtId="171" fontId="6" fillId="0" borderId="16" xfId="33" applyNumberFormat="1" applyFont="1" applyBorder="1" applyAlignment="1">
      <alignment vertical="top" wrapText="1"/>
    </xf>
    <xf numFmtId="171" fontId="6" fillId="0" borderId="15" xfId="33" applyNumberFormat="1" applyFont="1" applyBorder="1" applyAlignment="1">
      <alignment vertical="top" wrapText="1"/>
    </xf>
    <xf numFmtId="171" fontId="11" fillId="0" borderId="8" xfId="33" applyNumberFormat="1" applyFont="1" applyBorder="1" applyAlignment="1">
      <alignment horizontal="center" vertical="top" wrapText="1"/>
    </xf>
    <xf numFmtId="171" fontId="4" fillId="10" borderId="0" xfId="33" applyNumberFormat="1" applyFont="1" applyFill="1" applyAlignment="1">
      <alignment vertical="top" wrapText="1"/>
    </xf>
    <xf numFmtId="9" fontId="6" fillId="6" borderId="10" xfId="33" applyNumberFormat="1" applyFont="1" applyFill="1" applyBorder="1" applyAlignment="1">
      <alignment vertical="top" wrapText="1"/>
    </xf>
    <xf numFmtId="171" fontId="6" fillId="0" borderId="12" xfId="33" applyNumberFormat="1" applyFont="1" applyFill="1" applyBorder="1" applyAlignment="1">
      <alignment vertical="top" wrapText="1"/>
    </xf>
    <xf numFmtId="171" fontId="6" fillId="0" borderId="20" xfId="33" applyNumberFormat="1" applyFont="1" applyFill="1" applyBorder="1" applyAlignment="1">
      <alignment vertical="top" wrapText="1"/>
    </xf>
    <xf numFmtId="43" fontId="4" fillId="0" borderId="0" xfId="18" applyNumberFormat="1"/>
    <xf numFmtId="43" fontId="37" fillId="0" borderId="0" xfId="18" applyNumberFormat="1" applyFont="1"/>
    <xf numFmtId="43" fontId="38" fillId="0" borderId="0" xfId="18" applyNumberFormat="1" applyFont="1"/>
    <xf numFmtId="0" fontId="4" fillId="0" borderId="0" xfId="18" applyAlignment="1">
      <alignment horizontal="center" vertical="center"/>
    </xf>
    <xf numFmtId="0" fontId="8" fillId="0" borderId="9" xfId="18" applyFont="1" applyBorder="1" applyAlignment="1">
      <alignment horizontal="left" vertical="top" wrapText="1"/>
    </xf>
    <xf numFmtId="0" fontId="4" fillId="0" borderId="10" xfId="18" applyBorder="1" applyAlignment="1">
      <alignment vertical="top" wrapText="1"/>
    </xf>
    <xf numFmtId="171" fontId="6" fillId="3" borderId="0" xfId="18" applyNumberFormat="1" applyFont="1" applyFill="1" applyAlignment="1">
      <alignment vertical="top" wrapText="1"/>
    </xf>
    <xf numFmtId="171" fontId="6" fillId="3" borderId="7" xfId="18" applyNumberFormat="1" applyFont="1" applyFill="1" applyBorder="1" applyAlignment="1">
      <alignment vertical="top" wrapText="1"/>
    </xf>
    <xf numFmtId="0" fontId="26" fillId="11" borderId="30" xfId="18" applyFont="1" applyFill="1" applyBorder="1" applyAlignment="1">
      <alignment horizontal="center" vertical="top" wrapText="1"/>
    </xf>
    <xf numFmtId="0" fontId="26" fillId="11" borderId="21" xfId="18" applyFont="1" applyFill="1" applyBorder="1" applyAlignment="1">
      <alignment horizontal="center" vertical="top" wrapText="1"/>
    </xf>
    <xf numFmtId="6" fontId="8" fillId="0" borderId="6" xfId="18" applyNumberFormat="1" applyFont="1" applyBorder="1" applyAlignment="1">
      <alignment horizontal="center" vertical="top" wrapText="1"/>
    </xf>
    <xf numFmtId="0" fontId="12" fillId="0" borderId="6" xfId="18" applyFont="1" applyBorder="1" applyAlignment="1">
      <alignment horizontal="center" vertical="top"/>
    </xf>
    <xf numFmtId="0" fontId="3" fillId="0" borderId="6" xfId="18" applyFont="1" applyBorder="1" applyAlignment="1">
      <alignment horizontal="center" vertical="center"/>
    </xf>
    <xf numFmtId="0" fontId="6" fillId="13" borderId="6" xfId="20" applyFont="1" applyFill="1" applyBorder="1" applyAlignment="1">
      <alignment vertical="top" wrapText="1"/>
    </xf>
    <xf numFmtId="0" fontId="2" fillId="13" borderId="7" xfId="20" applyFill="1" applyBorder="1"/>
    <xf numFmtId="0" fontId="8" fillId="13" borderId="6" xfId="20" applyFont="1" applyFill="1" applyBorder="1" applyAlignment="1">
      <alignment vertical="top" wrapText="1"/>
    </xf>
    <xf numFmtId="0" fontId="9" fillId="13" borderId="7" xfId="20" applyFont="1" applyFill="1" applyBorder="1"/>
    <xf numFmtId="0" fontId="33" fillId="13" borderId="6" xfId="20" applyFont="1" applyFill="1" applyBorder="1" applyAlignment="1">
      <alignment vertical="top" wrapText="1"/>
    </xf>
    <xf numFmtId="0" fontId="6" fillId="13" borderId="6" xfId="20" applyFont="1" applyFill="1" applyBorder="1" applyAlignment="1">
      <alignment horizontal="left" vertical="top" wrapText="1"/>
    </xf>
    <xf numFmtId="0" fontId="6" fillId="13" borderId="7" xfId="20" applyFont="1" applyFill="1" applyBorder="1" applyAlignment="1">
      <alignment horizontal="left" vertical="top" wrapText="1"/>
    </xf>
    <xf numFmtId="0" fontId="6" fillId="13" borderId="25" xfId="20" applyFont="1" applyFill="1" applyBorder="1" applyAlignment="1">
      <alignment wrapText="1"/>
    </xf>
    <xf numFmtId="0" fontId="6" fillId="13" borderId="33" xfId="20" applyFont="1" applyFill="1" applyBorder="1" applyAlignment="1">
      <alignment wrapText="1"/>
    </xf>
    <xf numFmtId="0" fontId="18" fillId="13" borderId="30" xfId="20" applyFont="1" applyFill="1" applyBorder="1" applyAlignment="1">
      <alignment horizontal="center" vertical="top"/>
    </xf>
    <xf numFmtId="0" fontId="18" fillId="13" borderId="22" xfId="20" applyFont="1" applyFill="1" applyBorder="1" applyAlignment="1">
      <alignment horizontal="center" vertical="top"/>
    </xf>
    <xf numFmtId="0" fontId="12" fillId="13" borderId="6" xfId="20" applyFont="1" applyFill="1" applyBorder="1" applyAlignment="1">
      <alignment horizontal="center" vertical="top"/>
    </xf>
    <xf numFmtId="0" fontId="12" fillId="13" borderId="7" xfId="20" applyFont="1" applyFill="1" applyBorder="1" applyAlignment="1">
      <alignment horizontal="center" vertical="top"/>
    </xf>
    <xf numFmtId="0" fontId="11" fillId="7" borderId="0" xfId="20" applyFont="1" applyFill="1" applyAlignment="1">
      <alignment horizontal="center"/>
    </xf>
    <xf numFmtId="6" fontId="8" fillId="0" borderId="0" xfId="20" applyNumberFormat="1" applyFont="1" applyAlignment="1">
      <alignment horizontal="center"/>
    </xf>
    <xf numFmtId="0" fontId="8" fillId="0" borderId="0" xfId="20" applyFont="1" applyAlignment="1">
      <alignment horizontal="center"/>
    </xf>
    <xf numFmtId="0" fontId="3" fillId="0" borderId="0" xfId="20" applyFont="1" applyAlignment="1">
      <alignment horizontal="center"/>
    </xf>
    <xf numFmtId="0" fontId="8" fillId="0" borderId="0" xfId="20" applyFont="1" applyAlignment="1">
      <alignment horizontal="center" vertical="top" wrapText="1"/>
    </xf>
    <xf numFmtId="0" fontId="3" fillId="0" borderId="0" xfId="20" applyFont="1" applyAlignment="1">
      <alignment horizontal="center" vertical="top" wrapText="1"/>
    </xf>
    <xf numFmtId="0" fontId="8" fillId="0" borderId="0" xfId="20" applyFont="1" applyAlignment="1">
      <alignment horizontal="center" vertical="center"/>
    </xf>
    <xf numFmtId="0" fontId="4" fillId="0" borderId="0" xfId="20" applyFont="1" applyAlignment="1">
      <alignment horizontal="center"/>
    </xf>
    <xf numFmtId="0" fontId="11" fillId="11" borderId="0" xfId="27" applyFont="1" applyFill="1" applyAlignment="1">
      <alignment horizontal="center"/>
    </xf>
    <xf numFmtId="6" fontId="8" fillId="13" borderId="0" xfId="27" applyNumberFormat="1" applyFont="1" applyFill="1" applyAlignment="1">
      <alignment horizontal="center"/>
    </xf>
    <xf numFmtId="0" fontId="8" fillId="13" borderId="0" xfId="27" applyFont="1" applyFill="1" applyAlignment="1">
      <alignment horizontal="center"/>
    </xf>
    <xf numFmtId="0" fontId="25" fillId="13" borderId="46" xfId="28" applyFont="1" applyFill="1" applyBorder="1" applyAlignment="1">
      <alignment horizontal="center" wrapText="1"/>
    </xf>
    <xf numFmtId="0" fontId="25" fillId="13" borderId="47" xfId="28" applyFont="1" applyFill="1" applyBorder="1" applyAlignment="1">
      <alignment horizontal="center" wrapText="1"/>
    </xf>
    <xf numFmtId="0" fontId="25" fillId="13" borderId="5" xfId="28" applyFont="1" applyFill="1" applyBorder="1" applyAlignment="1">
      <alignment horizontal="center" wrapText="1"/>
    </xf>
    <xf numFmtId="0" fontId="25" fillId="13" borderId="3" xfId="28" applyFont="1" applyFill="1" applyBorder="1" applyAlignment="1">
      <alignment horizontal="center" wrapText="1"/>
    </xf>
    <xf numFmtId="0" fontId="11" fillId="7" borderId="0" xfId="0" applyFont="1" applyFill="1" applyAlignment="1">
      <alignment horizontal="center"/>
    </xf>
    <xf numFmtId="0" fontId="24" fillId="11" borderId="0" xfId="18" applyFont="1" applyFill="1" applyAlignment="1">
      <alignment horizontal="center"/>
    </xf>
    <xf numFmtId="6" fontId="25" fillId="0" borderId="0" xfId="18" applyNumberFormat="1" applyFont="1" applyAlignment="1">
      <alignment horizontal="center"/>
    </xf>
    <xf numFmtId="0" fontId="25" fillId="0" borderId="0" xfId="18" applyFont="1" applyAlignment="1">
      <alignment horizontal="center"/>
    </xf>
    <xf numFmtId="0" fontId="12" fillId="0" borderId="0" xfId="18" applyFont="1" applyAlignment="1">
      <alignment horizontal="center"/>
    </xf>
    <xf numFmtId="0" fontId="3" fillId="0" borderId="0" xfId="18" applyFont="1" applyAlignment="1">
      <alignment horizontal="center"/>
    </xf>
    <xf numFmtId="171" fontId="39" fillId="11" borderId="20" xfId="33" applyNumberFormat="1" applyFont="1" applyFill="1" applyBorder="1" applyAlignment="1">
      <alignment horizontal="center" vertical="top" wrapText="1"/>
    </xf>
    <xf numFmtId="171" fontId="6" fillId="11" borderId="20" xfId="33" applyNumberFormat="1" applyFont="1" applyFill="1" applyBorder="1" applyAlignment="1">
      <alignment vertical="top" wrapText="1"/>
    </xf>
    <xf numFmtId="171" fontId="39" fillId="11" borderId="17" xfId="33" applyNumberFormat="1" applyFont="1" applyFill="1" applyBorder="1" applyAlignment="1">
      <alignment horizontal="center" vertical="top" wrapText="1"/>
    </xf>
    <xf numFmtId="171" fontId="6" fillId="11" borderId="17" xfId="33" applyNumberFormat="1" applyFont="1" applyFill="1" applyBorder="1" applyAlignment="1">
      <alignment vertical="top" wrapText="1"/>
    </xf>
    <xf numFmtId="171" fontId="39" fillId="11" borderId="6" xfId="33" applyNumberFormat="1" applyFont="1" applyFill="1" applyBorder="1" applyAlignment="1">
      <alignment horizontal="center" vertical="top" wrapText="1"/>
    </xf>
    <xf numFmtId="171" fontId="6" fillId="11" borderId="6" xfId="33" applyNumberFormat="1" applyFont="1" applyFill="1" applyBorder="1" applyAlignment="1">
      <alignment vertical="top" wrapText="1"/>
    </xf>
    <xf numFmtId="171" fontId="39" fillId="11" borderId="31" xfId="33" applyNumberFormat="1" applyFont="1" applyFill="1" applyBorder="1" applyAlignment="1">
      <alignment horizontal="center" vertical="top" wrapText="1"/>
    </xf>
    <xf numFmtId="171" fontId="6" fillId="11" borderId="31" xfId="33" applyNumberFormat="1" applyFont="1" applyFill="1" applyBorder="1" applyAlignment="1">
      <alignment vertical="top" wrapText="1"/>
    </xf>
    <xf numFmtId="171" fontId="39" fillId="11" borderId="8" xfId="33" applyNumberFormat="1" applyFont="1" applyFill="1" applyBorder="1" applyAlignment="1">
      <alignment horizontal="center" vertical="top" wrapText="1"/>
    </xf>
    <xf numFmtId="171" fontId="39" fillId="16" borderId="12" xfId="33" applyNumberFormat="1" applyFont="1" applyFill="1" applyBorder="1" applyAlignment="1">
      <alignment horizontal="center" vertical="top" wrapText="1"/>
    </xf>
    <xf numFmtId="171" fontId="6" fillId="11" borderId="8" xfId="33" applyNumberFormat="1" applyFont="1" applyFill="1" applyBorder="1" applyAlignment="1">
      <alignment vertical="top" wrapText="1"/>
    </xf>
    <xf numFmtId="171" fontId="12" fillId="11" borderId="8" xfId="33" applyNumberFormat="1" applyFont="1" applyFill="1" applyBorder="1" applyAlignment="1">
      <alignment horizontal="right" vertical="center" wrapText="1"/>
    </xf>
    <xf numFmtId="6" fontId="8" fillId="0" borderId="0" xfId="18" applyNumberFormat="1" applyFont="1" applyBorder="1" applyAlignment="1">
      <alignment horizontal="center" vertical="top" wrapText="1"/>
    </xf>
    <xf numFmtId="0" fontId="12" fillId="0" borderId="0" xfId="18" applyFont="1" applyBorder="1" applyAlignment="1">
      <alignment horizontal="center" vertical="top"/>
    </xf>
    <xf numFmtId="0" fontId="3" fillId="0" borderId="0" xfId="18" applyFont="1" applyBorder="1" applyAlignment="1">
      <alignment horizontal="center" vertical="center"/>
    </xf>
    <xf numFmtId="171" fontId="39" fillId="16" borderId="26" xfId="18" applyNumberFormat="1" applyFont="1" applyFill="1" applyBorder="1" applyAlignment="1">
      <alignment horizontal="center" vertical="top" wrapText="1"/>
    </xf>
    <xf numFmtId="171" fontId="39" fillId="16" borderId="40" xfId="0" applyNumberFormat="1" applyFont="1" applyFill="1" applyBorder="1" applyAlignment="1">
      <alignment horizontal="center" wrapText="1"/>
    </xf>
    <xf numFmtId="171" fontId="39" fillId="16" borderId="49" xfId="0" applyNumberFormat="1" applyFont="1" applyFill="1" applyBorder="1" applyAlignment="1">
      <alignment horizontal="center" wrapText="1"/>
    </xf>
    <xf numFmtId="171" fontId="39" fillId="16" borderId="45" xfId="0" applyNumberFormat="1" applyFont="1" applyFill="1" applyBorder="1" applyAlignment="1">
      <alignment horizontal="center" wrapText="1"/>
    </xf>
    <xf numFmtId="171" fontId="40" fillId="16" borderId="39" xfId="18" applyNumberFormat="1" applyFont="1" applyFill="1" applyBorder="1" applyAlignment="1">
      <alignment horizontal="center" vertical="top" wrapText="1"/>
    </xf>
    <xf numFmtId="171" fontId="6" fillId="11" borderId="26" xfId="18" applyNumberFormat="1" applyFont="1" applyFill="1" applyBorder="1" applyAlignment="1">
      <alignment vertical="top" wrapText="1"/>
    </xf>
    <xf numFmtId="171" fontId="6" fillId="11" borderId="40" xfId="0" applyNumberFormat="1" applyFont="1" applyFill="1" applyBorder="1" applyAlignment="1">
      <alignment wrapText="1"/>
    </xf>
    <xf numFmtId="171" fontId="6" fillId="11" borderId="49" xfId="0" applyNumberFormat="1" applyFont="1" applyFill="1" applyBorder="1" applyAlignment="1">
      <alignment wrapText="1"/>
    </xf>
    <xf numFmtId="171" fontId="6" fillId="11" borderId="45" xfId="0" applyNumberFormat="1" applyFont="1" applyFill="1" applyBorder="1" applyAlignment="1">
      <alignment wrapText="1"/>
    </xf>
    <xf numFmtId="171" fontId="3" fillId="11" borderId="39" xfId="18" applyNumberFormat="1" applyFont="1" applyFill="1" applyBorder="1" applyAlignment="1">
      <alignment vertical="top" wrapText="1"/>
    </xf>
    <xf numFmtId="0" fontId="6" fillId="11" borderId="40" xfId="18" applyFont="1" applyFill="1" applyBorder="1" applyAlignment="1">
      <alignment vertical="top" wrapText="1"/>
    </xf>
    <xf numFmtId="0" fontId="6" fillId="11" borderId="41" xfId="18" applyFont="1" applyFill="1" applyBorder="1" applyAlignment="1">
      <alignment vertical="top" wrapText="1"/>
    </xf>
    <xf numFmtId="0" fontId="6" fillId="11" borderId="5" xfId="18" applyFont="1" applyFill="1" applyBorder="1" applyAlignment="1">
      <alignment vertical="top" wrapText="1"/>
    </xf>
    <xf numFmtId="0" fontId="6" fillId="11" borderId="42" xfId="18" applyFont="1" applyFill="1" applyBorder="1" applyAlignment="1">
      <alignment vertical="top" wrapText="1"/>
    </xf>
    <xf numFmtId="0" fontId="6" fillId="11" borderId="43" xfId="18" applyFont="1" applyFill="1" applyBorder="1" applyAlignment="1">
      <alignment vertical="top" wrapText="1"/>
    </xf>
    <xf numFmtId="0" fontId="6" fillId="11" borderId="44" xfId="18" applyFont="1" applyFill="1" applyBorder="1" applyAlignment="1">
      <alignment vertical="top" wrapText="1"/>
    </xf>
    <xf numFmtId="0" fontId="3" fillId="11" borderId="39" xfId="18" applyFont="1" applyFill="1" applyBorder="1" applyAlignment="1">
      <alignment vertical="top" wrapText="1"/>
    </xf>
    <xf numFmtId="171" fontId="40" fillId="11" borderId="39" xfId="18" applyNumberFormat="1" applyFont="1" applyFill="1" applyBorder="1" applyAlignment="1">
      <alignment horizontal="center" vertical="top" wrapText="1"/>
    </xf>
  </cellXfs>
  <cellStyles count="34">
    <cellStyle name="Actual Date" xfId="1" xr:uid="{00000000-0005-0000-0000-000000000000}"/>
    <cellStyle name="Comma" xfId="33" builtinId="3"/>
    <cellStyle name="Comma 2" xfId="2" xr:uid="{00000000-0005-0000-0000-000001000000}"/>
    <cellStyle name="Comma 3" xfId="31" xr:uid="{27DDC8BF-53D5-4204-8048-774F9223E13F}"/>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2" xfId="28" xr:uid="{F10391C9-0C6B-479D-8CDE-243C5263C7C1}"/>
    <cellStyle name="Normal 5" xfId="20" xr:uid="{00000000-0005-0000-0000-000014000000}"/>
    <cellStyle name="Normal 6" xfId="30" xr:uid="{6249469D-FB5B-4673-8E0E-AF09F7049387}"/>
    <cellStyle name="Normal_AppendixF1" xfId="27" xr:uid="{32D3A211-F689-4293-BCB1-F83132D89238}"/>
    <cellStyle name="Normal_distgn2k" xfId="21" xr:uid="{00000000-0005-0000-0000-000015000000}"/>
    <cellStyle name="Normal_gdp ucla" xfId="29" xr:uid="{C14D43DE-387C-429F-9210-9DBD41916836}"/>
    <cellStyle name="Percent [2]" xfId="22" xr:uid="{00000000-0005-0000-0000-000016000000}"/>
    <cellStyle name="Total" xfId="23" builtinId="25" customBuiltin="1"/>
    <cellStyle name="Unprot" xfId="24" xr:uid="{00000000-0005-0000-0000-000018000000}"/>
    <cellStyle name="Unprot$" xfId="25" xr:uid="{00000000-0005-0000-0000-000019000000}"/>
    <cellStyle name="Unprotect" xfId="26" xr:uid="{00000000-0005-0000-0000-00001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5</xdr:col>
      <xdr:colOff>85725</xdr:colOff>
      <xdr:row>4</xdr:row>
      <xdr:rowOff>9525</xdr:rowOff>
    </xdr:from>
    <xdr:to>
      <xdr:col>13</xdr:col>
      <xdr:colOff>0</xdr:colOff>
      <xdr:row>7</xdr:row>
      <xdr:rowOff>133350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752725" y="638175"/>
          <a:ext cx="41814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Form 4 should</a:t>
          </a:r>
          <a:r>
            <a:rPr lang="en-US" sz="1100" b="1" baseline="0"/>
            <a:t> be provided in a separate attachment in .doc  or .pdf format.</a:t>
          </a:r>
          <a:endParaRPr lang="en-US" sz="11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marshal/AppData/Local/Microsoft/Windows/Temporary%20Internet%20Files/Content.Outlook/XY7DG3XY/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DOCUME~1/agautam/LOCALS~1/Temp/XPgrpwise/CEC09%20demand-price%20forms-final-12-1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Garcia/AppData/Local/Microsoft/Windows/INetCache/Content.Outlook/L9VJ9R01/GORIN/ER%202011/Forms%20and%20Instructions/Demand_Forecast_Form-draftwe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Nick/Desktop/LSEID_RA2022_Forecast.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FilingInstructions"/>
      <sheetName val="Form 1"/>
      <sheetName val="Form 1b IOUs"/>
      <sheetName val="Form 2"/>
      <sheetName val="Form 3.1  "/>
      <sheetName val="Form 3.2"/>
      <sheetName val="Form 3.3a"/>
      <sheetName val="Form 3.3b"/>
      <sheetName val="Form 4 IOUs"/>
      <sheetName val="Form 5 IOUs&amp;CCAs"/>
      <sheetName val="Forecast Documentation"/>
    </sheetNames>
    <sheetDataSet>
      <sheetData sheetId="0"/>
      <sheetData sheetId="1" refreshError="1"/>
      <sheetData sheetId="2" refreshError="1"/>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A5E1D67D-2B60-44EA-B683-A83FD86B4134}">
  <we:reference id="wa200000075" version="1.0.0.0" store="en-US" storeType="OMEX"/>
  <we:alternateReferences>
    <we:reference id="wa200000075" version="1.0.0.0" store=""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printerSettings" Target="../printerSettings/printerSettings6.bin"/><Relationship Id="rId5" Type="http://schemas.openxmlformats.org/officeDocument/2006/relationships/hyperlink" Target="mailto:ttardif@cleanpoweralliance.org" TargetMode="External"/><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FFAE8-B68F-4E09-A6A7-F06EABBB9A67}">
  <sheetPr>
    <pageSetUpPr fitToPage="1"/>
  </sheetPr>
  <dimension ref="A1:B21"/>
  <sheetViews>
    <sheetView zoomScale="70" zoomScaleNormal="70" workbookViewId="0">
      <selection activeCell="A13" sqref="A13:B13"/>
    </sheetView>
  </sheetViews>
  <sheetFormatPr defaultColWidth="8.6640625" defaultRowHeight="11.25" x14ac:dyDescent="0.2"/>
  <cols>
    <col min="1" max="1" width="56.1640625" style="55" bestFit="1" customWidth="1"/>
    <col min="2" max="2" width="63.6640625" style="55" customWidth="1"/>
    <col min="3" max="16384" width="8.6640625" style="55"/>
  </cols>
  <sheetData>
    <row r="1" spans="1:2" s="54" customFormat="1" ht="20.25" x14ac:dyDescent="0.3">
      <c r="A1" s="184" t="s">
        <v>0</v>
      </c>
      <c r="B1" s="185"/>
    </row>
    <row r="2" spans="1:2" ht="18" x14ac:dyDescent="0.2">
      <c r="A2" s="186"/>
      <c r="B2" s="176"/>
    </row>
    <row r="3" spans="1:2" ht="18" x14ac:dyDescent="0.2">
      <c r="A3" s="186" t="s">
        <v>1</v>
      </c>
      <c r="B3" s="176"/>
    </row>
    <row r="4" spans="1:2" ht="18" x14ac:dyDescent="0.2">
      <c r="A4" s="186" t="s">
        <v>2</v>
      </c>
      <c r="B4" s="187"/>
    </row>
    <row r="5" spans="1:2" ht="18" x14ac:dyDescent="0.2">
      <c r="A5" s="186" t="s">
        <v>3</v>
      </c>
      <c r="B5" s="187"/>
    </row>
    <row r="6" spans="1:2" ht="18" x14ac:dyDescent="0.2">
      <c r="A6" s="98"/>
      <c r="B6" s="97"/>
    </row>
    <row r="7" spans="1:2" ht="185.25" customHeight="1" x14ac:dyDescent="0.2">
      <c r="A7" s="175" t="s">
        <v>4</v>
      </c>
      <c r="B7" s="176"/>
    </row>
    <row r="8" spans="1:2" ht="18.75" customHeight="1" x14ac:dyDescent="0.2">
      <c r="A8" s="96"/>
      <c r="B8" s="97"/>
    </row>
    <row r="9" spans="1:2" ht="15.75" x14ac:dyDescent="0.2">
      <c r="A9" s="99" t="s">
        <v>5</v>
      </c>
      <c r="B9" s="97"/>
    </row>
    <row r="10" spans="1:2" ht="84" customHeight="1" x14ac:dyDescent="0.2">
      <c r="A10" s="175" t="s">
        <v>6</v>
      </c>
      <c r="B10" s="176"/>
    </row>
    <row r="11" spans="1:2" ht="16.5" customHeight="1" x14ac:dyDescent="0.2">
      <c r="A11" s="96"/>
      <c r="B11" s="97"/>
    </row>
    <row r="12" spans="1:2" ht="17.25" customHeight="1" x14ac:dyDescent="0.2">
      <c r="A12" s="177" t="s">
        <v>7</v>
      </c>
      <c r="B12" s="178"/>
    </row>
    <row r="13" spans="1:2" ht="127.5" customHeight="1" x14ac:dyDescent="0.2">
      <c r="A13" s="179" t="s">
        <v>8</v>
      </c>
      <c r="B13" s="176"/>
    </row>
    <row r="14" spans="1:2" ht="17.25" customHeight="1" x14ac:dyDescent="0.2">
      <c r="A14" s="96"/>
      <c r="B14" s="97"/>
    </row>
    <row r="15" spans="1:2" ht="15.75" x14ac:dyDescent="0.2">
      <c r="A15" s="99" t="s">
        <v>9</v>
      </c>
      <c r="B15" s="97"/>
    </row>
    <row r="16" spans="1:2" ht="46.5" customHeight="1" x14ac:dyDescent="0.2">
      <c r="A16" s="180" t="s">
        <v>10</v>
      </c>
      <c r="B16" s="181"/>
    </row>
    <row r="17" spans="1:2" ht="15.75" customHeight="1" x14ac:dyDescent="0.2">
      <c r="A17" s="100"/>
      <c r="B17" s="101"/>
    </row>
    <row r="18" spans="1:2" ht="24.75" customHeight="1" x14ac:dyDescent="0.2">
      <c r="A18" s="56" t="s">
        <v>11</v>
      </c>
      <c r="B18" s="97"/>
    </row>
    <row r="19" spans="1:2" s="59" customFormat="1" ht="23.25" customHeight="1" x14ac:dyDescent="0.2">
      <c r="A19" s="57" t="s">
        <v>12</v>
      </c>
      <c r="B19" s="58">
        <v>45110</v>
      </c>
    </row>
    <row r="20" spans="1:2" s="60" customFormat="1" ht="23.25" customHeight="1" x14ac:dyDescent="0.2">
      <c r="A20" s="57" t="s">
        <v>13</v>
      </c>
      <c r="B20" s="58">
        <v>45138</v>
      </c>
    </row>
    <row r="21" spans="1:2" ht="33.75" customHeight="1" thickBot="1" x14ac:dyDescent="0.25">
      <c r="A21" s="182" t="s">
        <v>14</v>
      </c>
      <c r="B21" s="183"/>
    </row>
  </sheetData>
  <mergeCells count="11">
    <mergeCell ref="A7:B7"/>
    <mergeCell ref="A1:B1"/>
    <mergeCell ref="A2:B2"/>
    <mergeCell ref="A3:B3"/>
    <mergeCell ref="A4:B4"/>
    <mergeCell ref="A5:B5"/>
    <mergeCell ref="A10:B10"/>
    <mergeCell ref="A12:B12"/>
    <mergeCell ref="A13:B13"/>
    <mergeCell ref="A16:B16"/>
    <mergeCell ref="A21:B21"/>
  </mergeCells>
  <printOptions horizontalCentered="1"/>
  <pageMargins left="0.25" right="0.75" top="0.5" bottom="0.5" header="0.5" footer="0.5"/>
  <pageSetup scale="6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C17"/>
  <sheetViews>
    <sheetView zoomScaleNormal="100" workbookViewId="0">
      <selection activeCell="B23" sqref="B23"/>
    </sheetView>
  </sheetViews>
  <sheetFormatPr defaultColWidth="8.6640625" defaultRowHeight="11.25" x14ac:dyDescent="0.2"/>
  <cols>
    <col min="1" max="1" width="45.5" customWidth="1"/>
    <col min="2" max="2" width="108.1640625" customWidth="1"/>
  </cols>
  <sheetData>
    <row r="1" spans="1:3" ht="18" x14ac:dyDescent="0.25">
      <c r="A1" s="36" t="s">
        <v>15</v>
      </c>
      <c r="B1" s="37"/>
      <c r="C1" s="31"/>
    </row>
    <row r="2" spans="1:3" ht="17.25" customHeight="1" x14ac:dyDescent="0.2">
      <c r="A2" s="52" t="s">
        <v>16</v>
      </c>
      <c r="B2" s="30" t="s">
        <v>17</v>
      </c>
    </row>
    <row r="3" spans="1:3" ht="12.75" x14ac:dyDescent="0.2">
      <c r="A3" s="53" t="s">
        <v>18</v>
      </c>
      <c r="B3" s="29">
        <v>45106</v>
      </c>
    </row>
    <row r="4" spans="1:3" ht="15" customHeight="1" x14ac:dyDescent="0.2">
      <c r="A4" s="53" t="s">
        <v>19</v>
      </c>
      <c r="B4" s="29" t="s">
        <v>20</v>
      </c>
    </row>
    <row r="5" spans="1:3" ht="12.75" x14ac:dyDescent="0.2">
      <c r="A5" s="127"/>
      <c r="B5" s="29" t="s">
        <v>21</v>
      </c>
    </row>
    <row r="6" spans="1:3" ht="12.75" x14ac:dyDescent="0.2">
      <c r="A6" s="127"/>
      <c r="B6" s="29" t="s">
        <v>22</v>
      </c>
    </row>
    <row r="7" spans="1:3" ht="12.75" x14ac:dyDescent="0.2">
      <c r="A7" s="128"/>
      <c r="B7" s="132" t="s">
        <v>23</v>
      </c>
      <c r="C7" s="32"/>
    </row>
    <row r="8" spans="1:3" ht="12.75" x14ac:dyDescent="0.2">
      <c r="A8" s="129"/>
      <c r="B8" s="29"/>
    </row>
    <row r="11" spans="1:3" x14ac:dyDescent="0.2">
      <c r="C11" s="28" t="s">
        <v>24</v>
      </c>
    </row>
    <row r="12" spans="1:3" x14ac:dyDescent="0.2">
      <c r="A12" s="35" t="s">
        <v>25</v>
      </c>
      <c r="B12" s="35" t="s">
        <v>26</v>
      </c>
      <c r="C12" s="34" t="s">
        <v>27</v>
      </c>
    </row>
    <row r="13" spans="1:3" x14ac:dyDescent="0.2">
      <c r="A13" s="35" t="s">
        <v>28</v>
      </c>
      <c r="B13" s="33" t="s">
        <v>29</v>
      </c>
      <c r="C13" s="34" t="s">
        <v>27</v>
      </c>
    </row>
    <row r="14" spans="1:3" x14ac:dyDescent="0.2">
      <c r="A14" s="35" t="s">
        <v>30</v>
      </c>
      <c r="B14" s="33" t="str">
        <f>'Form 3'!B4:T4</f>
        <v>INCREMENTAL DEMAND MODIFIER IMPACTS</v>
      </c>
      <c r="C14" s="34" t="s">
        <v>31</v>
      </c>
    </row>
    <row r="15" spans="1:3" x14ac:dyDescent="0.2">
      <c r="A15" s="33" t="s">
        <v>32</v>
      </c>
      <c r="B15" s="33" t="s">
        <v>33</v>
      </c>
      <c r="C15" s="34" t="s">
        <v>27</v>
      </c>
    </row>
    <row r="16" spans="1:3" x14ac:dyDescent="0.2">
      <c r="A16" s="35" t="s">
        <v>34</v>
      </c>
      <c r="B16" s="35" t="s">
        <v>35</v>
      </c>
      <c r="C16" s="34" t="s">
        <v>27</v>
      </c>
    </row>
    <row r="17" spans="1:3" x14ac:dyDescent="0.2">
      <c r="A17" s="35" t="s">
        <v>36</v>
      </c>
      <c r="B17" s="35" t="s">
        <v>37</v>
      </c>
      <c r="C17" s="34" t="s">
        <v>27</v>
      </c>
    </row>
  </sheetData>
  <customSheetViews>
    <customSheetView guid="{C3E70234-FA18-40E7-B25F-218A5F7D2EA2}" scale="80" fitToPage="1">
      <selection activeCell="B51" sqref="B51"/>
      <pageMargins left="0" right="0" top="0" bottom="0" header="0" footer="0"/>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 right="0" top="0" bottom="0" header="0" footer="0"/>
      <printOptions horizontalCentered="1"/>
      <pageSetup scale="89" orientation="landscape" r:id="rId4"/>
      <headerFooter alignWithMargins="0">
        <oddFooter>&amp;R&amp;A</oddFooter>
      </headerFooter>
    </customSheetView>
  </customSheetViews>
  <phoneticPr fontId="0" type="noConversion"/>
  <hyperlinks>
    <hyperlink ref="B7" r:id="rId5" xr:uid="{720E9936-1E67-4EA4-818D-658A2266D970}"/>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75B55-531A-471D-AE89-904DA4F78BFD}">
  <sheetPr>
    <pageSetUpPr fitToPage="1"/>
  </sheetPr>
  <dimension ref="B1:J22"/>
  <sheetViews>
    <sheetView showGridLines="0" topLeftCell="E6" zoomScaleNormal="100" workbookViewId="0">
      <selection activeCell="J21" sqref="J21"/>
    </sheetView>
  </sheetViews>
  <sheetFormatPr defaultColWidth="8.6640625" defaultRowHeight="11.25" x14ac:dyDescent="0.2"/>
  <cols>
    <col min="1" max="1" width="1.6640625" style="55" customWidth="1"/>
    <col min="2" max="2" width="6" style="55" bestFit="1" customWidth="1"/>
    <col min="3" max="10" width="15.6640625" style="55" customWidth="1"/>
    <col min="11" max="11" width="6.6640625" style="55" customWidth="1"/>
    <col min="12" max="16384" width="8.6640625" style="55"/>
  </cols>
  <sheetData>
    <row r="1" spans="2:10" s="61" customFormat="1" ht="15.75" x14ac:dyDescent="0.25">
      <c r="B1" s="188" t="s">
        <v>38</v>
      </c>
      <c r="C1" s="188"/>
      <c r="D1" s="188"/>
      <c r="E1" s="188"/>
      <c r="F1" s="188"/>
      <c r="G1" s="188"/>
      <c r="H1" s="188"/>
      <c r="I1" s="188"/>
      <c r="J1" s="188"/>
    </row>
    <row r="2" spans="2:10" s="62" customFormat="1" ht="15.75" x14ac:dyDescent="0.25">
      <c r="B2" s="189" t="str">
        <f>'FormsList&amp;FilerInfo'!B2</f>
        <v>Clean Power Alliance of Southern California</v>
      </c>
      <c r="C2" s="190"/>
      <c r="D2" s="190"/>
      <c r="E2" s="190"/>
      <c r="F2" s="190"/>
      <c r="G2" s="190"/>
      <c r="H2" s="190"/>
      <c r="I2" s="190"/>
      <c r="J2" s="190"/>
    </row>
    <row r="3" spans="2:10" s="62" customFormat="1" ht="12.75" x14ac:dyDescent="0.2">
      <c r="B3" s="191"/>
      <c r="C3" s="191"/>
      <c r="D3" s="191"/>
      <c r="E3" s="191"/>
      <c r="F3" s="191"/>
      <c r="G3" s="191"/>
      <c r="H3" s="191"/>
      <c r="I3" s="191"/>
      <c r="J3" s="191"/>
    </row>
    <row r="4" spans="2:10" s="61" customFormat="1" ht="20.100000000000001" customHeight="1" x14ac:dyDescent="0.2">
      <c r="B4" s="192" t="s">
        <v>26</v>
      </c>
      <c r="C4" s="192"/>
      <c r="D4" s="192"/>
      <c r="E4" s="192"/>
      <c r="F4" s="192"/>
      <c r="G4" s="192"/>
      <c r="H4" s="192"/>
      <c r="I4" s="192"/>
      <c r="J4" s="192"/>
    </row>
    <row r="5" spans="2:10" s="62" customFormat="1" ht="12.75" x14ac:dyDescent="0.2">
      <c r="B5" s="193" t="s">
        <v>39</v>
      </c>
      <c r="C5" s="193"/>
      <c r="D5" s="193"/>
      <c r="E5" s="193"/>
      <c r="F5" s="193"/>
      <c r="G5" s="193"/>
      <c r="H5" s="193"/>
      <c r="I5" s="193"/>
      <c r="J5" s="193"/>
    </row>
    <row r="6" spans="2:10" s="61" customFormat="1" ht="15.75" x14ac:dyDescent="0.2">
      <c r="B6" s="104"/>
      <c r="C6" s="104"/>
      <c r="D6" s="104"/>
      <c r="E6" s="104"/>
      <c r="F6" s="104"/>
      <c r="G6" s="104"/>
      <c r="H6" s="104"/>
      <c r="I6" s="104"/>
      <c r="J6" s="104"/>
    </row>
    <row r="7" spans="2:10" ht="18.75" customHeight="1" x14ac:dyDescent="0.2">
      <c r="E7" s="63" t="s">
        <v>40</v>
      </c>
    </row>
    <row r="8" spans="2:10" ht="22.5" x14ac:dyDescent="0.2">
      <c r="B8" s="64" t="s">
        <v>41</v>
      </c>
      <c r="C8" s="65" t="s">
        <v>42</v>
      </c>
      <c r="D8" s="65" t="s">
        <v>43</v>
      </c>
      <c r="E8" s="65" t="s">
        <v>44</v>
      </c>
      <c r="F8" s="65" t="s">
        <v>45</v>
      </c>
      <c r="G8" s="65" t="s">
        <v>46</v>
      </c>
      <c r="H8" s="66" t="s">
        <v>47</v>
      </c>
      <c r="I8" s="66" t="s">
        <v>48</v>
      </c>
      <c r="J8" s="67" t="s">
        <v>49</v>
      </c>
    </row>
    <row r="9" spans="2:10" x14ac:dyDescent="0.2">
      <c r="B9" s="68">
        <v>2021</v>
      </c>
      <c r="C9" s="134">
        <v>5171</v>
      </c>
      <c r="D9" s="136">
        <v>5172</v>
      </c>
      <c r="E9" s="135">
        <v>215</v>
      </c>
      <c r="F9" s="135">
        <v>263</v>
      </c>
      <c r="G9" s="135" t="s">
        <v>50</v>
      </c>
      <c r="H9" s="135">
        <v>79</v>
      </c>
      <c r="I9" s="135">
        <v>9</v>
      </c>
      <c r="J9" s="69">
        <f t="shared" ref="J9:J22" si="0">SUM(C9:I9)</f>
        <v>10909</v>
      </c>
    </row>
    <row r="10" spans="2:10" x14ac:dyDescent="0.2">
      <c r="B10" s="68">
        <v>2022</v>
      </c>
      <c r="C10" s="137">
        <v>5121</v>
      </c>
      <c r="D10" s="139">
        <v>5123</v>
      </c>
      <c r="E10" s="138">
        <v>213</v>
      </c>
      <c r="F10" s="138">
        <v>261</v>
      </c>
      <c r="G10" s="138" t="s">
        <v>50</v>
      </c>
      <c r="H10" s="138">
        <v>78</v>
      </c>
      <c r="I10" s="138">
        <v>9</v>
      </c>
      <c r="J10" s="69">
        <f t="shared" si="0"/>
        <v>10805</v>
      </c>
    </row>
    <row r="11" spans="2:10" x14ac:dyDescent="0.2">
      <c r="B11" s="68">
        <v>2023</v>
      </c>
      <c r="C11" s="140">
        <v>5489</v>
      </c>
      <c r="D11" s="142">
        <v>3866</v>
      </c>
      <c r="E11" s="142">
        <v>1194</v>
      </c>
      <c r="F11" s="141">
        <v>256</v>
      </c>
      <c r="G11" s="141" t="s">
        <v>50</v>
      </c>
      <c r="H11" s="141">
        <v>81</v>
      </c>
      <c r="I11" s="141" t="s">
        <v>50</v>
      </c>
      <c r="J11" s="70">
        <f t="shared" si="0"/>
        <v>10886</v>
      </c>
    </row>
    <row r="12" spans="2:10" x14ac:dyDescent="0.2">
      <c r="B12" s="68">
        <v>2024</v>
      </c>
      <c r="C12" s="140">
        <v>5627</v>
      </c>
      <c r="D12" s="142">
        <v>4066</v>
      </c>
      <c r="E12" s="142">
        <v>1239</v>
      </c>
      <c r="F12" s="141">
        <v>267</v>
      </c>
      <c r="G12" s="141" t="s">
        <v>50</v>
      </c>
      <c r="H12" s="141">
        <v>81</v>
      </c>
      <c r="I12" s="141" t="s">
        <v>50</v>
      </c>
      <c r="J12" s="70">
        <f t="shared" si="0"/>
        <v>11280</v>
      </c>
    </row>
    <row r="13" spans="2:10" x14ac:dyDescent="0.2">
      <c r="B13" s="68">
        <v>2025</v>
      </c>
      <c r="C13" s="140">
        <v>5694</v>
      </c>
      <c r="D13" s="142">
        <v>4162</v>
      </c>
      <c r="E13" s="142">
        <v>1245</v>
      </c>
      <c r="F13" s="141">
        <v>271</v>
      </c>
      <c r="G13" s="141" t="s">
        <v>50</v>
      </c>
      <c r="H13" s="141">
        <v>80</v>
      </c>
      <c r="I13" s="141" t="s">
        <v>50</v>
      </c>
      <c r="J13" s="70">
        <f t="shared" si="0"/>
        <v>11452</v>
      </c>
    </row>
    <row r="14" spans="2:10" x14ac:dyDescent="0.2">
      <c r="B14" s="68">
        <v>2026</v>
      </c>
      <c r="C14" s="140">
        <v>5775</v>
      </c>
      <c r="D14" s="142">
        <v>4237</v>
      </c>
      <c r="E14" s="142">
        <v>1246</v>
      </c>
      <c r="F14" s="141">
        <v>273</v>
      </c>
      <c r="G14" s="141" t="s">
        <v>50</v>
      </c>
      <c r="H14" s="141">
        <v>80</v>
      </c>
      <c r="I14" s="141" t="s">
        <v>50</v>
      </c>
      <c r="J14" s="70">
        <f t="shared" si="0"/>
        <v>11611</v>
      </c>
    </row>
    <row r="15" spans="2:10" x14ac:dyDescent="0.2">
      <c r="B15" s="68">
        <v>2027</v>
      </c>
      <c r="C15" s="140">
        <v>5852</v>
      </c>
      <c r="D15" s="142">
        <v>4322</v>
      </c>
      <c r="E15" s="142">
        <v>1249</v>
      </c>
      <c r="F15" s="141">
        <v>275</v>
      </c>
      <c r="G15" s="141" t="s">
        <v>50</v>
      </c>
      <c r="H15" s="141">
        <v>79</v>
      </c>
      <c r="I15" s="141" t="s">
        <v>50</v>
      </c>
      <c r="J15" s="70">
        <f t="shared" si="0"/>
        <v>11777</v>
      </c>
    </row>
    <row r="16" spans="2:10" x14ac:dyDescent="0.2">
      <c r="B16" s="68">
        <v>2028</v>
      </c>
      <c r="C16" s="140">
        <v>5943</v>
      </c>
      <c r="D16" s="142">
        <v>4415</v>
      </c>
      <c r="E16" s="142">
        <v>1248</v>
      </c>
      <c r="F16" s="141">
        <v>278</v>
      </c>
      <c r="G16" s="141" t="s">
        <v>50</v>
      </c>
      <c r="H16" s="141">
        <v>79</v>
      </c>
      <c r="I16" s="141" t="s">
        <v>50</v>
      </c>
      <c r="J16" s="70">
        <f t="shared" si="0"/>
        <v>11963</v>
      </c>
    </row>
    <row r="17" spans="2:10" x14ac:dyDescent="0.2">
      <c r="B17" s="68">
        <v>2029</v>
      </c>
      <c r="C17" s="140">
        <v>5995</v>
      </c>
      <c r="D17" s="142">
        <v>4504</v>
      </c>
      <c r="E17" s="142">
        <v>1243</v>
      </c>
      <c r="F17" s="141">
        <v>279</v>
      </c>
      <c r="G17" s="141" t="s">
        <v>50</v>
      </c>
      <c r="H17" s="141">
        <v>78</v>
      </c>
      <c r="I17" s="141" t="s">
        <v>50</v>
      </c>
      <c r="J17" s="70">
        <f t="shared" si="0"/>
        <v>12099</v>
      </c>
    </row>
    <row r="18" spans="2:10" x14ac:dyDescent="0.2">
      <c r="B18" s="68">
        <v>2030</v>
      </c>
      <c r="C18" s="140">
        <v>6063</v>
      </c>
      <c r="D18" s="142">
        <v>4594</v>
      </c>
      <c r="E18" s="142">
        <v>1240</v>
      </c>
      <c r="F18" s="141">
        <v>281</v>
      </c>
      <c r="G18" s="141" t="s">
        <v>50</v>
      </c>
      <c r="H18" s="141">
        <v>78</v>
      </c>
      <c r="I18" s="141" t="s">
        <v>50</v>
      </c>
      <c r="J18" s="70">
        <f t="shared" si="0"/>
        <v>12256</v>
      </c>
    </row>
    <row r="19" spans="2:10" x14ac:dyDescent="0.2">
      <c r="B19" s="68">
        <v>2031</v>
      </c>
      <c r="C19" s="140">
        <v>6123</v>
      </c>
      <c r="D19" s="142">
        <v>4696</v>
      </c>
      <c r="E19" s="142">
        <v>1242</v>
      </c>
      <c r="F19" s="141">
        <v>283</v>
      </c>
      <c r="G19" s="141" t="s">
        <v>50</v>
      </c>
      <c r="H19" s="141">
        <v>78</v>
      </c>
      <c r="I19" s="141" t="s">
        <v>50</v>
      </c>
      <c r="J19" s="70">
        <f t="shared" si="0"/>
        <v>12422</v>
      </c>
    </row>
    <row r="20" spans="2:10" x14ac:dyDescent="0.2">
      <c r="B20" s="68">
        <v>2032</v>
      </c>
      <c r="C20" s="140">
        <v>6188</v>
      </c>
      <c r="D20" s="142">
        <v>4825</v>
      </c>
      <c r="E20" s="142">
        <v>1250</v>
      </c>
      <c r="F20" s="141">
        <v>286</v>
      </c>
      <c r="G20" s="141" t="s">
        <v>50</v>
      </c>
      <c r="H20" s="141">
        <v>77</v>
      </c>
      <c r="I20" s="141" t="s">
        <v>50</v>
      </c>
      <c r="J20" s="70">
        <f t="shared" si="0"/>
        <v>12626</v>
      </c>
    </row>
    <row r="21" spans="2:10" x14ac:dyDescent="0.2">
      <c r="B21" s="68">
        <v>2033</v>
      </c>
      <c r="C21" s="140">
        <v>6221</v>
      </c>
      <c r="D21" s="142">
        <v>4904</v>
      </c>
      <c r="E21" s="142">
        <v>1245</v>
      </c>
      <c r="F21" s="141">
        <v>287</v>
      </c>
      <c r="G21" s="141" t="s">
        <v>50</v>
      </c>
      <c r="H21" s="141">
        <v>77</v>
      </c>
      <c r="I21" s="141" t="s">
        <v>50</v>
      </c>
      <c r="J21" s="70">
        <f t="shared" si="0"/>
        <v>12734</v>
      </c>
    </row>
    <row r="22" spans="2:10" x14ac:dyDescent="0.2">
      <c r="B22" s="68">
        <v>2034</v>
      </c>
      <c r="C22" s="140">
        <v>6275</v>
      </c>
      <c r="D22" s="142">
        <v>5014</v>
      </c>
      <c r="E22" s="142">
        <v>1246</v>
      </c>
      <c r="F22" s="141">
        <v>289</v>
      </c>
      <c r="G22" s="141" t="s">
        <v>50</v>
      </c>
      <c r="H22" s="141">
        <v>76</v>
      </c>
      <c r="I22" s="141" t="s">
        <v>50</v>
      </c>
      <c r="J22" s="70">
        <f t="shared" si="0"/>
        <v>12900</v>
      </c>
    </row>
  </sheetData>
  <mergeCells count="5">
    <mergeCell ref="B1:J1"/>
    <mergeCell ref="B2:J2"/>
    <mergeCell ref="B3:J3"/>
    <mergeCell ref="B4:J4"/>
    <mergeCell ref="B5:J5"/>
  </mergeCells>
  <printOptions horizontalCentered="1" gridLinesSet="0"/>
  <pageMargins left="0.25" right="0.25" top="0.75" bottom="0.75" header="0.5" footer="0.5"/>
  <pageSetup scale="93" orientation="landscape"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89D67-8967-4C91-8181-606E0B99D322}">
  <sheetPr>
    <pageSetUpPr fitToPage="1"/>
  </sheetPr>
  <dimension ref="B1:K22"/>
  <sheetViews>
    <sheetView showGridLines="0" zoomScaleNormal="100" workbookViewId="0">
      <selection activeCell="G16" sqref="G16"/>
    </sheetView>
  </sheetViews>
  <sheetFormatPr defaultColWidth="8.6640625" defaultRowHeight="11.25" x14ac:dyDescent="0.2"/>
  <cols>
    <col min="1" max="1" width="1.6640625" style="55" customWidth="1"/>
    <col min="2" max="2" width="10.1640625" style="55" customWidth="1"/>
    <col min="3" max="11" width="15.6640625" style="55" customWidth="1"/>
    <col min="12" max="16384" width="8.6640625" style="55"/>
  </cols>
  <sheetData>
    <row r="1" spans="2:11" s="61" customFormat="1" ht="15.75" x14ac:dyDescent="0.25">
      <c r="B1" s="188" t="s">
        <v>51</v>
      </c>
      <c r="C1" s="188"/>
      <c r="D1" s="188"/>
      <c r="E1" s="188"/>
      <c r="F1" s="188"/>
      <c r="G1" s="188"/>
      <c r="H1" s="188"/>
      <c r="I1" s="188"/>
      <c r="J1" s="188"/>
      <c r="K1" s="188"/>
    </row>
    <row r="2" spans="2:11" ht="15.75" x14ac:dyDescent="0.25">
      <c r="B2" s="189" t="str">
        <f>'FormsList&amp;FilerInfo'!B2</f>
        <v>Clean Power Alliance of Southern California</v>
      </c>
      <c r="C2" s="189"/>
      <c r="D2" s="189"/>
      <c r="E2" s="189"/>
      <c r="F2" s="189"/>
      <c r="G2" s="189"/>
      <c r="H2" s="189"/>
      <c r="I2" s="189"/>
      <c r="J2" s="189"/>
      <c r="K2" s="189"/>
    </row>
    <row r="3" spans="2:11" ht="12.75" x14ac:dyDescent="0.2">
      <c r="B3" s="103"/>
      <c r="C3" s="105"/>
      <c r="D3" s="105"/>
      <c r="E3" s="105"/>
      <c r="F3" s="105"/>
      <c r="G3" s="105"/>
      <c r="H3" s="105"/>
      <c r="I3" s="105"/>
      <c r="J3" s="105"/>
      <c r="K3" s="105"/>
    </row>
    <row r="4" spans="2:11" s="61" customFormat="1" ht="20.100000000000001" customHeight="1" x14ac:dyDescent="0.2">
      <c r="B4" s="194" t="s">
        <v>29</v>
      </c>
      <c r="C4" s="194"/>
      <c r="D4" s="194"/>
      <c r="E4" s="194"/>
      <c r="F4" s="194"/>
      <c r="G4" s="194"/>
      <c r="H4" s="194"/>
      <c r="I4" s="194"/>
      <c r="J4" s="194"/>
      <c r="K4" s="194"/>
    </row>
    <row r="5" spans="2:11" ht="12.75" x14ac:dyDescent="0.2">
      <c r="B5" s="191" t="s">
        <v>52</v>
      </c>
      <c r="C5" s="191"/>
      <c r="D5" s="191"/>
      <c r="E5" s="191"/>
      <c r="F5" s="191"/>
      <c r="G5" s="191"/>
      <c r="H5" s="191"/>
      <c r="I5" s="191"/>
      <c r="J5" s="191"/>
      <c r="K5" s="191"/>
    </row>
    <row r="6" spans="2:11" ht="20.100000000000001" customHeight="1" x14ac:dyDescent="0.25">
      <c r="B6" s="102"/>
      <c r="C6" s="102"/>
      <c r="D6" s="102"/>
      <c r="E6" s="102"/>
      <c r="F6" s="102"/>
      <c r="G6" s="102"/>
      <c r="H6" s="102"/>
      <c r="I6" s="102"/>
      <c r="J6" s="102"/>
      <c r="K6" s="102"/>
    </row>
    <row r="7" spans="2:11" ht="12.75" x14ac:dyDescent="0.2">
      <c r="B7" s="195" t="s">
        <v>53</v>
      </c>
      <c r="C7" s="195"/>
      <c r="D7" s="195"/>
      <c r="E7" s="195"/>
      <c r="F7" s="195"/>
      <c r="G7" s="195"/>
      <c r="H7" s="195"/>
      <c r="I7" s="195"/>
      <c r="J7" s="195"/>
      <c r="K7" s="195"/>
    </row>
    <row r="8" spans="2:11" ht="39" customHeight="1" x14ac:dyDescent="0.2">
      <c r="B8" s="71" t="s">
        <v>41</v>
      </c>
      <c r="C8" s="71" t="s">
        <v>42</v>
      </c>
      <c r="D8" s="71" t="s">
        <v>43</v>
      </c>
      <c r="E8" s="66" t="s">
        <v>44</v>
      </c>
      <c r="F8" s="66" t="s">
        <v>54</v>
      </c>
      <c r="G8" s="66" t="s">
        <v>46</v>
      </c>
      <c r="H8" s="66" t="s">
        <v>48</v>
      </c>
      <c r="I8" s="66" t="s">
        <v>55</v>
      </c>
      <c r="J8" s="66" t="s">
        <v>56</v>
      </c>
      <c r="K8" s="72" t="s">
        <v>57</v>
      </c>
    </row>
    <row r="9" spans="2:11" x14ac:dyDescent="0.2">
      <c r="B9" s="68">
        <v>2021</v>
      </c>
      <c r="C9" s="73">
        <v>1418.6100220000001</v>
      </c>
      <c r="D9" s="73">
        <v>789.79554299999995</v>
      </c>
      <c r="E9" s="73">
        <v>196.480966</v>
      </c>
      <c r="F9" s="73">
        <v>33.301274999999997</v>
      </c>
      <c r="G9" s="73"/>
      <c r="H9" s="73"/>
      <c r="I9" s="73">
        <v>1.6638379999999999</v>
      </c>
      <c r="J9" s="73">
        <v>203.94136499999999</v>
      </c>
      <c r="K9" s="69">
        <f t="shared" ref="K9:K22" si="0">SUM(C9:J9)</f>
        <v>2643.793009</v>
      </c>
    </row>
    <row r="10" spans="2:11" x14ac:dyDescent="0.2">
      <c r="B10" s="68">
        <v>2022</v>
      </c>
      <c r="C10" s="73">
        <v>1861.1987650000001</v>
      </c>
      <c r="D10" s="73">
        <v>873.50928699999997</v>
      </c>
      <c r="E10" s="73">
        <v>211.61775399999999</v>
      </c>
      <c r="F10" s="73">
        <v>35.302115000000001</v>
      </c>
      <c r="G10" s="73"/>
      <c r="H10" s="73"/>
      <c r="I10" s="73">
        <v>1.392134</v>
      </c>
      <c r="J10" s="73">
        <v>257.85859299999998</v>
      </c>
      <c r="K10" s="69">
        <f t="shared" si="0"/>
        <v>3240.8786479999999</v>
      </c>
    </row>
    <row r="11" spans="2:11" x14ac:dyDescent="0.2">
      <c r="B11" s="68">
        <v>2023</v>
      </c>
      <c r="C11" s="74">
        <v>1612.093044</v>
      </c>
      <c r="D11" s="74">
        <v>848.19204579999996</v>
      </c>
      <c r="E11" s="74">
        <v>189.35212559999999</v>
      </c>
      <c r="F11" s="74">
        <v>39.952074570000001</v>
      </c>
      <c r="G11" s="74"/>
      <c r="H11" s="74"/>
      <c r="I11" s="74">
        <v>1.203826507</v>
      </c>
      <c r="J11" s="74">
        <v>189.1</v>
      </c>
      <c r="K11" s="70">
        <f t="shared" si="0"/>
        <v>2879.8931164769997</v>
      </c>
    </row>
    <row r="12" spans="2:11" x14ac:dyDescent="0.2">
      <c r="B12" s="68">
        <v>2024</v>
      </c>
      <c r="C12" s="70">
        <v>1661.3825670000001</v>
      </c>
      <c r="D12" s="70">
        <v>874.1254007</v>
      </c>
      <c r="E12" s="70">
        <v>195.14154070000001</v>
      </c>
      <c r="F12" s="70">
        <v>41.173603739999997</v>
      </c>
      <c r="G12" s="70"/>
      <c r="H12" s="70"/>
      <c r="I12" s="70">
        <v>1.2406333359999999</v>
      </c>
      <c r="J12" s="70">
        <v>194.7</v>
      </c>
      <c r="K12" s="70">
        <f t="shared" si="0"/>
        <v>2967.7637454760002</v>
      </c>
    </row>
    <row r="13" spans="2:11" x14ac:dyDescent="0.2">
      <c r="B13" s="68">
        <v>2025</v>
      </c>
      <c r="C13" s="74">
        <v>1688.843623</v>
      </c>
      <c r="D13" s="74">
        <v>888.57385290000002</v>
      </c>
      <c r="E13" s="74">
        <v>198.36704270000001</v>
      </c>
      <c r="F13" s="74">
        <v>41.854163810000003</v>
      </c>
      <c r="G13" s="74"/>
      <c r="H13" s="74"/>
      <c r="I13" s="74">
        <v>1.2611398119999999</v>
      </c>
      <c r="J13" s="74">
        <v>198</v>
      </c>
      <c r="K13" s="70">
        <f t="shared" si="0"/>
        <v>3016.8998222219998</v>
      </c>
    </row>
    <row r="14" spans="2:11" x14ac:dyDescent="0.2">
      <c r="B14" s="68">
        <v>2026</v>
      </c>
      <c r="C14" s="70">
        <v>1712.0910980000001</v>
      </c>
      <c r="D14" s="70">
        <v>900.80535740000005</v>
      </c>
      <c r="E14" s="70">
        <v>201.0976288</v>
      </c>
      <c r="F14" s="70">
        <v>42.430299820000002</v>
      </c>
      <c r="G14" s="70"/>
      <c r="H14" s="70"/>
      <c r="I14" s="70">
        <v>1.278499807</v>
      </c>
      <c r="J14" s="70">
        <v>200.8</v>
      </c>
      <c r="K14" s="70">
        <f t="shared" si="0"/>
        <v>3058.5028838270009</v>
      </c>
    </row>
    <row r="15" spans="2:11" x14ac:dyDescent="0.2">
      <c r="B15" s="68">
        <v>2027</v>
      </c>
      <c r="C15" s="74">
        <v>1737.0406829999999</v>
      </c>
      <c r="D15" s="74">
        <v>913.93241609999995</v>
      </c>
      <c r="E15" s="74">
        <v>204.0281402</v>
      </c>
      <c r="F15" s="74">
        <v>43.048618779999998</v>
      </c>
      <c r="G15" s="74"/>
      <c r="H15" s="74"/>
      <c r="I15" s="74">
        <v>1.2971308479999999</v>
      </c>
      <c r="J15" s="74">
        <v>203.7</v>
      </c>
      <c r="K15" s="70">
        <f t="shared" si="0"/>
        <v>3103.0469889279998</v>
      </c>
    </row>
    <row r="16" spans="2:11" x14ac:dyDescent="0.2">
      <c r="B16" s="68">
        <v>2028</v>
      </c>
      <c r="C16" s="70">
        <v>1751.7478450000001</v>
      </c>
      <c r="D16" s="70">
        <v>921.67049180000004</v>
      </c>
      <c r="E16" s="70">
        <v>205.75560400000001</v>
      </c>
      <c r="F16" s="70">
        <v>43.41310249</v>
      </c>
      <c r="G16" s="70"/>
      <c r="H16" s="70"/>
      <c r="I16" s="70">
        <v>1.308113385</v>
      </c>
      <c r="J16" s="70">
        <v>205.5</v>
      </c>
      <c r="K16" s="70">
        <f t="shared" si="0"/>
        <v>3129.3951566750002</v>
      </c>
    </row>
    <row r="17" spans="2:11" x14ac:dyDescent="0.2">
      <c r="B17" s="68">
        <v>2029</v>
      </c>
      <c r="C17" s="74">
        <v>1772.3701639999999</v>
      </c>
      <c r="D17" s="74">
        <v>932.52078759999995</v>
      </c>
      <c r="E17" s="74">
        <v>208.1778462</v>
      </c>
      <c r="F17" s="74">
        <v>43.924179940000002</v>
      </c>
      <c r="G17" s="74"/>
      <c r="H17" s="74"/>
      <c r="I17" s="74">
        <v>1.3235130509999999</v>
      </c>
      <c r="J17" s="74">
        <v>207.9</v>
      </c>
      <c r="K17" s="70">
        <f t="shared" si="0"/>
        <v>3166.2164907910005</v>
      </c>
    </row>
    <row r="18" spans="2:11" x14ac:dyDescent="0.2">
      <c r="B18" s="68">
        <v>2030</v>
      </c>
      <c r="C18" s="70">
        <v>1799.5153989999999</v>
      </c>
      <c r="D18" s="70">
        <v>946.80307289999996</v>
      </c>
      <c r="E18" s="70">
        <v>211.36625280000001</v>
      </c>
      <c r="F18" s="70">
        <v>44.596913110000003</v>
      </c>
      <c r="G18" s="70"/>
      <c r="H18" s="70"/>
      <c r="I18" s="70">
        <v>1.343783688</v>
      </c>
      <c r="J18" s="70">
        <v>211.1</v>
      </c>
      <c r="K18" s="70">
        <f t="shared" si="0"/>
        <v>3214.7254214979998</v>
      </c>
    </row>
    <row r="19" spans="2:11" x14ac:dyDescent="0.2">
      <c r="B19" s="68">
        <v>2031</v>
      </c>
      <c r="C19" s="70">
        <v>1826.204727</v>
      </c>
      <c r="D19" s="70">
        <v>960.84548519999998</v>
      </c>
      <c r="E19" s="70">
        <v>214.50110960000001</v>
      </c>
      <c r="F19" s="70">
        <v>45.258347639999997</v>
      </c>
      <c r="G19" s="70"/>
      <c r="H19" s="70"/>
      <c r="I19" s="70">
        <v>1.363713878</v>
      </c>
      <c r="J19" s="70">
        <v>214.3</v>
      </c>
      <c r="K19" s="70">
        <f t="shared" si="0"/>
        <v>3262.4733833179998</v>
      </c>
    </row>
    <row r="20" spans="2:11" x14ac:dyDescent="0.2">
      <c r="B20" s="68">
        <v>2032</v>
      </c>
      <c r="C20" s="70">
        <v>1838.458574</v>
      </c>
      <c r="D20" s="70">
        <v>967.29276540000001</v>
      </c>
      <c r="E20" s="70">
        <v>215.9404136</v>
      </c>
      <c r="F20" s="70">
        <v>45.562031480000002</v>
      </c>
      <c r="G20" s="70"/>
      <c r="H20" s="70"/>
      <c r="I20" s="70">
        <v>1.3728644080000001</v>
      </c>
      <c r="J20" s="70">
        <v>215.7</v>
      </c>
      <c r="K20" s="70">
        <f t="shared" si="0"/>
        <v>3284.3266488879995</v>
      </c>
    </row>
    <row r="21" spans="2:11" x14ac:dyDescent="0.2">
      <c r="B21" s="68">
        <v>2033</v>
      </c>
      <c r="C21" s="70">
        <v>1858.7160289999999</v>
      </c>
      <c r="D21" s="70">
        <v>977.95109090000005</v>
      </c>
      <c r="E21" s="70">
        <v>218.31979999999999</v>
      </c>
      <c r="F21" s="70">
        <v>46.064066619999998</v>
      </c>
      <c r="G21" s="70"/>
      <c r="H21" s="70"/>
      <c r="I21" s="70">
        <v>1.3879916130000001</v>
      </c>
      <c r="J21" s="70">
        <v>218.1</v>
      </c>
      <c r="K21" s="70">
        <f t="shared" si="0"/>
        <v>3320.5389781330005</v>
      </c>
    </row>
    <row r="22" spans="2:11" x14ac:dyDescent="0.2">
      <c r="B22" s="68">
        <v>2034</v>
      </c>
      <c r="C22" s="70">
        <v>1879.0987680000001</v>
      </c>
      <c r="D22" s="70">
        <v>988.67533379999998</v>
      </c>
      <c r="E22" s="70">
        <v>220.7139019</v>
      </c>
      <c r="F22" s="70">
        <v>46.569206649999998</v>
      </c>
      <c r="G22" s="70"/>
      <c r="H22" s="70"/>
      <c r="I22" s="70">
        <v>1.4032123729999999</v>
      </c>
      <c r="J22" s="70">
        <v>220.55452310000001</v>
      </c>
      <c r="K22" s="70">
        <f t="shared" si="0"/>
        <v>3357.0149458230003</v>
      </c>
    </row>
  </sheetData>
  <mergeCells count="5">
    <mergeCell ref="B1:K1"/>
    <mergeCell ref="B2:K2"/>
    <mergeCell ref="B4:K4"/>
    <mergeCell ref="B5:K5"/>
    <mergeCell ref="B7:K7"/>
  </mergeCells>
  <printOptions horizontalCentered="1" gridLinesSet="0"/>
  <pageMargins left="0.25" right="0.25" top="0.5" bottom="0.5" header="0.5" footer="0.5"/>
  <pageSetup scale="86" orientation="landscape" r:id="rId1"/>
  <headerFooter alignWithMargins="0">
    <oddFooter>&amp;R&amp;A</oddFooter>
  </headerFooter>
  <ignoredErrors>
    <ignoredError sqref="K9"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8347F-9030-4098-9C5C-103E58ABFA55}">
  <sheetPr>
    <pageSetUpPr fitToPage="1"/>
  </sheetPr>
  <dimension ref="B1:T91"/>
  <sheetViews>
    <sheetView topLeftCell="G3" zoomScale="87" zoomScaleNormal="87" workbookViewId="0">
      <selection activeCell="S12" sqref="S12"/>
    </sheetView>
  </sheetViews>
  <sheetFormatPr defaultColWidth="9.33203125" defaultRowHeight="16.5" customHeight="1" x14ac:dyDescent="0.25"/>
  <cols>
    <col min="1" max="1" width="5" style="108" customWidth="1"/>
    <col min="2" max="2" width="26" style="111" customWidth="1"/>
    <col min="3" max="3" width="21" style="111" customWidth="1"/>
    <col min="4" max="5" width="15.5" style="108" customWidth="1"/>
    <col min="6" max="20" width="15.6640625" style="108" customWidth="1"/>
    <col min="21" max="16384" width="9.33203125" style="108"/>
  </cols>
  <sheetData>
    <row r="1" spans="2:20" ht="16.5" customHeight="1" x14ac:dyDescent="0.25">
      <c r="B1" s="196" t="s">
        <v>58</v>
      </c>
      <c r="C1" s="196"/>
      <c r="D1" s="196"/>
      <c r="E1" s="196"/>
      <c r="F1" s="196"/>
      <c r="G1" s="196"/>
      <c r="H1" s="196"/>
      <c r="I1" s="196"/>
      <c r="J1" s="196"/>
      <c r="K1" s="196"/>
      <c r="L1" s="196"/>
      <c r="M1" s="196"/>
      <c r="N1" s="196"/>
      <c r="O1" s="196"/>
      <c r="P1" s="196"/>
      <c r="Q1" s="196"/>
      <c r="R1" s="196"/>
      <c r="S1" s="196"/>
      <c r="T1" s="196"/>
    </row>
    <row r="2" spans="2:20" ht="16.5" customHeight="1" x14ac:dyDescent="0.25">
      <c r="B2" s="197" t="str">
        <f>'FormsList&amp;FilerInfo'!B2</f>
        <v>Clean Power Alliance of Southern California</v>
      </c>
      <c r="C2" s="197"/>
      <c r="D2" s="197"/>
      <c r="E2" s="197"/>
      <c r="F2" s="197"/>
      <c r="G2" s="197"/>
      <c r="H2" s="197"/>
      <c r="I2" s="197"/>
      <c r="J2" s="197"/>
      <c r="K2" s="197"/>
      <c r="L2" s="197"/>
      <c r="M2" s="197"/>
      <c r="N2" s="197"/>
      <c r="O2" s="197"/>
      <c r="P2" s="197"/>
      <c r="Q2" s="197"/>
      <c r="R2" s="197"/>
      <c r="S2" s="197"/>
      <c r="T2" s="197"/>
    </row>
    <row r="3" spans="2:20" ht="16.5" customHeight="1" x14ac:dyDescent="0.25">
      <c r="B3" s="109"/>
      <c r="C3" s="109"/>
      <c r="D3" s="109"/>
      <c r="E3" s="109"/>
      <c r="F3" s="109"/>
      <c r="G3" s="109"/>
      <c r="H3" s="109"/>
      <c r="I3" s="109"/>
      <c r="J3" s="109"/>
      <c r="K3" s="109"/>
      <c r="L3" s="110"/>
    </row>
    <row r="4" spans="2:20" ht="16.5" customHeight="1" x14ac:dyDescent="0.25">
      <c r="B4" s="198" t="s">
        <v>59</v>
      </c>
      <c r="C4" s="198"/>
      <c r="D4" s="198"/>
      <c r="E4" s="198"/>
      <c r="F4" s="198"/>
      <c r="G4" s="198"/>
      <c r="H4" s="198"/>
      <c r="I4" s="198"/>
      <c r="J4" s="198"/>
      <c r="K4" s="198"/>
      <c r="L4" s="198"/>
      <c r="M4" s="198"/>
      <c r="N4" s="198"/>
      <c r="O4" s="198"/>
      <c r="P4" s="198"/>
      <c r="Q4" s="198"/>
      <c r="R4" s="198"/>
      <c r="S4" s="198"/>
      <c r="T4" s="198"/>
    </row>
    <row r="6" spans="2:20" ht="33.75" customHeight="1" x14ac:dyDescent="0.25">
      <c r="D6" s="112"/>
      <c r="E6" s="199" t="s">
        <v>60</v>
      </c>
      <c r="F6" s="200"/>
      <c r="G6" s="200"/>
      <c r="H6" s="200"/>
      <c r="I6" s="200"/>
      <c r="J6" s="201"/>
      <c r="K6" s="202" t="s">
        <v>61</v>
      </c>
      <c r="L6" s="202"/>
      <c r="M6" s="202"/>
      <c r="N6" s="202"/>
      <c r="O6" s="202"/>
      <c r="P6" s="202" t="s">
        <v>62</v>
      </c>
      <c r="Q6" s="202"/>
      <c r="R6" s="202"/>
      <c r="S6" s="202"/>
      <c r="T6" s="202"/>
    </row>
    <row r="7" spans="2:20" ht="16.5" customHeight="1" x14ac:dyDescent="0.25">
      <c r="B7" s="113" t="s">
        <v>63</v>
      </c>
      <c r="C7" s="114" t="s">
        <v>64</v>
      </c>
      <c r="D7" s="115" t="s">
        <v>65</v>
      </c>
      <c r="E7" s="116" t="s">
        <v>66</v>
      </c>
      <c r="F7" s="117" t="s">
        <v>67</v>
      </c>
      <c r="G7" s="118" t="s">
        <v>68</v>
      </c>
      <c r="H7" s="118" t="s">
        <v>69</v>
      </c>
      <c r="I7" s="118" t="s">
        <v>70</v>
      </c>
      <c r="J7" s="118" t="s">
        <v>49</v>
      </c>
      <c r="K7" s="118" t="s">
        <v>67</v>
      </c>
      <c r="L7" s="118" t="s">
        <v>68</v>
      </c>
      <c r="M7" s="118" t="s">
        <v>69</v>
      </c>
      <c r="N7" s="118" t="s">
        <v>70</v>
      </c>
      <c r="O7" s="118" t="s">
        <v>49</v>
      </c>
      <c r="P7" s="118" t="s">
        <v>67</v>
      </c>
      <c r="Q7" s="118" t="s">
        <v>68</v>
      </c>
      <c r="R7" s="118" t="s">
        <v>69</v>
      </c>
      <c r="S7" s="118" t="s">
        <v>70</v>
      </c>
      <c r="T7" s="118" t="s">
        <v>49</v>
      </c>
    </row>
    <row r="8" spans="2:20" ht="16.5" customHeight="1" x14ac:dyDescent="0.25">
      <c r="B8" s="119"/>
      <c r="C8" s="119" t="s">
        <v>71</v>
      </c>
      <c r="D8" s="120">
        <v>2023</v>
      </c>
      <c r="E8" s="120"/>
      <c r="F8" s="121"/>
      <c r="G8" s="121"/>
      <c r="H8" s="121"/>
      <c r="I8" s="121"/>
      <c r="J8" s="121"/>
      <c r="K8" s="122"/>
      <c r="L8" s="122"/>
      <c r="M8" s="122"/>
      <c r="N8" s="122"/>
      <c r="O8" s="122"/>
      <c r="P8" s="123"/>
      <c r="Q8" s="123"/>
      <c r="R8" s="123"/>
      <c r="S8" s="123"/>
      <c r="T8" s="124"/>
    </row>
    <row r="9" spans="2:20" ht="16.5" customHeight="1" x14ac:dyDescent="0.25">
      <c r="B9" s="119"/>
      <c r="C9" s="119" t="s">
        <v>71</v>
      </c>
      <c r="D9" s="120">
        <v>2024</v>
      </c>
      <c r="E9" s="125"/>
      <c r="F9" s="121"/>
      <c r="G9" s="121"/>
      <c r="H9" s="121"/>
      <c r="I9" s="121"/>
      <c r="J9" s="121"/>
      <c r="K9" s="122"/>
      <c r="L9" s="122"/>
      <c r="M9" s="122"/>
      <c r="N9" s="122"/>
      <c r="O9" s="122"/>
      <c r="P9" s="123"/>
      <c r="Q9" s="123"/>
      <c r="R9" s="123"/>
      <c r="S9" s="123"/>
      <c r="T9" s="124"/>
    </row>
    <row r="10" spans="2:20" ht="16.5" customHeight="1" x14ac:dyDescent="0.25">
      <c r="B10" s="119"/>
      <c r="C10" s="119" t="s">
        <v>71</v>
      </c>
      <c r="D10" s="120">
        <v>2025</v>
      </c>
      <c r="E10" s="125"/>
      <c r="F10" s="121"/>
      <c r="G10" s="121"/>
      <c r="H10" s="121"/>
      <c r="I10" s="121"/>
      <c r="J10" s="121"/>
      <c r="K10" s="122"/>
      <c r="L10" s="122"/>
      <c r="M10" s="122"/>
      <c r="N10" s="122"/>
      <c r="O10" s="122"/>
      <c r="P10" s="123"/>
      <c r="Q10" s="123"/>
      <c r="R10" s="123"/>
      <c r="S10" s="123"/>
      <c r="T10" s="124"/>
    </row>
    <row r="11" spans="2:20" ht="16.5" customHeight="1" x14ac:dyDescent="0.25">
      <c r="B11" s="119"/>
      <c r="C11" s="119" t="s">
        <v>71</v>
      </c>
      <c r="D11" s="120">
        <v>2026</v>
      </c>
      <c r="E11" s="125"/>
      <c r="F11" s="121"/>
      <c r="G11" s="121"/>
      <c r="H11" s="121"/>
      <c r="I11" s="121"/>
      <c r="J11" s="121"/>
      <c r="K11" s="122"/>
      <c r="L11" s="122"/>
      <c r="M11" s="122"/>
      <c r="N11" s="122"/>
      <c r="O11" s="122"/>
      <c r="P11" s="123"/>
      <c r="Q11" s="123"/>
      <c r="R11" s="123"/>
      <c r="S11" s="123"/>
      <c r="T11" s="124"/>
    </row>
    <row r="12" spans="2:20" ht="16.5" customHeight="1" x14ac:dyDescent="0.25">
      <c r="B12" s="119"/>
      <c r="C12" s="119" t="s">
        <v>71</v>
      </c>
      <c r="D12" s="120">
        <v>2027</v>
      </c>
      <c r="E12" s="125"/>
      <c r="F12" s="121"/>
      <c r="G12" s="121"/>
      <c r="H12" s="121"/>
      <c r="I12" s="121"/>
      <c r="J12" s="121"/>
      <c r="K12" s="122"/>
      <c r="L12" s="122"/>
      <c r="M12" s="122"/>
      <c r="N12" s="122"/>
      <c r="O12" s="122"/>
      <c r="P12" s="123"/>
      <c r="Q12" s="123"/>
      <c r="R12" s="123"/>
      <c r="S12" s="123"/>
      <c r="T12" s="124"/>
    </row>
    <row r="13" spans="2:20" ht="16.5" customHeight="1" x14ac:dyDescent="0.25">
      <c r="B13" s="119"/>
      <c r="C13" s="119" t="s">
        <v>71</v>
      </c>
      <c r="D13" s="120">
        <v>2028</v>
      </c>
      <c r="E13" s="125"/>
      <c r="F13" s="121"/>
      <c r="G13" s="121"/>
      <c r="H13" s="121"/>
      <c r="I13" s="121"/>
      <c r="J13" s="121"/>
      <c r="K13" s="122"/>
      <c r="L13" s="122"/>
      <c r="M13" s="122"/>
      <c r="N13" s="122"/>
      <c r="O13" s="122"/>
      <c r="P13" s="123"/>
      <c r="Q13" s="123"/>
      <c r="R13" s="123"/>
      <c r="S13" s="123"/>
      <c r="T13" s="124"/>
    </row>
    <row r="14" spans="2:20" ht="16.5" customHeight="1" x14ac:dyDescent="0.25">
      <c r="B14" s="119"/>
      <c r="C14" s="119" t="s">
        <v>71</v>
      </c>
      <c r="D14" s="120">
        <v>2029</v>
      </c>
      <c r="E14" s="125"/>
      <c r="F14" s="121"/>
      <c r="G14" s="121"/>
      <c r="H14" s="121"/>
      <c r="I14" s="121"/>
      <c r="J14" s="121"/>
      <c r="K14" s="122"/>
      <c r="L14" s="122"/>
      <c r="M14" s="122"/>
      <c r="N14" s="122"/>
      <c r="O14" s="122"/>
      <c r="P14" s="123"/>
      <c r="Q14" s="123"/>
      <c r="R14" s="123"/>
      <c r="S14" s="123"/>
      <c r="T14" s="124"/>
    </row>
    <row r="15" spans="2:20" ht="16.5" customHeight="1" x14ac:dyDescent="0.25">
      <c r="B15" s="119"/>
      <c r="C15" s="119" t="s">
        <v>71</v>
      </c>
      <c r="D15" s="120">
        <v>2030</v>
      </c>
      <c r="E15" s="125"/>
      <c r="F15" s="121"/>
      <c r="G15" s="121"/>
      <c r="H15" s="121"/>
      <c r="I15" s="121"/>
      <c r="J15" s="121"/>
      <c r="K15" s="122"/>
      <c r="L15" s="122"/>
      <c r="M15" s="122"/>
      <c r="N15" s="122"/>
      <c r="O15" s="122"/>
      <c r="P15" s="123"/>
      <c r="Q15" s="123"/>
      <c r="R15" s="123"/>
      <c r="S15" s="123"/>
      <c r="T15" s="124"/>
    </row>
    <row r="16" spans="2:20" ht="16.5" customHeight="1" x14ac:dyDescent="0.25">
      <c r="B16" s="119"/>
      <c r="C16" s="119" t="s">
        <v>71</v>
      </c>
      <c r="D16" s="120">
        <v>2031</v>
      </c>
      <c r="E16" s="125"/>
      <c r="F16" s="121"/>
      <c r="G16" s="121"/>
      <c r="H16" s="121"/>
      <c r="I16" s="121"/>
      <c r="J16" s="121"/>
      <c r="K16" s="122"/>
      <c r="L16" s="122"/>
      <c r="M16" s="122"/>
      <c r="N16" s="122"/>
      <c r="O16" s="122"/>
      <c r="P16" s="123"/>
      <c r="Q16" s="123"/>
      <c r="R16" s="123"/>
      <c r="S16" s="123"/>
      <c r="T16" s="124"/>
    </row>
    <row r="17" spans="2:20" ht="16.5" customHeight="1" x14ac:dyDescent="0.25">
      <c r="B17" s="119"/>
      <c r="C17" s="119" t="s">
        <v>71</v>
      </c>
      <c r="D17" s="120">
        <v>2032</v>
      </c>
      <c r="E17" s="125"/>
      <c r="F17" s="121"/>
      <c r="G17" s="121"/>
      <c r="H17" s="121"/>
      <c r="I17" s="121"/>
      <c r="J17" s="121"/>
      <c r="K17" s="122"/>
      <c r="L17" s="122"/>
      <c r="M17" s="122"/>
      <c r="N17" s="122"/>
      <c r="O17" s="122"/>
      <c r="P17" s="123"/>
      <c r="Q17" s="123"/>
      <c r="R17" s="123"/>
      <c r="S17" s="123"/>
      <c r="T17" s="124"/>
    </row>
    <row r="18" spans="2:20" ht="16.5" customHeight="1" x14ac:dyDescent="0.25">
      <c r="B18" s="119"/>
      <c r="C18" s="119" t="s">
        <v>71</v>
      </c>
      <c r="D18" s="120">
        <v>2033</v>
      </c>
      <c r="E18" s="125"/>
      <c r="F18" s="121"/>
      <c r="G18" s="121"/>
      <c r="H18" s="121"/>
      <c r="I18" s="121"/>
      <c r="J18" s="121"/>
      <c r="K18" s="122"/>
      <c r="L18" s="122"/>
      <c r="M18" s="122"/>
      <c r="N18" s="122"/>
      <c r="O18" s="122"/>
      <c r="P18" s="123"/>
      <c r="Q18" s="123"/>
      <c r="R18" s="123"/>
      <c r="S18" s="123"/>
      <c r="T18" s="124"/>
    </row>
    <row r="19" spans="2:20" ht="16.5" customHeight="1" x14ac:dyDescent="0.25">
      <c r="B19" s="119"/>
      <c r="C19" s="119" t="s">
        <v>71</v>
      </c>
      <c r="D19" s="120">
        <v>2034</v>
      </c>
      <c r="E19" s="125"/>
      <c r="F19" s="121"/>
      <c r="G19" s="121"/>
      <c r="H19" s="121"/>
      <c r="I19" s="121"/>
      <c r="J19" s="121"/>
      <c r="K19" s="122"/>
      <c r="L19" s="122"/>
      <c r="M19" s="122"/>
      <c r="N19" s="122"/>
      <c r="O19" s="122"/>
      <c r="P19" s="123"/>
      <c r="Q19" s="123"/>
      <c r="R19" s="123"/>
      <c r="S19" s="123"/>
      <c r="T19" s="124"/>
    </row>
    <row r="20" spans="2:20" ht="16.5" customHeight="1" x14ac:dyDescent="0.25">
      <c r="B20" s="119"/>
      <c r="C20" s="119" t="s">
        <v>72</v>
      </c>
      <c r="D20" s="125">
        <v>2023</v>
      </c>
      <c r="E20" s="125"/>
      <c r="F20" s="121"/>
      <c r="G20" s="121"/>
      <c r="H20" s="121"/>
      <c r="I20" s="121"/>
      <c r="J20" s="121"/>
      <c r="K20" s="122"/>
      <c r="L20" s="122"/>
      <c r="M20" s="122"/>
      <c r="N20" s="122"/>
      <c r="O20" s="122"/>
      <c r="P20" s="123"/>
      <c r="Q20" s="123"/>
      <c r="R20" s="123"/>
      <c r="S20" s="123"/>
      <c r="T20" s="124"/>
    </row>
    <row r="21" spans="2:20" ht="16.5" customHeight="1" x14ac:dyDescent="0.25">
      <c r="B21" s="119"/>
      <c r="C21" s="119" t="s">
        <v>72</v>
      </c>
      <c r="D21" s="125">
        <v>2024</v>
      </c>
      <c r="E21" s="125"/>
      <c r="F21" s="121"/>
      <c r="G21" s="121"/>
      <c r="H21" s="121"/>
      <c r="I21" s="121"/>
      <c r="J21" s="121"/>
      <c r="K21" s="122"/>
      <c r="L21" s="122"/>
      <c r="M21" s="122"/>
      <c r="N21" s="122"/>
      <c r="O21" s="122"/>
      <c r="P21" s="123"/>
      <c r="Q21" s="123"/>
      <c r="R21" s="123"/>
      <c r="S21" s="123"/>
      <c r="T21" s="124"/>
    </row>
    <row r="22" spans="2:20" ht="16.5" customHeight="1" x14ac:dyDescent="0.25">
      <c r="B22" s="119"/>
      <c r="C22" s="119" t="s">
        <v>72</v>
      </c>
      <c r="D22" s="125">
        <v>2025</v>
      </c>
      <c r="E22" s="125"/>
      <c r="F22" s="121"/>
      <c r="G22" s="121"/>
      <c r="H22" s="121"/>
      <c r="I22" s="121"/>
      <c r="J22" s="121"/>
      <c r="K22" s="122"/>
      <c r="L22" s="122"/>
      <c r="M22" s="122"/>
      <c r="N22" s="122"/>
      <c r="O22" s="122"/>
      <c r="P22" s="123"/>
      <c r="Q22" s="123"/>
      <c r="R22" s="123"/>
      <c r="S22" s="123"/>
      <c r="T22" s="124"/>
    </row>
    <row r="23" spans="2:20" ht="16.5" customHeight="1" x14ac:dyDescent="0.25">
      <c r="B23" s="119"/>
      <c r="C23" s="119" t="s">
        <v>72</v>
      </c>
      <c r="D23" s="125">
        <v>2026</v>
      </c>
      <c r="E23" s="125"/>
      <c r="F23" s="121"/>
      <c r="G23" s="121"/>
      <c r="H23" s="121"/>
      <c r="I23" s="121"/>
      <c r="J23" s="121"/>
      <c r="K23" s="122"/>
      <c r="L23" s="122"/>
      <c r="M23" s="122"/>
      <c r="N23" s="122"/>
      <c r="O23" s="122"/>
      <c r="P23" s="123"/>
      <c r="Q23" s="123"/>
      <c r="R23" s="123"/>
      <c r="S23" s="123"/>
      <c r="T23" s="124"/>
    </row>
    <row r="24" spans="2:20" ht="16.5" customHeight="1" x14ac:dyDescent="0.25">
      <c r="B24" s="119"/>
      <c r="C24" s="119" t="s">
        <v>72</v>
      </c>
      <c r="D24" s="125">
        <v>2027</v>
      </c>
      <c r="E24" s="125"/>
      <c r="F24" s="121"/>
      <c r="G24" s="121"/>
      <c r="H24" s="121"/>
      <c r="I24" s="121"/>
      <c r="J24" s="121"/>
      <c r="K24" s="122"/>
      <c r="L24" s="122"/>
      <c r="M24" s="122"/>
      <c r="N24" s="122"/>
      <c r="O24" s="122"/>
      <c r="P24" s="123"/>
      <c r="Q24" s="123"/>
      <c r="R24" s="123"/>
      <c r="S24" s="123"/>
      <c r="T24" s="124"/>
    </row>
    <row r="25" spans="2:20" ht="16.5" customHeight="1" x14ac:dyDescent="0.25">
      <c r="B25" s="119"/>
      <c r="C25" s="119" t="s">
        <v>72</v>
      </c>
      <c r="D25" s="125">
        <v>2028</v>
      </c>
      <c r="E25" s="125"/>
      <c r="F25" s="122"/>
      <c r="G25" s="122"/>
      <c r="H25" s="122"/>
      <c r="I25" s="122"/>
      <c r="J25" s="122"/>
      <c r="K25" s="122"/>
      <c r="L25" s="122"/>
      <c r="M25" s="122"/>
      <c r="N25" s="122"/>
      <c r="O25" s="122"/>
      <c r="P25" s="123"/>
      <c r="Q25" s="123"/>
      <c r="R25" s="123"/>
      <c r="S25" s="123"/>
      <c r="T25" s="124"/>
    </row>
    <row r="26" spans="2:20" ht="16.5" customHeight="1" x14ac:dyDescent="0.25">
      <c r="B26" s="119"/>
      <c r="C26" s="119" t="s">
        <v>72</v>
      </c>
      <c r="D26" s="125">
        <v>2029</v>
      </c>
      <c r="E26" s="125"/>
      <c r="F26" s="122"/>
      <c r="G26" s="122"/>
      <c r="H26" s="122"/>
      <c r="I26" s="122"/>
      <c r="J26" s="122"/>
      <c r="K26" s="122"/>
      <c r="L26" s="122"/>
      <c r="M26" s="122"/>
      <c r="N26" s="122"/>
      <c r="O26" s="122"/>
      <c r="P26" s="123"/>
      <c r="Q26" s="123"/>
      <c r="R26" s="123"/>
      <c r="S26" s="123"/>
      <c r="T26" s="124"/>
    </row>
    <row r="27" spans="2:20" ht="16.5" customHeight="1" x14ac:dyDescent="0.25">
      <c r="B27" s="119"/>
      <c r="C27" s="119" t="s">
        <v>72</v>
      </c>
      <c r="D27" s="125">
        <v>2030</v>
      </c>
      <c r="E27" s="125"/>
      <c r="F27" s="122"/>
      <c r="G27" s="122"/>
      <c r="H27" s="122"/>
      <c r="I27" s="122"/>
      <c r="J27" s="122"/>
      <c r="K27" s="122"/>
      <c r="L27" s="122"/>
      <c r="M27" s="122"/>
      <c r="N27" s="122"/>
      <c r="O27" s="122"/>
      <c r="P27" s="123"/>
      <c r="Q27" s="123"/>
      <c r="R27" s="123"/>
      <c r="S27" s="123"/>
      <c r="T27" s="124"/>
    </row>
    <row r="28" spans="2:20" ht="16.5" customHeight="1" x14ac:dyDescent="0.25">
      <c r="B28" s="119"/>
      <c r="C28" s="119" t="s">
        <v>72</v>
      </c>
      <c r="D28" s="125">
        <v>2031</v>
      </c>
      <c r="E28" s="125"/>
      <c r="F28" s="122"/>
      <c r="G28" s="122"/>
      <c r="H28" s="122"/>
      <c r="I28" s="122"/>
      <c r="J28" s="122"/>
      <c r="K28" s="122"/>
      <c r="L28" s="122"/>
      <c r="M28" s="122"/>
      <c r="N28" s="122"/>
      <c r="O28" s="122"/>
      <c r="P28" s="123"/>
      <c r="Q28" s="123"/>
      <c r="R28" s="123"/>
      <c r="S28" s="123"/>
      <c r="T28" s="124"/>
    </row>
    <row r="29" spans="2:20" ht="16.5" customHeight="1" x14ac:dyDescent="0.25">
      <c r="B29" s="119"/>
      <c r="C29" s="119" t="s">
        <v>72</v>
      </c>
      <c r="D29" s="125">
        <v>2032</v>
      </c>
      <c r="E29" s="125"/>
      <c r="F29" s="122"/>
      <c r="G29" s="122"/>
      <c r="H29" s="122"/>
      <c r="I29" s="122"/>
      <c r="J29" s="122"/>
      <c r="K29" s="122"/>
      <c r="L29" s="122"/>
      <c r="M29" s="122"/>
      <c r="N29" s="122"/>
      <c r="O29" s="122"/>
      <c r="P29" s="123"/>
      <c r="Q29" s="123"/>
      <c r="R29" s="123"/>
      <c r="S29" s="123"/>
      <c r="T29" s="124"/>
    </row>
    <row r="30" spans="2:20" ht="16.5" customHeight="1" x14ac:dyDescent="0.25">
      <c r="B30" s="119"/>
      <c r="C30" s="119" t="s">
        <v>72</v>
      </c>
      <c r="D30" s="125">
        <v>2033</v>
      </c>
      <c r="E30" s="125"/>
      <c r="F30" s="122"/>
      <c r="G30" s="122"/>
      <c r="H30" s="122"/>
      <c r="I30" s="122"/>
      <c r="J30" s="122"/>
      <c r="K30" s="122"/>
      <c r="L30" s="122"/>
      <c r="M30" s="122"/>
      <c r="N30" s="122"/>
      <c r="O30" s="122"/>
      <c r="P30" s="123"/>
      <c r="Q30" s="123"/>
      <c r="R30" s="123"/>
      <c r="S30" s="123"/>
      <c r="T30" s="124"/>
    </row>
    <row r="31" spans="2:20" ht="16.5" customHeight="1" x14ac:dyDescent="0.25">
      <c r="B31" s="119"/>
      <c r="C31" s="119" t="s">
        <v>72</v>
      </c>
      <c r="D31" s="125">
        <v>2034</v>
      </c>
      <c r="E31" s="125"/>
      <c r="F31" s="122"/>
      <c r="G31" s="122"/>
      <c r="H31" s="122"/>
      <c r="I31" s="122"/>
      <c r="J31" s="122"/>
      <c r="K31" s="122"/>
      <c r="L31" s="122"/>
      <c r="M31" s="122"/>
      <c r="N31" s="122"/>
      <c r="O31" s="122"/>
      <c r="P31" s="123"/>
      <c r="Q31" s="123"/>
      <c r="R31" s="123"/>
      <c r="S31" s="123"/>
      <c r="T31" s="124"/>
    </row>
    <row r="32" spans="2:20" ht="16.5" customHeight="1" x14ac:dyDescent="0.25">
      <c r="B32" s="119"/>
      <c r="C32" s="119" t="s">
        <v>73</v>
      </c>
      <c r="D32" s="125">
        <v>2023</v>
      </c>
      <c r="E32" s="125"/>
      <c r="F32" s="121"/>
      <c r="G32" s="121"/>
      <c r="H32" s="121"/>
      <c r="I32" s="121"/>
      <c r="J32" s="121"/>
      <c r="K32" s="122"/>
      <c r="L32" s="122"/>
      <c r="M32" s="122"/>
      <c r="N32" s="122"/>
      <c r="O32" s="122"/>
      <c r="P32" s="123"/>
      <c r="Q32" s="123"/>
      <c r="R32" s="123"/>
      <c r="S32" s="123"/>
      <c r="T32" s="124"/>
    </row>
    <row r="33" spans="2:20" ht="16.5" customHeight="1" x14ac:dyDescent="0.25">
      <c r="B33" s="119"/>
      <c r="C33" s="119" t="s">
        <v>73</v>
      </c>
      <c r="D33" s="125">
        <v>2024</v>
      </c>
      <c r="E33" s="125"/>
      <c r="F33" s="121"/>
      <c r="G33" s="121"/>
      <c r="H33" s="121"/>
      <c r="I33" s="121"/>
      <c r="J33" s="121"/>
      <c r="K33" s="122"/>
      <c r="L33" s="122"/>
      <c r="M33" s="122"/>
      <c r="N33" s="122"/>
      <c r="O33" s="122"/>
      <c r="P33" s="123"/>
      <c r="Q33" s="123"/>
      <c r="R33" s="123"/>
      <c r="S33" s="123"/>
      <c r="T33" s="124"/>
    </row>
    <row r="34" spans="2:20" ht="16.5" customHeight="1" x14ac:dyDescent="0.25">
      <c r="B34" s="119"/>
      <c r="C34" s="119" t="s">
        <v>73</v>
      </c>
      <c r="D34" s="125">
        <v>2025</v>
      </c>
      <c r="E34" s="125"/>
      <c r="F34" s="121"/>
      <c r="G34" s="121"/>
      <c r="H34" s="121"/>
      <c r="I34" s="121"/>
      <c r="J34" s="121"/>
      <c r="K34" s="122"/>
      <c r="L34" s="122"/>
      <c r="M34" s="122"/>
      <c r="N34" s="122"/>
      <c r="O34" s="122"/>
      <c r="P34" s="123"/>
      <c r="Q34" s="123"/>
      <c r="R34" s="123"/>
      <c r="S34" s="123"/>
      <c r="T34" s="124"/>
    </row>
    <row r="35" spans="2:20" ht="16.5" customHeight="1" x14ac:dyDescent="0.25">
      <c r="B35" s="119"/>
      <c r="C35" s="119" t="s">
        <v>73</v>
      </c>
      <c r="D35" s="125">
        <v>2026</v>
      </c>
      <c r="E35" s="125"/>
      <c r="F35" s="121"/>
      <c r="G35" s="121"/>
      <c r="H35" s="121"/>
      <c r="I35" s="121"/>
      <c r="J35" s="121"/>
      <c r="K35" s="122"/>
      <c r="L35" s="122"/>
      <c r="M35" s="122"/>
      <c r="N35" s="122"/>
      <c r="O35" s="122"/>
      <c r="P35" s="123"/>
      <c r="Q35" s="123"/>
      <c r="R35" s="123"/>
      <c r="S35" s="123"/>
      <c r="T35" s="124"/>
    </row>
    <row r="36" spans="2:20" ht="16.5" customHeight="1" x14ac:dyDescent="0.25">
      <c r="B36" s="119"/>
      <c r="C36" s="119" t="s">
        <v>73</v>
      </c>
      <c r="D36" s="125">
        <v>2027</v>
      </c>
      <c r="E36" s="125"/>
      <c r="F36" s="121"/>
      <c r="G36" s="121"/>
      <c r="H36" s="121"/>
      <c r="I36" s="121"/>
      <c r="J36" s="121"/>
      <c r="K36" s="122"/>
      <c r="L36" s="122"/>
      <c r="M36" s="122"/>
      <c r="N36" s="122"/>
      <c r="O36" s="122"/>
      <c r="P36" s="123"/>
      <c r="Q36" s="123"/>
      <c r="R36" s="123"/>
      <c r="S36" s="123"/>
      <c r="T36" s="124"/>
    </row>
    <row r="37" spans="2:20" ht="16.5" customHeight="1" x14ac:dyDescent="0.25">
      <c r="B37" s="119"/>
      <c r="C37" s="119" t="s">
        <v>73</v>
      </c>
      <c r="D37" s="125">
        <v>2028</v>
      </c>
      <c r="E37" s="125"/>
      <c r="F37" s="121"/>
      <c r="G37" s="121"/>
      <c r="H37" s="121"/>
      <c r="I37" s="121"/>
      <c r="J37" s="121"/>
      <c r="K37" s="122"/>
      <c r="L37" s="122"/>
      <c r="M37" s="122"/>
      <c r="N37" s="122"/>
      <c r="O37" s="122"/>
      <c r="P37" s="123"/>
      <c r="Q37" s="123"/>
      <c r="R37" s="123"/>
      <c r="S37" s="123"/>
      <c r="T37" s="124"/>
    </row>
    <row r="38" spans="2:20" ht="16.5" customHeight="1" x14ac:dyDescent="0.25">
      <c r="B38" s="119"/>
      <c r="C38" s="119" t="s">
        <v>73</v>
      </c>
      <c r="D38" s="125">
        <v>2029</v>
      </c>
      <c r="E38" s="125"/>
      <c r="F38" s="121"/>
      <c r="G38" s="121"/>
      <c r="H38" s="121"/>
      <c r="I38" s="121"/>
      <c r="J38" s="121"/>
      <c r="K38" s="122"/>
      <c r="L38" s="122"/>
      <c r="M38" s="122"/>
      <c r="N38" s="122"/>
      <c r="O38" s="122"/>
      <c r="P38" s="123"/>
      <c r="Q38" s="123"/>
      <c r="R38" s="123"/>
      <c r="S38" s="123"/>
      <c r="T38" s="124"/>
    </row>
    <row r="39" spans="2:20" ht="16.5" customHeight="1" x14ac:dyDescent="0.25">
      <c r="B39" s="119"/>
      <c r="C39" s="119" t="s">
        <v>73</v>
      </c>
      <c r="D39" s="125">
        <v>2030</v>
      </c>
      <c r="E39" s="125"/>
      <c r="F39" s="121"/>
      <c r="G39" s="121"/>
      <c r="H39" s="121"/>
      <c r="I39" s="121"/>
      <c r="J39" s="121"/>
      <c r="K39" s="122"/>
      <c r="L39" s="122"/>
      <c r="M39" s="122"/>
      <c r="N39" s="122"/>
      <c r="O39" s="122"/>
      <c r="P39" s="123"/>
      <c r="Q39" s="123"/>
      <c r="R39" s="123"/>
      <c r="S39" s="123"/>
      <c r="T39" s="124"/>
    </row>
    <row r="40" spans="2:20" ht="16.5" customHeight="1" x14ac:dyDescent="0.25">
      <c r="B40" s="119"/>
      <c r="C40" s="119" t="s">
        <v>73</v>
      </c>
      <c r="D40" s="125">
        <v>2031</v>
      </c>
      <c r="E40" s="125"/>
      <c r="F40" s="121"/>
      <c r="G40" s="121"/>
      <c r="H40" s="121"/>
      <c r="I40" s="121"/>
      <c r="J40" s="121"/>
      <c r="K40" s="122"/>
      <c r="L40" s="122"/>
      <c r="M40" s="122"/>
      <c r="N40" s="122"/>
      <c r="O40" s="122"/>
      <c r="P40" s="123"/>
      <c r="Q40" s="123"/>
      <c r="R40" s="123"/>
      <c r="S40" s="123"/>
      <c r="T40" s="124"/>
    </row>
    <row r="41" spans="2:20" ht="16.5" customHeight="1" x14ac:dyDescent="0.25">
      <c r="B41" s="119"/>
      <c r="C41" s="119" t="s">
        <v>73</v>
      </c>
      <c r="D41" s="125">
        <v>2032</v>
      </c>
      <c r="E41" s="125"/>
      <c r="F41" s="121"/>
      <c r="G41" s="121"/>
      <c r="H41" s="121"/>
      <c r="I41" s="121"/>
      <c r="J41" s="121"/>
      <c r="K41" s="122"/>
      <c r="L41" s="122"/>
      <c r="M41" s="122"/>
      <c r="N41" s="122"/>
      <c r="O41" s="122"/>
      <c r="P41" s="123"/>
      <c r="Q41" s="123"/>
      <c r="R41" s="123"/>
      <c r="S41" s="123"/>
      <c r="T41" s="124"/>
    </row>
    <row r="42" spans="2:20" ht="16.5" customHeight="1" x14ac:dyDescent="0.25">
      <c r="B42" s="119"/>
      <c r="C42" s="119" t="s">
        <v>73</v>
      </c>
      <c r="D42" s="125">
        <v>2033</v>
      </c>
      <c r="E42" s="125"/>
      <c r="F42" s="121"/>
      <c r="G42" s="121"/>
      <c r="H42" s="121"/>
      <c r="I42" s="121"/>
      <c r="J42" s="121"/>
      <c r="K42" s="122"/>
      <c r="L42" s="122"/>
      <c r="M42" s="122"/>
      <c r="N42" s="122"/>
      <c r="O42" s="122"/>
      <c r="P42" s="123"/>
      <c r="Q42" s="123"/>
      <c r="R42" s="123"/>
      <c r="S42" s="123"/>
      <c r="T42" s="124"/>
    </row>
    <row r="43" spans="2:20" ht="16.5" customHeight="1" x14ac:dyDescent="0.25">
      <c r="B43" s="119"/>
      <c r="C43" s="119" t="s">
        <v>73</v>
      </c>
      <c r="D43" s="125">
        <v>2034</v>
      </c>
      <c r="E43" s="125"/>
      <c r="F43" s="121"/>
      <c r="G43" s="121"/>
      <c r="H43" s="121"/>
      <c r="I43" s="121"/>
      <c r="J43" s="121"/>
      <c r="K43" s="122"/>
      <c r="L43" s="122"/>
      <c r="M43" s="122"/>
      <c r="N43" s="122"/>
      <c r="O43" s="122"/>
      <c r="P43" s="123"/>
      <c r="Q43" s="123"/>
      <c r="R43" s="123"/>
      <c r="S43" s="123"/>
      <c r="T43" s="124"/>
    </row>
    <row r="44" spans="2:20" ht="16.5" customHeight="1" x14ac:dyDescent="0.25">
      <c r="B44" s="119"/>
      <c r="C44" s="119" t="s">
        <v>74</v>
      </c>
      <c r="D44" s="125">
        <v>2023</v>
      </c>
      <c r="E44" s="125"/>
      <c r="F44" s="121"/>
      <c r="G44" s="121"/>
      <c r="H44" s="121"/>
      <c r="I44" s="121"/>
      <c r="J44" s="121"/>
      <c r="K44" s="122"/>
      <c r="L44" s="122"/>
      <c r="M44" s="122"/>
      <c r="N44" s="122"/>
      <c r="O44" s="122"/>
      <c r="P44" s="123"/>
      <c r="Q44" s="123"/>
      <c r="R44" s="123"/>
      <c r="S44" s="123"/>
      <c r="T44" s="124"/>
    </row>
    <row r="45" spans="2:20" ht="16.5" customHeight="1" x14ac:dyDescent="0.25">
      <c r="B45" s="119"/>
      <c r="C45" s="119" t="s">
        <v>74</v>
      </c>
      <c r="D45" s="125">
        <v>2024</v>
      </c>
      <c r="E45" s="125"/>
      <c r="F45" s="121"/>
      <c r="G45" s="121"/>
      <c r="H45" s="121"/>
      <c r="I45" s="121"/>
      <c r="J45" s="121"/>
      <c r="K45" s="122"/>
      <c r="L45" s="122"/>
      <c r="M45" s="122"/>
      <c r="N45" s="122"/>
      <c r="O45" s="122"/>
      <c r="P45" s="123"/>
      <c r="Q45" s="123"/>
      <c r="R45" s="123"/>
      <c r="S45" s="123"/>
      <c r="T45" s="124"/>
    </row>
    <row r="46" spans="2:20" ht="16.5" customHeight="1" x14ac:dyDescent="0.25">
      <c r="B46" s="119"/>
      <c r="C46" s="119" t="s">
        <v>74</v>
      </c>
      <c r="D46" s="125">
        <v>2025</v>
      </c>
      <c r="E46" s="125"/>
      <c r="F46" s="121"/>
      <c r="G46" s="121"/>
      <c r="H46" s="121"/>
      <c r="I46" s="121"/>
      <c r="J46" s="121"/>
      <c r="K46" s="122"/>
      <c r="L46" s="122"/>
      <c r="M46" s="122"/>
      <c r="N46" s="122"/>
      <c r="O46" s="122"/>
      <c r="P46" s="123"/>
      <c r="Q46" s="123"/>
      <c r="R46" s="123"/>
      <c r="S46" s="123"/>
      <c r="T46" s="124"/>
    </row>
    <row r="47" spans="2:20" ht="16.5" customHeight="1" x14ac:dyDescent="0.25">
      <c r="B47" s="119"/>
      <c r="C47" s="119" t="s">
        <v>74</v>
      </c>
      <c r="D47" s="125">
        <v>2026</v>
      </c>
      <c r="E47" s="125"/>
      <c r="F47" s="121"/>
      <c r="G47" s="121"/>
      <c r="H47" s="121"/>
      <c r="I47" s="121"/>
      <c r="J47" s="121"/>
      <c r="K47" s="122"/>
      <c r="L47" s="122"/>
      <c r="M47" s="122"/>
      <c r="N47" s="122"/>
      <c r="O47" s="122"/>
      <c r="P47" s="123"/>
      <c r="Q47" s="123"/>
      <c r="R47" s="123"/>
      <c r="S47" s="123"/>
      <c r="T47" s="124"/>
    </row>
    <row r="48" spans="2:20" ht="16.5" customHeight="1" x14ac:dyDescent="0.25">
      <c r="B48" s="119"/>
      <c r="C48" s="119" t="s">
        <v>74</v>
      </c>
      <c r="D48" s="125">
        <v>2027</v>
      </c>
      <c r="E48" s="125"/>
      <c r="F48" s="121"/>
      <c r="G48" s="121"/>
      <c r="H48" s="121"/>
      <c r="I48" s="121"/>
      <c r="J48" s="121"/>
      <c r="K48" s="122"/>
      <c r="L48" s="122"/>
      <c r="M48" s="122"/>
      <c r="N48" s="122"/>
      <c r="O48" s="122"/>
      <c r="P48" s="123"/>
      <c r="Q48" s="123"/>
      <c r="R48" s="123"/>
      <c r="S48" s="123"/>
      <c r="T48" s="124"/>
    </row>
    <row r="49" spans="2:20" ht="16.5" customHeight="1" x14ac:dyDescent="0.25">
      <c r="B49" s="119"/>
      <c r="C49" s="119" t="s">
        <v>74</v>
      </c>
      <c r="D49" s="125">
        <v>2028</v>
      </c>
      <c r="E49" s="125"/>
      <c r="F49" s="122"/>
      <c r="G49" s="122"/>
      <c r="H49" s="122"/>
      <c r="I49" s="122"/>
      <c r="J49" s="122"/>
      <c r="K49" s="122"/>
      <c r="L49" s="122"/>
      <c r="M49" s="122"/>
      <c r="N49" s="122"/>
      <c r="O49" s="122"/>
      <c r="P49" s="123"/>
      <c r="Q49" s="123"/>
      <c r="R49" s="123"/>
      <c r="S49" s="123"/>
      <c r="T49" s="124"/>
    </row>
    <row r="50" spans="2:20" ht="16.5" customHeight="1" x14ac:dyDescent="0.25">
      <c r="B50" s="119"/>
      <c r="C50" s="119" t="s">
        <v>74</v>
      </c>
      <c r="D50" s="125">
        <v>2029</v>
      </c>
      <c r="E50" s="125"/>
      <c r="F50" s="122"/>
      <c r="G50" s="122"/>
      <c r="H50" s="122"/>
      <c r="I50" s="122"/>
      <c r="J50" s="122"/>
      <c r="K50" s="122"/>
      <c r="L50" s="122"/>
      <c r="M50" s="122"/>
      <c r="N50" s="122"/>
      <c r="O50" s="122"/>
      <c r="P50" s="123"/>
      <c r="Q50" s="123"/>
      <c r="R50" s="123"/>
      <c r="S50" s="123"/>
      <c r="T50" s="124"/>
    </row>
    <row r="51" spans="2:20" ht="16.5" customHeight="1" x14ac:dyDescent="0.25">
      <c r="B51" s="119"/>
      <c r="C51" s="119" t="s">
        <v>74</v>
      </c>
      <c r="D51" s="125">
        <v>2030</v>
      </c>
      <c r="E51" s="125"/>
      <c r="F51" s="122"/>
      <c r="G51" s="122"/>
      <c r="H51" s="122"/>
      <c r="I51" s="122"/>
      <c r="J51" s="122"/>
      <c r="K51" s="122"/>
      <c r="L51" s="122"/>
      <c r="M51" s="122"/>
      <c r="N51" s="122"/>
      <c r="O51" s="122"/>
      <c r="P51" s="123"/>
      <c r="Q51" s="123"/>
      <c r="R51" s="123"/>
      <c r="S51" s="123"/>
      <c r="T51" s="124"/>
    </row>
    <row r="52" spans="2:20" ht="16.5" customHeight="1" x14ac:dyDescent="0.25">
      <c r="B52" s="119"/>
      <c r="C52" s="119" t="s">
        <v>74</v>
      </c>
      <c r="D52" s="125">
        <v>2031</v>
      </c>
      <c r="E52" s="125"/>
      <c r="F52" s="122"/>
      <c r="G52" s="122"/>
      <c r="H52" s="122"/>
      <c r="I52" s="122"/>
      <c r="J52" s="122"/>
      <c r="K52" s="122"/>
      <c r="L52" s="122"/>
      <c r="M52" s="122"/>
      <c r="N52" s="122"/>
      <c r="O52" s="122"/>
      <c r="P52" s="123"/>
      <c r="Q52" s="123"/>
      <c r="R52" s="123"/>
      <c r="S52" s="123"/>
      <c r="T52" s="124"/>
    </row>
    <row r="53" spans="2:20" ht="16.5" customHeight="1" x14ac:dyDescent="0.25">
      <c r="B53" s="119"/>
      <c r="C53" s="119" t="s">
        <v>74</v>
      </c>
      <c r="D53" s="125">
        <v>2032</v>
      </c>
      <c r="E53" s="125"/>
      <c r="F53" s="122"/>
      <c r="G53" s="122"/>
      <c r="H53" s="122"/>
      <c r="I53" s="122"/>
      <c r="J53" s="122"/>
      <c r="K53" s="122"/>
      <c r="L53" s="122"/>
      <c r="M53" s="122"/>
      <c r="N53" s="122"/>
      <c r="O53" s="122"/>
      <c r="P53" s="123"/>
      <c r="Q53" s="123"/>
      <c r="R53" s="123"/>
      <c r="S53" s="123"/>
      <c r="T53" s="124"/>
    </row>
    <row r="54" spans="2:20" ht="16.5" customHeight="1" x14ac:dyDescent="0.25">
      <c r="B54" s="119"/>
      <c r="C54" s="119" t="s">
        <v>74</v>
      </c>
      <c r="D54" s="125">
        <v>2033</v>
      </c>
      <c r="E54" s="125"/>
      <c r="F54" s="122"/>
      <c r="G54" s="122"/>
      <c r="H54" s="122"/>
      <c r="I54" s="122"/>
      <c r="J54" s="122"/>
      <c r="K54" s="122"/>
      <c r="L54" s="122"/>
      <c r="M54" s="122"/>
      <c r="N54" s="122"/>
      <c r="O54" s="122"/>
      <c r="P54" s="123"/>
      <c r="Q54" s="123"/>
      <c r="R54" s="123"/>
      <c r="S54" s="123"/>
      <c r="T54" s="124"/>
    </row>
    <row r="55" spans="2:20" ht="16.5" customHeight="1" x14ac:dyDescent="0.25">
      <c r="B55" s="119"/>
      <c r="C55" s="119" t="s">
        <v>74</v>
      </c>
      <c r="D55" s="125">
        <v>2034</v>
      </c>
      <c r="E55" s="125"/>
      <c r="F55" s="122"/>
      <c r="G55" s="122"/>
      <c r="H55" s="122"/>
      <c r="I55" s="122"/>
      <c r="J55" s="122"/>
      <c r="K55" s="122"/>
      <c r="L55" s="122"/>
      <c r="M55" s="122"/>
      <c r="N55" s="122"/>
      <c r="O55" s="122"/>
      <c r="P55" s="123"/>
      <c r="Q55" s="123"/>
      <c r="R55" s="123"/>
      <c r="S55" s="123"/>
      <c r="T55" s="124"/>
    </row>
    <row r="56" spans="2:20" ht="16.5" customHeight="1" x14ac:dyDescent="0.25">
      <c r="B56" s="119"/>
      <c r="C56" s="119" t="s">
        <v>75</v>
      </c>
      <c r="D56" s="125">
        <v>2023</v>
      </c>
      <c r="E56" s="125"/>
      <c r="F56" s="121"/>
      <c r="G56" s="121"/>
      <c r="H56" s="121"/>
      <c r="I56" s="121"/>
      <c r="J56" s="121"/>
      <c r="K56" s="122"/>
      <c r="L56" s="122"/>
      <c r="M56" s="122"/>
      <c r="N56" s="122"/>
      <c r="O56" s="122"/>
      <c r="P56" s="123"/>
      <c r="Q56" s="123"/>
      <c r="R56" s="123"/>
      <c r="S56" s="123"/>
      <c r="T56" s="124"/>
    </row>
    <row r="57" spans="2:20" ht="16.5" customHeight="1" x14ac:dyDescent="0.25">
      <c r="B57" s="119"/>
      <c r="C57" s="119" t="s">
        <v>75</v>
      </c>
      <c r="D57" s="125">
        <v>2024</v>
      </c>
      <c r="E57" s="125"/>
      <c r="F57" s="121"/>
      <c r="G57" s="121"/>
      <c r="H57" s="121"/>
      <c r="I57" s="121"/>
      <c r="J57" s="121"/>
      <c r="K57" s="122"/>
      <c r="L57" s="122"/>
      <c r="M57" s="122"/>
      <c r="N57" s="122"/>
      <c r="O57" s="122"/>
      <c r="P57" s="123"/>
      <c r="Q57" s="123"/>
      <c r="R57" s="123"/>
      <c r="S57" s="123"/>
      <c r="T57" s="124"/>
    </row>
    <row r="58" spans="2:20" ht="16.5" customHeight="1" x14ac:dyDescent="0.25">
      <c r="B58" s="119"/>
      <c r="C58" s="119" t="s">
        <v>75</v>
      </c>
      <c r="D58" s="125">
        <v>2025</v>
      </c>
      <c r="E58" s="125"/>
      <c r="F58" s="121"/>
      <c r="G58" s="121"/>
      <c r="H58" s="121"/>
      <c r="I58" s="121"/>
      <c r="J58" s="121"/>
      <c r="K58" s="122"/>
      <c r="L58" s="122"/>
      <c r="M58" s="122"/>
      <c r="N58" s="122"/>
      <c r="O58" s="122"/>
      <c r="P58" s="123"/>
      <c r="Q58" s="123"/>
      <c r="R58" s="123"/>
      <c r="S58" s="123"/>
      <c r="T58" s="124"/>
    </row>
    <row r="59" spans="2:20" ht="16.5" customHeight="1" x14ac:dyDescent="0.25">
      <c r="B59" s="119"/>
      <c r="C59" s="119" t="s">
        <v>75</v>
      </c>
      <c r="D59" s="125">
        <v>2026</v>
      </c>
      <c r="E59" s="125"/>
      <c r="F59" s="121"/>
      <c r="G59" s="121"/>
      <c r="H59" s="121"/>
      <c r="I59" s="121"/>
      <c r="J59" s="121"/>
      <c r="K59" s="122"/>
      <c r="L59" s="122"/>
      <c r="M59" s="122"/>
      <c r="N59" s="122"/>
      <c r="O59" s="122"/>
      <c r="P59" s="123"/>
      <c r="Q59" s="123"/>
      <c r="R59" s="123"/>
      <c r="S59" s="123"/>
      <c r="T59" s="124"/>
    </row>
    <row r="60" spans="2:20" ht="16.5" customHeight="1" x14ac:dyDescent="0.25">
      <c r="B60" s="119"/>
      <c r="C60" s="119" t="s">
        <v>75</v>
      </c>
      <c r="D60" s="125">
        <v>2027</v>
      </c>
      <c r="E60" s="125"/>
      <c r="F60" s="121"/>
      <c r="G60" s="121"/>
      <c r="H60" s="121"/>
      <c r="I60" s="121"/>
      <c r="J60" s="121"/>
      <c r="K60" s="122"/>
      <c r="L60" s="122"/>
      <c r="M60" s="122"/>
      <c r="N60" s="122"/>
      <c r="O60" s="122"/>
      <c r="P60" s="123"/>
      <c r="Q60" s="123"/>
      <c r="R60" s="123"/>
      <c r="S60" s="123"/>
      <c r="T60" s="124"/>
    </row>
    <row r="61" spans="2:20" ht="16.5" customHeight="1" x14ac:dyDescent="0.25">
      <c r="B61" s="119"/>
      <c r="C61" s="119" t="s">
        <v>75</v>
      </c>
      <c r="D61" s="125">
        <v>2028</v>
      </c>
      <c r="E61" s="125"/>
      <c r="F61" s="122"/>
      <c r="G61" s="122"/>
      <c r="H61" s="122"/>
      <c r="I61" s="122"/>
      <c r="J61" s="122"/>
      <c r="K61" s="122"/>
      <c r="L61" s="122"/>
      <c r="M61" s="122"/>
      <c r="N61" s="122"/>
      <c r="O61" s="122"/>
      <c r="P61" s="123"/>
      <c r="Q61" s="123"/>
      <c r="R61" s="123"/>
      <c r="S61" s="123"/>
      <c r="T61" s="124"/>
    </row>
    <row r="62" spans="2:20" ht="16.5" customHeight="1" x14ac:dyDescent="0.25">
      <c r="B62" s="119"/>
      <c r="C62" s="119" t="s">
        <v>75</v>
      </c>
      <c r="D62" s="125">
        <v>2029</v>
      </c>
      <c r="E62" s="125"/>
      <c r="F62" s="122"/>
      <c r="G62" s="122"/>
      <c r="H62" s="122"/>
      <c r="I62" s="122"/>
      <c r="J62" s="122"/>
      <c r="K62" s="122"/>
      <c r="L62" s="122"/>
      <c r="M62" s="122"/>
      <c r="N62" s="122"/>
      <c r="O62" s="122"/>
      <c r="P62" s="123"/>
      <c r="Q62" s="123"/>
      <c r="R62" s="123"/>
      <c r="S62" s="123"/>
      <c r="T62" s="124"/>
    </row>
    <row r="63" spans="2:20" ht="16.5" customHeight="1" x14ac:dyDescent="0.25">
      <c r="B63" s="119"/>
      <c r="C63" s="119" t="s">
        <v>75</v>
      </c>
      <c r="D63" s="125">
        <v>2030</v>
      </c>
      <c r="E63" s="125"/>
      <c r="F63" s="122"/>
      <c r="G63" s="122"/>
      <c r="H63" s="122"/>
      <c r="I63" s="122"/>
      <c r="J63" s="122"/>
      <c r="K63" s="122"/>
      <c r="L63" s="122"/>
      <c r="M63" s="122"/>
      <c r="N63" s="122"/>
      <c r="O63" s="122"/>
      <c r="P63" s="123"/>
      <c r="Q63" s="123"/>
      <c r="R63" s="123"/>
      <c r="S63" s="123"/>
      <c r="T63" s="124"/>
    </row>
    <row r="64" spans="2:20" ht="16.5" customHeight="1" x14ac:dyDescent="0.25">
      <c r="B64" s="119"/>
      <c r="C64" s="119" t="s">
        <v>75</v>
      </c>
      <c r="D64" s="125">
        <v>2031</v>
      </c>
      <c r="E64" s="125"/>
      <c r="F64" s="122"/>
      <c r="G64" s="122"/>
      <c r="H64" s="122"/>
      <c r="I64" s="122"/>
      <c r="J64" s="122"/>
      <c r="K64" s="122"/>
      <c r="L64" s="122"/>
      <c r="M64" s="122"/>
      <c r="N64" s="122"/>
      <c r="O64" s="122"/>
      <c r="P64" s="123"/>
      <c r="Q64" s="123"/>
      <c r="R64" s="123"/>
      <c r="S64" s="123"/>
      <c r="T64" s="124"/>
    </row>
    <row r="65" spans="2:20" ht="16.5" customHeight="1" x14ac:dyDescent="0.25">
      <c r="B65" s="119"/>
      <c r="C65" s="119" t="s">
        <v>75</v>
      </c>
      <c r="D65" s="125">
        <v>2032</v>
      </c>
      <c r="E65" s="125"/>
      <c r="F65" s="122"/>
      <c r="G65" s="122"/>
      <c r="H65" s="122"/>
      <c r="I65" s="122"/>
      <c r="J65" s="122"/>
      <c r="K65" s="122"/>
      <c r="L65" s="122"/>
      <c r="M65" s="122"/>
      <c r="N65" s="122"/>
      <c r="O65" s="122"/>
      <c r="P65" s="123"/>
      <c r="Q65" s="123"/>
      <c r="R65" s="123"/>
      <c r="S65" s="123"/>
      <c r="T65" s="124"/>
    </row>
    <row r="66" spans="2:20" ht="16.5" customHeight="1" x14ac:dyDescent="0.25">
      <c r="B66" s="119"/>
      <c r="C66" s="119" t="s">
        <v>75</v>
      </c>
      <c r="D66" s="125">
        <v>2033</v>
      </c>
      <c r="E66" s="125"/>
      <c r="F66" s="122"/>
      <c r="G66" s="122"/>
      <c r="H66" s="122"/>
      <c r="I66" s="122"/>
      <c r="J66" s="122"/>
      <c r="K66" s="122"/>
      <c r="L66" s="122"/>
      <c r="M66" s="122"/>
      <c r="N66" s="122"/>
      <c r="O66" s="122"/>
      <c r="P66" s="123"/>
      <c r="Q66" s="123"/>
      <c r="R66" s="123"/>
      <c r="S66" s="123"/>
      <c r="T66" s="124"/>
    </row>
    <row r="67" spans="2:20" ht="16.5" customHeight="1" x14ac:dyDescent="0.25">
      <c r="B67" s="119"/>
      <c r="C67" s="119" t="s">
        <v>75</v>
      </c>
      <c r="D67" s="125">
        <v>2034</v>
      </c>
      <c r="E67" s="125"/>
      <c r="F67" s="122"/>
      <c r="G67" s="122"/>
      <c r="H67" s="122"/>
      <c r="I67" s="122"/>
      <c r="J67" s="122"/>
      <c r="K67" s="122"/>
      <c r="L67" s="122"/>
      <c r="M67" s="122"/>
      <c r="N67" s="122"/>
      <c r="O67" s="122"/>
      <c r="P67" s="123"/>
      <c r="Q67" s="123"/>
      <c r="R67" s="123"/>
      <c r="S67" s="123"/>
      <c r="T67" s="124"/>
    </row>
    <row r="68" spans="2:20" ht="16.5" customHeight="1" x14ac:dyDescent="0.25">
      <c r="B68" s="119"/>
      <c r="C68" s="119" t="s">
        <v>76</v>
      </c>
      <c r="D68" s="125">
        <v>2023</v>
      </c>
      <c r="E68" s="125"/>
      <c r="F68" s="121"/>
      <c r="G68" s="121"/>
      <c r="H68" s="121"/>
      <c r="I68" s="121"/>
      <c r="J68" s="121"/>
      <c r="K68" s="122"/>
      <c r="L68" s="122"/>
      <c r="M68" s="122"/>
      <c r="N68" s="122"/>
      <c r="O68" s="122"/>
      <c r="P68" s="123"/>
      <c r="Q68" s="123"/>
      <c r="R68" s="123"/>
      <c r="S68" s="123"/>
      <c r="T68" s="124"/>
    </row>
    <row r="69" spans="2:20" ht="16.5" customHeight="1" x14ac:dyDescent="0.25">
      <c r="B69" s="119"/>
      <c r="C69" s="119" t="s">
        <v>76</v>
      </c>
      <c r="D69" s="125">
        <v>2024</v>
      </c>
      <c r="E69" s="125"/>
      <c r="F69" s="121"/>
      <c r="G69" s="121"/>
      <c r="H69" s="121"/>
      <c r="I69" s="121"/>
      <c r="J69" s="121"/>
      <c r="K69" s="122"/>
      <c r="L69" s="122"/>
      <c r="M69" s="122"/>
      <c r="N69" s="122"/>
      <c r="O69" s="122"/>
      <c r="P69" s="123"/>
      <c r="Q69" s="123"/>
      <c r="R69" s="123"/>
      <c r="S69" s="123"/>
      <c r="T69" s="124"/>
    </row>
    <row r="70" spans="2:20" ht="16.5" customHeight="1" x14ac:dyDescent="0.25">
      <c r="B70" s="119"/>
      <c r="C70" s="119" t="s">
        <v>76</v>
      </c>
      <c r="D70" s="125">
        <v>2025</v>
      </c>
      <c r="E70" s="125"/>
      <c r="F70" s="121"/>
      <c r="G70" s="121"/>
      <c r="H70" s="121"/>
      <c r="I70" s="121"/>
      <c r="J70" s="121"/>
      <c r="K70" s="122"/>
      <c r="L70" s="122"/>
      <c r="M70" s="122"/>
      <c r="N70" s="122"/>
      <c r="O70" s="122"/>
      <c r="P70" s="123"/>
      <c r="Q70" s="123"/>
      <c r="R70" s="123"/>
      <c r="S70" s="123"/>
      <c r="T70" s="124"/>
    </row>
    <row r="71" spans="2:20" ht="16.5" customHeight="1" x14ac:dyDescent="0.25">
      <c r="B71" s="119"/>
      <c r="C71" s="119" t="s">
        <v>76</v>
      </c>
      <c r="D71" s="125">
        <v>2026</v>
      </c>
      <c r="E71" s="125"/>
      <c r="F71" s="121"/>
      <c r="G71" s="121"/>
      <c r="H71" s="121"/>
      <c r="I71" s="121"/>
      <c r="J71" s="121"/>
      <c r="K71" s="122"/>
      <c r="L71" s="122"/>
      <c r="M71" s="122"/>
      <c r="N71" s="122"/>
      <c r="O71" s="122"/>
      <c r="P71" s="123"/>
      <c r="Q71" s="123"/>
      <c r="R71" s="123"/>
      <c r="S71" s="123"/>
      <c r="T71" s="124"/>
    </row>
    <row r="72" spans="2:20" ht="16.5" customHeight="1" x14ac:dyDescent="0.25">
      <c r="B72" s="119"/>
      <c r="C72" s="119" t="s">
        <v>76</v>
      </c>
      <c r="D72" s="125">
        <v>2027</v>
      </c>
      <c r="E72" s="125"/>
      <c r="F72" s="121"/>
      <c r="G72" s="121"/>
      <c r="H72" s="121"/>
      <c r="I72" s="121"/>
      <c r="J72" s="121"/>
      <c r="K72" s="122"/>
      <c r="L72" s="122"/>
      <c r="M72" s="122"/>
      <c r="N72" s="122"/>
      <c r="O72" s="122"/>
      <c r="P72" s="123"/>
      <c r="Q72" s="123"/>
      <c r="R72" s="123"/>
      <c r="S72" s="123"/>
      <c r="T72" s="124"/>
    </row>
    <row r="73" spans="2:20" ht="16.5" customHeight="1" x14ac:dyDescent="0.25">
      <c r="B73" s="119"/>
      <c r="C73" s="119" t="s">
        <v>76</v>
      </c>
      <c r="D73" s="125">
        <v>2028</v>
      </c>
      <c r="E73" s="125"/>
      <c r="F73" s="122"/>
      <c r="G73" s="122"/>
      <c r="H73" s="122"/>
      <c r="I73" s="122"/>
      <c r="J73" s="122"/>
      <c r="K73" s="122"/>
      <c r="L73" s="122"/>
      <c r="M73" s="122"/>
      <c r="N73" s="122"/>
      <c r="O73" s="122"/>
      <c r="P73" s="123"/>
      <c r="Q73" s="123"/>
      <c r="R73" s="123"/>
      <c r="S73" s="123"/>
      <c r="T73" s="124"/>
    </row>
    <row r="74" spans="2:20" ht="16.5" customHeight="1" x14ac:dyDescent="0.25">
      <c r="B74" s="119"/>
      <c r="C74" s="119" t="s">
        <v>76</v>
      </c>
      <c r="D74" s="125">
        <v>2029</v>
      </c>
      <c r="E74" s="125"/>
      <c r="F74" s="122"/>
      <c r="G74" s="122"/>
      <c r="H74" s="122"/>
      <c r="I74" s="122"/>
      <c r="J74" s="122"/>
      <c r="K74" s="122"/>
      <c r="L74" s="122"/>
      <c r="M74" s="122"/>
      <c r="N74" s="122"/>
      <c r="O74" s="122"/>
      <c r="P74" s="123"/>
      <c r="Q74" s="123"/>
      <c r="R74" s="123"/>
      <c r="S74" s="123"/>
      <c r="T74" s="124"/>
    </row>
    <row r="75" spans="2:20" ht="16.5" customHeight="1" x14ac:dyDescent="0.25">
      <c r="B75" s="119"/>
      <c r="C75" s="119" t="s">
        <v>76</v>
      </c>
      <c r="D75" s="125">
        <v>2030</v>
      </c>
      <c r="E75" s="125"/>
      <c r="F75" s="122"/>
      <c r="G75" s="122"/>
      <c r="H75" s="122"/>
      <c r="I75" s="122"/>
      <c r="J75" s="122"/>
      <c r="K75" s="122"/>
      <c r="L75" s="122"/>
      <c r="M75" s="122"/>
      <c r="N75" s="122"/>
      <c r="O75" s="122"/>
      <c r="P75" s="123"/>
      <c r="Q75" s="123"/>
      <c r="R75" s="123"/>
      <c r="S75" s="123"/>
      <c r="T75" s="124"/>
    </row>
    <row r="76" spans="2:20" ht="16.5" customHeight="1" x14ac:dyDescent="0.25">
      <c r="B76" s="119"/>
      <c r="C76" s="119" t="s">
        <v>76</v>
      </c>
      <c r="D76" s="125">
        <v>2031</v>
      </c>
      <c r="E76" s="125"/>
      <c r="F76" s="122"/>
      <c r="G76" s="122"/>
      <c r="H76" s="122"/>
      <c r="I76" s="122"/>
      <c r="J76" s="122"/>
      <c r="K76" s="122"/>
      <c r="L76" s="122"/>
      <c r="M76" s="122"/>
      <c r="N76" s="122"/>
      <c r="O76" s="122"/>
      <c r="P76" s="123"/>
      <c r="Q76" s="123"/>
      <c r="R76" s="123"/>
      <c r="S76" s="123"/>
      <c r="T76" s="124"/>
    </row>
    <row r="77" spans="2:20" ht="16.5" customHeight="1" x14ac:dyDescent="0.25">
      <c r="B77" s="119"/>
      <c r="C77" s="119" t="s">
        <v>76</v>
      </c>
      <c r="D77" s="125">
        <v>2032</v>
      </c>
      <c r="E77" s="125"/>
      <c r="F77" s="122"/>
      <c r="G77" s="122"/>
      <c r="H77" s="122"/>
      <c r="I77" s="122"/>
      <c r="J77" s="122"/>
      <c r="K77" s="122"/>
      <c r="L77" s="122"/>
      <c r="M77" s="122"/>
      <c r="N77" s="122"/>
      <c r="O77" s="122"/>
      <c r="P77" s="123"/>
      <c r="Q77" s="123"/>
      <c r="R77" s="123"/>
      <c r="S77" s="123"/>
      <c r="T77" s="124"/>
    </row>
    <row r="78" spans="2:20" ht="16.5" customHeight="1" x14ac:dyDescent="0.25">
      <c r="B78" s="119"/>
      <c r="C78" s="119" t="s">
        <v>76</v>
      </c>
      <c r="D78" s="125">
        <v>2033</v>
      </c>
      <c r="E78" s="125"/>
      <c r="F78" s="122"/>
      <c r="G78" s="122"/>
      <c r="H78" s="122"/>
      <c r="I78" s="122"/>
      <c r="J78" s="122"/>
      <c r="K78" s="122"/>
      <c r="L78" s="122"/>
      <c r="M78" s="122"/>
      <c r="N78" s="122"/>
      <c r="O78" s="122"/>
      <c r="P78" s="123"/>
      <c r="Q78" s="123"/>
      <c r="R78" s="123"/>
      <c r="S78" s="123"/>
      <c r="T78" s="124"/>
    </row>
    <row r="79" spans="2:20" ht="16.5" customHeight="1" x14ac:dyDescent="0.25">
      <c r="B79" s="119"/>
      <c r="C79" s="119" t="s">
        <v>76</v>
      </c>
      <c r="D79" s="125">
        <v>2034</v>
      </c>
      <c r="E79" s="125"/>
      <c r="F79" s="122"/>
      <c r="G79" s="122"/>
      <c r="H79" s="122"/>
      <c r="I79" s="122"/>
      <c r="J79" s="122"/>
      <c r="K79" s="122"/>
      <c r="L79" s="122"/>
      <c r="M79" s="122"/>
      <c r="N79" s="122"/>
      <c r="O79" s="122"/>
      <c r="P79" s="123"/>
      <c r="Q79" s="123"/>
      <c r="R79" s="123"/>
      <c r="S79" s="123"/>
      <c r="T79" s="124"/>
    </row>
    <row r="80" spans="2:20" ht="16.5" customHeight="1" x14ac:dyDescent="0.25">
      <c r="B80" s="126" t="s">
        <v>77</v>
      </c>
      <c r="C80" s="119"/>
      <c r="D80" s="125">
        <v>2023</v>
      </c>
      <c r="E80" s="125"/>
      <c r="F80" s="121"/>
      <c r="G80" s="121"/>
      <c r="H80" s="121"/>
      <c r="I80" s="121"/>
      <c r="J80" s="121"/>
      <c r="K80" s="122"/>
      <c r="L80" s="122"/>
      <c r="M80" s="122"/>
      <c r="N80" s="122"/>
      <c r="O80" s="122"/>
      <c r="P80" s="123"/>
      <c r="Q80" s="123"/>
      <c r="R80" s="123"/>
      <c r="S80" s="123"/>
      <c r="T80" s="124"/>
    </row>
    <row r="81" spans="2:20" ht="16.5" customHeight="1" x14ac:dyDescent="0.25">
      <c r="B81" s="126" t="s">
        <v>77</v>
      </c>
      <c r="C81" s="119"/>
      <c r="D81" s="125">
        <v>2024</v>
      </c>
      <c r="E81" s="125"/>
      <c r="F81" s="121"/>
      <c r="G81" s="121"/>
      <c r="H81" s="121"/>
      <c r="I81" s="121"/>
      <c r="J81" s="121"/>
      <c r="K81" s="122"/>
      <c r="L81" s="122"/>
      <c r="M81" s="122"/>
      <c r="N81" s="122"/>
      <c r="O81" s="122"/>
      <c r="P81" s="123"/>
      <c r="Q81" s="123"/>
      <c r="R81" s="123"/>
      <c r="S81" s="123"/>
      <c r="T81" s="124"/>
    </row>
    <row r="82" spans="2:20" ht="16.5" customHeight="1" x14ac:dyDescent="0.25">
      <c r="B82" s="126" t="s">
        <v>77</v>
      </c>
      <c r="C82" s="119"/>
      <c r="D82" s="125">
        <v>2025</v>
      </c>
      <c r="E82" s="125"/>
      <c r="F82" s="121"/>
      <c r="G82" s="121"/>
      <c r="H82" s="121"/>
      <c r="I82" s="121"/>
      <c r="J82" s="121"/>
      <c r="K82" s="122"/>
      <c r="L82" s="122"/>
      <c r="M82" s="122"/>
      <c r="N82" s="122"/>
      <c r="O82" s="122"/>
      <c r="P82" s="123"/>
      <c r="Q82" s="123"/>
      <c r="R82" s="123"/>
      <c r="S82" s="123"/>
      <c r="T82" s="124"/>
    </row>
    <row r="83" spans="2:20" ht="16.5" customHeight="1" x14ac:dyDescent="0.25">
      <c r="B83" s="126" t="s">
        <v>77</v>
      </c>
      <c r="C83" s="119"/>
      <c r="D83" s="125">
        <v>2026</v>
      </c>
      <c r="E83" s="125"/>
      <c r="F83" s="121"/>
      <c r="G83" s="121"/>
      <c r="H83" s="121"/>
      <c r="I83" s="121"/>
      <c r="J83" s="121"/>
      <c r="K83" s="122"/>
      <c r="L83" s="122"/>
      <c r="M83" s="122"/>
      <c r="N83" s="122"/>
      <c r="O83" s="122"/>
      <c r="P83" s="123"/>
      <c r="Q83" s="123"/>
      <c r="R83" s="123"/>
      <c r="S83" s="123"/>
      <c r="T83" s="124"/>
    </row>
    <row r="84" spans="2:20" ht="16.5" customHeight="1" x14ac:dyDescent="0.25">
      <c r="B84" s="126" t="s">
        <v>77</v>
      </c>
      <c r="C84" s="119"/>
      <c r="D84" s="125">
        <v>2027</v>
      </c>
      <c r="E84" s="125"/>
      <c r="F84" s="121"/>
      <c r="G84" s="121"/>
      <c r="H84" s="121"/>
      <c r="I84" s="121"/>
      <c r="J84" s="121"/>
      <c r="K84" s="122"/>
      <c r="L84" s="122"/>
      <c r="M84" s="122"/>
      <c r="N84" s="122"/>
      <c r="O84" s="122"/>
      <c r="P84" s="123"/>
      <c r="Q84" s="123"/>
      <c r="R84" s="123"/>
      <c r="S84" s="123"/>
      <c r="T84" s="124"/>
    </row>
    <row r="85" spans="2:20" ht="16.5" customHeight="1" x14ac:dyDescent="0.25">
      <c r="B85" s="126" t="s">
        <v>77</v>
      </c>
      <c r="C85" s="119"/>
      <c r="D85" s="125">
        <v>2028</v>
      </c>
      <c r="E85" s="125"/>
      <c r="F85" s="122"/>
      <c r="G85" s="122"/>
      <c r="H85" s="122"/>
      <c r="I85" s="122"/>
      <c r="J85" s="122"/>
      <c r="K85" s="122"/>
      <c r="L85" s="122"/>
      <c r="M85" s="122"/>
      <c r="N85" s="122"/>
      <c r="O85" s="122"/>
      <c r="P85" s="123"/>
      <c r="Q85" s="123"/>
      <c r="R85" s="123"/>
      <c r="S85" s="123"/>
      <c r="T85" s="124"/>
    </row>
    <row r="86" spans="2:20" ht="16.5" customHeight="1" x14ac:dyDescent="0.25">
      <c r="B86" s="126" t="s">
        <v>77</v>
      </c>
      <c r="C86" s="119"/>
      <c r="D86" s="125">
        <v>2029</v>
      </c>
      <c r="E86" s="125"/>
      <c r="F86" s="122"/>
      <c r="G86" s="122"/>
      <c r="H86" s="122"/>
      <c r="I86" s="122"/>
      <c r="J86" s="122"/>
      <c r="K86" s="122"/>
      <c r="L86" s="122"/>
      <c r="M86" s="122"/>
      <c r="N86" s="122"/>
      <c r="O86" s="122"/>
      <c r="P86" s="123"/>
      <c r="Q86" s="123"/>
      <c r="R86" s="123"/>
      <c r="S86" s="123"/>
      <c r="T86" s="124"/>
    </row>
    <row r="87" spans="2:20" ht="16.5" customHeight="1" x14ac:dyDescent="0.25">
      <c r="B87" s="126" t="s">
        <v>77</v>
      </c>
      <c r="C87" s="119"/>
      <c r="D87" s="125">
        <v>2030</v>
      </c>
      <c r="E87" s="125"/>
      <c r="F87" s="122"/>
      <c r="G87" s="122"/>
      <c r="H87" s="122"/>
      <c r="I87" s="122"/>
      <c r="J87" s="122"/>
      <c r="K87" s="122"/>
      <c r="L87" s="122"/>
      <c r="M87" s="122"/>
      <c r="N87" s="122"/>
      <c r="O87" s="122"/>
      <c r="P87" s="123"/>
      <c r="Q87" s="123"/>
      <c r="R87" s="123"/>
      <c r="S87" s="123"/>
      <c r="T87" s="124"/>
    </row>
    <row r="88" spans="2:20" ht="16.5" customHeight="1" x14ac:dyDescent="0.25">
      <c r="B88" s="126" t="s">
        <v>77</v>
      </c>
      <c r="C88" s="119"/>
      <c r="D88" s="125">
        <v>2031</v>
      </c>
      <c r="E88" s="125"/>
      <c r="F88" s="122"/>
      <c r="G88" s="122"/>
      <c r="H88" s="122"/>
      <c r="I88" s="122"/>
      <c r="J88" s="122"/>
      <c r="K88" s="122"/>
      <c r="L88" s="122"/>
      <c r="M88" s="122"/>
      <c r="N88" s="122"/>
      <c r="O88" s="122"/>
      <c r="P88" s="123"/>
      <c r="Q88" s="123"/>
      <c r="R88" s="123"/>
      <c r="S88" s="123"/>
      <c r="T88" s="124"/>
    </row>
    <row r="89" spans="2:20" ht="16.5" customHeight="1" x14ac:dyDescent="0.25">
      <c r="B89" s="126" t="s">
        <v>77</v>
      </c>
      <c r="C89" s="119"/>
      <c r="D89" s="125">
        <v>2032</v>
      </c>
      <c r="E89" s="125"/>
      <c r="F89" s="122"/>
      <c r="G89" s="122"/>
      <c r="H89" s="122"/>
      <c r="I89" s="122"/>
      <c r="J89" s="122"/>
      <c r="K89" s="122"/>
      <c r="L89" s="122"/>
      <c r="M89" s="122"/>
      <c r="N89" s="122"/>
      <c r="O89" s="122"/>
      <c r="P89" s="123"/>
      <c r="Q89" s="123"/>
      <c r="R89" s="123"/>
      <c r="S89" s="123"/>
      <c r="T89" s="124"/>
    </row>
    <row r="90" spans="2:20" ht="16.5" customHeight="1" x14ac:dyDescent="0.25">
      <c r="B90" s="126" t="s">
        <v>77</v>
      </c>
      <c r="C90" s="119"/>
      <c r="D90" s="125">
        <v>2033</v>
      </c>
      <c r="E90" s="125"/>
      <c r="F90" s="122"/>
      <c r="G90" s="122"/>
      <c r="H90" s="122"/>
      <c r="I90" s="122"/>
      <c r="J90" s="122"/>
      <c r="K90" s="122"/>
      <c r="L90" s="122"/>
      <c r="M90" s="122"/>
      <c r="N90" s="122"/>
      <c r="O90" s="122"/>
      <c r="P90" s="123"/>
      <c r="Q90" s="123"/>
      <c r="R90" s="123"/>
      <c r="S90" s="123"/>
      <c r="T90" s="124"/>
    </row>
    <row r="91" spans="2:20" ht="16.5" customHeight="1" x14ac:dyDescent="0.25">
      <c r="B91" s="126" t="s">
        <v>77</v>
      </c>
      <c r="C91" s="119"/>
      <c r="D91" s="125">
        <v>2034</v>
      </c>
      <c r="E91" s="125"/>
      <c r="F91" s="122"/>
      <c r="G91" s="122"/>
      <c r="H91" s="122"/>
      <c r="I91" s="122"/>
      <c r="J91" s="122"/>
      <c r="K91" s="122"/>
      <c r="L91" s="122"/>
      <c r="M91" s="122"/>
      <c r="N91" s="122"/>
      <c r="O91" s="122"/>
      <c r="P91" s="123"/>
      <c r="Q91" s="123"/>
      <c r="R91" s="123"/>
      <c r="S91" s="123"/>
      <c r="T91" s="124"/>
    </row>
  </sheetData>
  <mergeCells count="6">
    <mergeCell ref="B1:T1"/>
    <mergeCell ref="B2:T2"/>
    <mergeCell ref="B4:T4"/>
    <mergeCell ref="E6:J6"/>
    <mergeCell ref="K6:O6"/>
    <mergeCell ref="P6:T6"/>
  </mergeCells>
  <pageMargins left="0.7" right="0.7" top="0.75" bottom="0.75" header="0.3" footer="0.3"/>
  <pageSetup scale="63" fitToHeight="0" orientation="landscape" r:id="rId1"/>
  <headerFooter alignWithMargins="0">
    <oddHeader>&amp;L&amp;D
&amp;CRESOURCE ADEQUACY 2021 YEAR-AHEAD FORECAST SUBMITTAL</oddHeader>
    <oddFooter>&amp;L&amp;F&amp;C&amp;P of &amp;N&amp;R&amp;A</oddFooter>
  </headerFooter>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R1"/>
  <sheetViews>
    <sheetView workbookViewId="0">
      <selection activeCell="I20" sqref="I20"/>
    </sheetView>
  </sheetViews>
  <sheetFormatPr defaultRowHeight="11.25" x14ac:dyDescent="0.2"/>
  <sheetData>
    <row r="1" spans="1:18" ht="15.75" x14ac:dyDescent="0.25">
      <c r="A1" s="203" t="s">
        <v>78</v>
      </c>
      <c r="B1" s="203"/>
      <c r="C1" s="203"/>
      <c r="D1" s="203"/>
      <c r="E1" s="203"/>
      <c r="F1" s="203"/>
      <c r="G1" s="203"/>
      <c r="H1" s="203"/>
      <c r="I1" s="203"/>
      <c r="J1" s="203"/>
      <c r="K1" s="203"/>
      <c r="L1" s="203"/>
      <c r="M1" s="203"/>
      <c r="N1" s="203"/>
      <c r="O1" s="203"/>
      <c r="P1" s="203"/>
      <c r="Q1" s="203"/>
      <c r="R1" s="203"/>
    </row>
  </sheetData>
  <mergeCells count="1">
    <mergeCell ref="A1:R1"/>
  </mergeCells>
  <printOptions horizontalCentered="1"/>
  <pageMargins left="0.25" right="0.25" top="0.5" bottom="0.5" header="0.5" footer="0.5"/>
  <pageSetup orientation="landscape" r:id="rId1"/>
  <headerFooter>
    <oddFooter>&amp;R&amp;A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B1:AI96"/>
  <sheetViews>
    <sheetView zoomScale="60" zoomScaleNormal="60" zoomScaleSheetLayoutView="70" workbookViewId="0">
      <pane xSplit="3" ySplit="7" topLeftCell="H31" activePane="bottomRight" state="frozen"/>
      <selection pane="topRight"/>
      <selection pane="bottomLeft"/>
      <selection pane="bottomRight" activeCell="Q62" sqref="Q62"/>
    </sheetView>
  </sheetViews>
  <sheetFormatPr defaultColWidth="9.33203125" defaultRowHeight="12.75" x14ac:dyDescent="0.2"/>
  <cols>
    <col min="1" max="1" width="17.5" style="1" customWidth="1"/>
    <col min="2" max="2" width="12.33203125" style="1" customWidth="1"/>
    <col min="3" max="3" width="85.1640625" style="1" customWidth="1"/>
    <col min="4" max="4" width="16.33203125" style="1" customWidth="1"/>
    <col min="5" max="5" width="16.83203125" style="1" customWidth="1"/>
    <col min="6" max="17" width="18" style="1" bestFit="1" customWidth="1"/>
    <col min="18" max="29" width="9.33203125" style="1"/>
    <col min="30" max="30" width="13.5" style="1" customWidth="1"/>
    <col min="31" max="31" width="12.1640625" style="1" bestFit="1" customWidth="1"/>
    <col min="32" max="16384" width="9.33203125" style="1"/>
  </cols>
  <sheetData>
    <row r="1" spans="2:17" ht="15.75" x14ac:dyDescent="0.25">
      <c r="C1" s="204" t="s">
        <v>79</v>
      </c>
      <c r="D1" s="204"/>
      <c r="E1" s="204"/>
      <c r="F1" s="204"/>
      <c r="G1" s="204"/>
      <c r="H1" s="204"/>
      <c r="I1" s="204"/>
      <c r="J1" s="204"/>
      <c r="K1" s="204"/>
      <c r="L1" s="204"/>
      <c r="M1" s="204"/>
      <c r="N1" s="204"/>
      <c r="O1" s="204"/>
      <c r="P1" s="204"/>
      <c r="Q1" s="204"/>
    </row>
    <row r="2" spans="2:17" ht="15.75" x14ac:dyDescent="0.25">
      <c r="C2" s="205" t="str">
        <f>+'FormsList&amp;FilerInfo'!B2</f>
        <v>Clean Power Alliance of Southern California</v>
      </c>
      <c r="D2" s="206"/>
      <c r="E2" s="206"/>
      <c r="F2" s="206"/>
      <c r="G2" s="206"/>
      <c r="H2" s="206"/>
      <c r="I2" s="206"/>
      <c r="J2" s="206"/>
      <c r="K2" s="206"/>
      <c r="L2" s="206"/>
      <c r="M2" s="206"/>
      <c r="N2" s="206"/>
      <c r="O2" s="206"/>
      <c r="P2" s="206"/>
      <c r="Q2" s="206"/>
    </row>
    <row r="3" spans="2:17" ht="15.75" x14ac:dyDescent="0.25">
      <c r="C3" s="106"/>
      <c r="D3" s="107"/>
      <c r="E3" s="107"/>
      <c r="F3" s="107"/>
      <c r="G3" s="107"/>
      <c r="H3" s="107"/>
      <c r="I3" s="107"/>
      <c r="J3" s="107"/>
      <c r="K3" s="107"/>
      <c r="L3" s="107"/>
      <c r="M3" s="107"/>
      <c r="N3" s="107"/>
      <c r="O3" s="107"/>
      <c r="P3" s="107"/>
      <c r="Q3" s="107"/>
    </row>
    <row r="4" spans="2:17" ht="18" x14ac:dyDescent="0.25">
      <c r="C4" s="207" t="s">
        <v>80</v>
      </c>
      <c r="D4" s="207"/>
      <c r="E4" s="207"/>
      <c r="F4" s="207"/>
      <c r="G4" s="207"/>
      <c r="H4" s="207"/>
      <c r="I4" s="207"/>
      <c r="J4" s="207"/>
      <c r="K4" s="207"/>
      <c r="L4" s="207"/>
      <c r="M4" s="207"/>
      <c r="N4" s="207"/>
      <c r="O4" s="207"/>
      <c r="P4" s="207"/>
      <c r="Q4" s="207"/>
    </row>
    <row r="5" spans="2:17" x14ac:dyDescent="0.2">
      <c r="C5" s="208" t="s">
        <v>81</v>
      </c>
      <c r="D5" s="208"/>
      <c r="E5" s="208"/>
      <c r="F5" s="208"/>
      <c r="G5" s="208"/>
      <c r="H5" s="208"/>
      <c r="I5" s="208"/>
      <c r="J5" s="208"/>
      <c r="K5" s="208"/>
      <c r="L5" s="208"/>
      <c r="M5" s="208"/>
      <c r="N5" s="208"/>
      <c r="O5" s="208"/>
      <c r="P5" s="208"/>
      <c r="Q5" s="208"/>
    </row>
    <row r="6" spans="2:17" x14ac:dyDescent="0.2">
      <c r="C6" s="143">
        <v>44196</v>
      </c>
      <c r="D6" s="143">
        <v>44561</v>
      </c>
      <c r="E6" s="143">
        <f>EDATE(D6,12)</f>
        <v>44926</v>
      </c>
      <c r="F6" s="143">
        <f t="shared" ref="F6:Q6" si="0">EDATE(E6,12)</f>
        <v>45291</v>
      </c>
      <c r="G6" s="143">
        <f t="shared" si="0"/>
        <v>45657</v>
      </c>
      <c r="H6" s="143">
        <f t="shared" si="0"/>
        <v>46022</v>
      </c>
      <c r="I6" s="143">
        <f t="shared" si="0"/>
        <v>46387</v>
      </c>
      <c r="J6" s="143">
        <f t="shared" si="0"/>
        <v>46752</v>
      </c>
      <c r="K6" s="143">
        <f t="shared" si="0"/>
        <v>47118</v>
      </c>
      <c r="L6" s="143">
        <f t="shared" si="0"/>
        <v>47483</v>
      </c>
      <c r="M6" s="143">
        <f t="shared" si="0"/>
        <v>47848</v>
      </c>
      <c r="N6" s="143">
        <f t="shared" si="0"/>
        <v>48213</v>
      </c>
      <c r="O6" s="143">
        <f t="shared" si="0"/>
        <v>48579</v>
      </c>
      <c r="P6" s="143">
        <f t="shared" si="0"/>
        <v>48944</v>
      </c>
      <c r="Q6" s="143">
        <f t="shared" si="0"/>
        <v>49309</v>
      </c>
    </row>
    <row r="7" spans="2:17" ht="31.7" customHeight="1" x14ac:dyDescent="0.2">
      <c r="B7" s="49" t="s">
        <v>82</v>
      </c>
      <c r="C7" s="49" t="s">
        <v>83</v>
      </c>
      <c r="D7" s="49">
        <v>2021</v>
      </c>
      <c r="E7" s="49">
        <v>2022</v>
      </c>
      <c r="F7" s="49">
        <v>2023</v>
      </c>
      <c r="G7" s="49">
        <v>2024</v>
      </c>
      <c r="H7" s="49">
        <v>2025</v>
      </c>
      <c r="I7" s="49">
        <v>2026</v>
      </c>
      <c r="J7" s="49">
        <v>2027</v>
      </c>
      <c r="K7" s="49">
        <v>2028</v>
      </c>
      <c r="L7" s="49">
        <v>2029</v>
      </c>
      <c r="M7" s="49">
        <v>2030</v>
      </c>
      <c r="N7" s="49">
        <v>2031</v>
      </c>
      <c r="O7" s="49">
        <v>2032</v>
      </c>
      <c r="P7" s="49">
        <v>2033</v>
      </c>
      <c r="Q7" s="49">
        <v>2034</v>
      </c>
    </row>
    <row r="8" spans="2:17" ht="15.75" hidden="1" customHeight="1" x14ac:dyDescent="0.2">
      <c r="B8" s="130"/>
      <c r="C8" s="2" t="s">
        <v>84</v>
      </c>
      <c r="D8" s="3"/>
      <c r="E8" s="3"/>
      <c r="F8" s="3"/>
      <c r="G8" s="3"/>
      <c r="H8" s="3"/>
      <c r="I8" s="3"/>
      <c r="J8" s="3"/>
      <c r="K8" s="3"/>
      <c r="L8" s="3"/>
      <c r="M8" s="3"/>
      <c r="N8" s="3"/>
      <c r="O8" s="3"/>
      <c r="P8" s="3"/>
      <c r="Q8" s="3"/>
    </row>
    <row r="9" spans="2:17" ht="15" hidden="1" customHeight="1" x14ac:dyDescent="0.2">
      <c r="B9" s="130"/>
      <c r="C9" s="4" t="s">
        <v>85</v>
      </c>
      <c r="D9" s="5"/>
      <c r="E9" s="5"/>
      <c r="F9" s="5"/>
      <c r="G9" s="5"/>
      <c r="H9" s="5"/>
      <c r="I9" s="5"/>
      <c r="J9" s="5"/>
      <c r="K9" s="5"/>
      <c r="L9" s="5"/>
      <c r="M9" s="5"/>
      <c r="N9" s="5"/>
      <c r="O9" s="5"/>
      <c r="P9" s="5"/>
      <c r="Q9" s="5"/>
    </row>
    <row r="10" spans="2:17" ht="15" hidden="1" customHeight="1" x14ac:dyDescent="0.2">
      <c r="B10" s="130"/>
      <c r="C10" s="6" t="s">
        <v>86</v>
      </c>
      <c r="D10" s="7"/>
      <c r="E10" s="7"/>
      <c r="F10" s="7"/>
      <c r="G10" s="7"/>
      <c r="H10" s="7"/>
      <c r="I10" s="7"/>
      <c r="J10" s="7"/>
      <c r="K10" s="7"/>
      <c r="L10" s="7"/>
      <c r="M10" s="7"/>
      <c r="N10" s="7"/>
      <c r="O10" s="7"/>
      <c r="P10" s="7"/>
      <c r="Q10" s="7"/>
    </row>
    <row r="11" spans="2:17" ht="12.75" hidden="1" customHeight="1" x14ac:dyDescent="0.2">
      <c r="B11" s="130"/>
      <c r="C11" s="166" t="s">
        <v>87</v>
      </c>
      <c r="D11" s="167"/>
      <c r="E11" s="167"/>
      <c r="F11" s="167"/>
      <c r="G11" s="167"/>
      <c r="H11" s="167"/>
      <c r="I11" s="167"/>
      <c r="J11" s="167"/>
      <c r="K11" s="167"/>
      <c r="L11" s="167"/>
      <c r="M11" s="167"/>
      <c r="N11" s="167"/>
      <c r="O11" s="167"/>
      <c r="P11" s="167"/>
      <c r="Q11" s="167"/>
    </row>
    <row r="12" spans="2:17" ht="15" hidden="1" customHeight="1" x14ac:dyDescent="0.2">
      <c r="B12" s="130">
        <v>1</v>
      </c>
      <c r="C12" s="9" t="s">
        <v>88</v>
      </c>
      <c r="D12" s="21"/>
      <c r="E12" s="21"/>
      <c r="F12" s="21"/>
      <c r="G12" s="21"/>
      <c r="H12" s="21"/>
      <c r="I12" s="21"/>
      <c r="J12" s="21"/>
      <c r="K12" s="21"/>
      <c r="L12" s="21"/>
      <c r="M12" s="21"/>
      <c r="N12" s="21"/>
      <c r="O12" s="21"/>
      <c r="P12" s="21"/>
      <c r="Q12" s="21"/>
    </row>
    <row r="13" spans="2:17" ht="15" hidden="1" customHeight="1" x14ac:dyDescent="0.2">
      <c r="B13" s="130">
        <v>2</v>
      </c>
      <c r="C13" s="10" t="s">
        <v>89</v>
      </c>
      <c r="D13" s="22"/>
      <c r="E13" s="22"/>
      <c r="F13" s="22"/>
      <c r="G13" s="22"/>
      <c r="H13" s="22"/>
      <c r="I13" s="22"/>
      <c r="J13" s="22"/>
      <c r="K13" s="22"/>
      <c r="L13" s="22"/>
      <c r="M13" s="22"/>
      <c r="N13" s="22"/>
      <c r="O13" s="22"/>
      <c r="P13" s="22"/>
      <c r="Q13" s="22"/>
    </row>
    <row r="14" spans="2:17" ht="15" hidden="1" customHeight="1" x14ac:dyDescent="0.2">
      <c r="C14" s="4" t="s">
        <v>90</v>
      </c>
      <c r="D14" s="5"/>
      <c r="E14" s="5"/>
      <c r="F14" s="5"/>
      <c r="G14" s="5"/>
      <c r="H14" s="5"/>
      <c r="I14" s="5"/>
      <c r="J14" s="5"/>
      <c r="K14" s="5"/>
      <c r="L14" s="5"/>
      <c r="M14" s="5"/>
      <c r="N14" s="5"/>
      <c r="O14" s="5"/>
      <c r="P14" s="5"/>
      <c r="Q14" s="5"/>
    </row>
    <row r="15" spans="2:17" ht="15" hidden="1" customHeight="1" x14ac:dyDescent="0.2">
      <c r="B15" s="130">
        <v>3</v>
      </c>
      <c r="C15" s="11" t="s">
        <v>88</v>
      </c>
      <c r="D15" s="12"/>
      <c r="E15" s="12"/>
      <c r="F15" s="12"/>
      <c r="G15" s="12"/>
      <c r="H15" s="12"/>
      <c r="I15" s="12"/>
      <c r="J15" s="12"/>
      <c r="K15" s="12"/>
      <c r="L15" s="12"/>
      <c r="M15" s="12"/>
      <c r="N15" s="12"/>
      <c r="O15" s="12"/>
      <c r="P15" s="12"/>
      <c r="Q15" s="12"/>
    </row>
    <row r="16" spans="2:17" ht="15" hidden="1" customHeight="1" x14ac:dyDescent="0.2">
      <c r="B16" s="130">
        <v>4</v>
      </c>
      <c r="C16" s="13" t="s">
        <v>89</v>
      </c>
      <c r="D16" s="14"/>
      <c r="E16" s="14"/>
      <c r="F16" s="14"/>
      <c r="G16" s="14"/>
      <c r="H16" s="14"/>
      <c r="I16" s="14"/>
      <c r="J16" s="14"/>
      <c r="K16" s="14"/>
      <c r="L16" s="14"/>
      <c r="M16" s="14"/>
      <c r="N16" s="14"/>
      <c r="O16" s="14"/>
      <c r="P16" s="14"/>
      <c r="Q16" s="14"/>
    </row>
    <row r="17" spans="2:17" ht="15" hidden="1" customHeight="1" x14ac:dyDescent="0.2">
      <c r="B17" s="130"/>
      <c r="C17" s="4" t="s">
        <v>91</v>
      </c>
      <c r="D17" s="5"/>
      <c r="E17" s="5"/>
      <c r="F17" s="5"/>
      <c r="G17" s="5"/>
      <c r="H17" s="5"/>
      <c r="I17" s="5"/>
      <c r="J17" s="5"/>
      <c r="K17" s="5"/>
      <c r="L17" s="5"/>
      <c r="M17" s="5"/>
      <c r="N17" s="5"/>
      <c r="O17" s="5"/>
      <c r="P17" s="5"/>
      <c r="Q17" s="5"/>
    </row>
    <row r="18" spans="2:17" ht="15" hidden="1" customHeight="1" x14ac:dyDescent="0.2">
      <c r="B18" s="130">
        <v>5</v>
      </c>
      <c r="C18" s="11" t="s">
        <v>88</v>
      </c>
      <c r="D18" s="15"/>
      <c r="E18" s="15"/>
      <c r="F18" s="15"/>
      <c r="G18" s="15"/>
      <c r="H18" s="15"/>
      <c r="I18" s="15"/>
      <c r="J18" s="15"/>
      <c r="K18" s="15"/>
      <c r="L18" s="15"/>
      <c r="M18" s="15"/>
      <c r="N18" s="15"/>
      <c r="O18" s="15"/>
      <c r="P18" s="15"/>
      <c r="Q18" s="15"/>
    </row>
    <row r="19" spans="2:17" ht="15" hidden="1" customHeight="1" x14ac:dyDescent="0.2">
      <c r="B19" s="130">
        <v>6</v>
      </c>
      <c r="C19" s="13" t="s">
        <v>89</v>
      </c>
      <c r="D19" s="16"/>
      <c r="E19" s="16"/>
      <c r="F19" s="16"/>
      <c r="G19" s="16"/>
      <c r="H19" s="16"/>
      <c r="I19" s="16"/>
      <c r="J19" s="16"/>
      <c r="K19" s="16"/>
      <c r="L19" s="16"/>
      <c r="M19" s="16"/>
      <c r="N19" s="16"/>
      <c r="O19" s="16"/>
      <c r="P19" s="16"/>
      <c r="Q19" s="16"/>
    </row>
    <row r="20" spans="2:17" ht="15" hidden="1" customHeight="1" x14ac:dyDescent="0.2">
      <c r="B20" s="130"/>
      <c r="C20" s="4" t="s">
        <v>92</v>
      </c>
      <c r="D20" s="5"/>
      <c r="E20" s="5"/>
      <c r="F20" s="5"/>
      <c r="G20" s="5"/>
      <c r="H20" s="5"/>
      <c r="I20" s="5"/>
      <c r="J20" s="5"/>
      <c r="K20" s="5"/>
      <c r="L20" s="5"/>
      <c r="M20" s="5"/>
      <c r="N20" s="5"/>
      <c r="O20" s="5"/>
      <c r="P20" s="5"/>
      <c r="Q20" s="5"/>
    </row>
    <row r="21" spans="2:17" ht="15" hidden="1" customHeight="1" x14ac:dyDescent="0.2">
      <c r="B21" s="130">
        <v>7</v>
      </c>
      <c r="C21" s="11" t="s">
        <v>88</v>
      </c>
      <c r="D21" s="12"/>
      <c r="E21" s="12"/>
      <c r="F21" s="12"/>
      <c r="G21" s="12"/>
      <c r="H21" s="12"/>
      <c r="I21" s="12"/>
      <c r="J21" s="12"/>
      <c r="K21" s="12"/>
      <c r="L21" s="12"/>
      <c r="M21" s="12"/>
      <c r="N21" s="12"/>
      <c r="O21" s="12"/>
      <c r="P21" s="12"/>
      <c r="Q21" s="12"/>
    </row>
    <row r="22" spans="2:17" ht="15" hidden="1" customHeight="1" x14ac:dyDescent="0.2">
      <c r="B22" s="130">
        <v>8</v>
      </c>
      <c r="C22" s="13" t="s">
        <v>89</v>
      </c>
      <c r="D22" s="17"/>
      <c r="E22" s="17"/>
      <c r="F22" s="17"/>
      <c r="G22" s="17"/>
      <c r="H22" s="17"/>
      <c r="I22" s="17"/>
      <c r="J22" s="17"/>
      <c r="K22" s="17"/>
      <c r="L22" s="17"/>
      <c r="M22" s="17"/>
      <c r="N22" s="17"/>
      <c r="O22" s="17"/>
      <c r="P22" s="17"/>
      <c r="Q22" s="17"/>
    </row>
    <row r="23" spans="2:17" ht="15" hidden="1" customHeight="1" x14ac:dyDescent="0.2">
      <c r="B23" s="130">
        <v>9</v>
      </c>
      <c r="C23" s="27" t="s">
        <v>93</v>
      </c>
      <c r="D23" s="20"/>
      <c r="E23" s="20"/>
      <c r="F23" s="20"/>
      <c r="G23" s="20"/>
      <c r="H23" s="20"/>
      <c r="I23" s="20"/>
      <c r="J23" s="20"/>
      <c r="K23" s="20"/>
      <c r="L23" s="20"/>
      <c r="M23" s="20"/>
      <c r="N23" s="20"/>
      <c r="O23" s="20"/>
      <c r="P23" s="20"/>
      <c r="Q23" s="20"/>
    </row>
    <row r="24" spans="2:17" ht="15" hidden="1" customHeight="1" x14ac:dyDescent="0.2">
      <c r="B24" s="130">
        <v>10</v>
      </c>
      <c r="C24" s="27" t="s">
        <v>94</v>
      </c>
      <c r="D24" s="50"/>
      <c r="E24" s="51"/>
      <c r="F24" s="51"/>
      <c r="G24" s="51"/>
      <c r="H24" s="51"/>
      <c r="I24" s="51"/>
      <c r="J24" s="51"/>
      <c r="K24" s="51"/>
      <c r="L24" s="51"/>
      <c r="M24" s="51"/>
      <c r="N24" s="51"/>
      <c r="O24" s="51"/>
      <c r="P24" s="51"/>
      <c r="Q24" s="51"/>
    </row>
    <row r="25" spans="2:17" ht="15" hidden="1" customHeight="1" x14ac:dyDescent="0.2">
      <c r="B25" s="130"/>
      <c r="C25" s="4" t="s">
        <v>95</v>
      </c>
      <c r="D25" s="5"/>
      <c r="E25" s="5"/>
      <c r="F25" s="5"/>
      <c r="G25" s="5"/>
      <c r="H25" s="5"/>
      <c r="I25" s="5"/>
      <c r="J25" s="5"/>
      <c r="K25" s="5"/>
      <c r="L25" s="5"/>
      <c r="M25" s="5"/>
      <c r="N25" s="5"/>
      <c r="O25" s="5"/>
      <c r="P25" s="5"/>
      <c r="Q25" s="5"/>
    </row>
    <row r="26" spans="2:17" ht="15" hidden="1" customHeight="1" x14ac:dyDescent="0.2">
      <c r="B26" s="130">
        <v>11</v>
      </c>
      <c r="C26" s="11" t="s">
        <v>88</v>
      </c>
      <c r="D26" s="12"/>
      <c r="E26" s="12"/>
      <c r="F26" s="12"/>
      <c r="G26" s="12"/>
      <c r="H26" s="12"/>
      <c r="I26" s="12"/>
      <c r="J26" s="12"/>
      <c r="K26" s="12"/>
      <c r="L26" s="12"/>
      <c r="M26" s="12"/>
      <c r="N26" s="12"/>
      <c r="O26" s="12"/>
      <c r="P26" s="12"/>
      <c r="Q26" s="12"/>
    </row>
    <row r="27" spans="2:17" ht="15" hidden="1" customHeight="1" x14ac:dyDescent="0.2">
      <c r="B27" s="130">
        <v>12</v>
      </c>
      <c r="C27" s="13" t="s">
        <v>89</v>
      </c>
      <c r="D27" s="18"/>
      <c r="E27" s="18"/>
      <c r="F27" s="18"/>
      <c r="G27" s="18"/>
      <c r="H27" s="18"/>
      <c r="I27" s="18"/>
      <c r="J27" s="18"/>
      <c r="K27" s="18"/>
      <c r="L27" s="18"/>
      <c r="M27" s="18"/>
      <c r="N27" s="18"/>
      <c r="O27" s="18"/>
      <c r="P27" s="18"/>
      <c r="Q27" s="18"/>
    </row>
    <row r="28" spans="2:17" ht="15" hidden="1" customHeight="1" x14ac:dyDescent="0.2">
      <c r="B28" s="130">
        <v>13</v>
      </c>
      <c r="C28" s="19" t="s">
        <v>96</v>
      </c>
      <c r="D28" s="20"/>
      <c r="E28" s="20"/>
      <c r="F28" s="20"/>
      <c r="G28" s="20"/>
      <c r="H28" s="20"/>
      <c r="I28" s="20"/>
      <c r="J28" s="20"/>
      <c r="K28" s="20"/>
      <c r="L28" s="20"/>
      <c r="M28" s="20"/>
      <c r="N28" s="20"/>
      <c r="O28" s="20"/>
      <c r="P28" s="20"/>
      <c r="Q28" s="20"/>
    </row>
    <row r="29" spans="2:17" ht="15.75" hidden="1" customHeight="1" x14ac:dyDescent="0.2">
      <c r="B29" s="130">
        <v>14</v>
      </c>
      <c r="C29" s="131" t="s">
        <v>97</v>
      </c>
      <c r="D29" s="5"/>
      <c r="E29" s="5"/>
      <c r="F29" s="5"/>
      <c r="G29" s="5"/>
      <c r="H29" s="5"/>
      <c r="I29" s="5"/>
      <c r="J29" s="5"/>
      <c r="K29" s="5"/>
      <c r="L29" s="5"/>
      <c r="M29" s="5"/>
      <c r="N29" s="5"/>
      <c r="O29" s="5"/>
      <c r="P29" s="5"/>
      <c r="Q29" s="5"/>
    </row>
    <row r="30" spans="2:17" ht="15" hidden="1" customHeight="1" x14ac:dyDescent="0.2">
      <c r="B30" s="130">
        <v>15</v>
      </c>
      <c r="C30" s="4" t="s">
        <v>72</v>
      </c>
      <c r="D30" s="22"/>
      <c r="E30" s="22"/>
      <c r="F30" s="22"/>
      <c r="G30" s="22"/>
      <c r="H30" s="22"/>
      <c r="I30" s="22"/>
      <c r="J30" s="22"/>
      <c r="K30" s="22"/>
      <c r="L30" s="22"/>
      <c r="M30" s="22"/>
      <c r="N30" s="22"/>
      <c r="O30" s="22"/>
      <c r="P30" s="22"/>
      <c r="Q30" s="22"/>
    </row>
    <row r="31" spans="2:17" ht="15.75" x14ac:dyDescent="0.2">
      <c r="B31" s="130"/>
      <c r="C31" s="6" t="s">
        <v>98</v>
      </c>
      <c r="D31" s="146"/>
      <c r="E31" s="146"/>
      <c r="F31" s="146"/>
      <c r="G31" s="146"/>
      <c r="H31" s="146"/>
      <c r="I31" s="146"/>
      <c r="J31" s="146"/>
      <c r="K31" s="146"/>
      <c r="L31" s="146"/>
      <c r="M31" s="146"/>
      <c r="N31" s="146"/>
      <c r="O31" s="146"/>
      <c r="P31" s="146"/>
      <c r="Q31" s="146"/>
    </row>
    <row r="32" spans="2:17" ht="15.75" x14ac:dyDescent="0.2">
      <c r="B32" s="130">
        <v>16</v>
      </c>
      <c r="C32" s="23" t="s">
        <v>99</v>
      </c>
      <c r="D32" s="147"/>
      <c r="E32" s="147"/>
      <c r="F32" s="147"/>
      <c r="G32" s="147"/>
      <c r="H32" s="147"/>
      <c r="I32" s="147"/>
      <c r="J32" s="147"/>
      <c r="K32" s="147"/>
      <c r="L32" s="147"/>
      <c r="M32" s="147"/>
      <c r="N32" s="147"/>
      <c r="O32" s="147"/>
      <c r="P32" s="147"/>
      <c r="Q32" s="147"/>
    </row>
    <row r="33" spans="2:17" ht="15.75" x14ac:dyDescent="0.2">
      <c r="B33" s="130">
        <v>17</v>
      </c>
      <c r="C33" s="4" t="s">
        <v>100</v>
      </c>
      <c r="D33" s="150"/>
      <c r="E33" s="150"/>
      <c r="F33" s="150"/>
      <c r="G33" s="150"/>
      <c r="H33" s="150"/>
      <c r="I33" s="150"/>
      <c r="J33" s="150"/>
      <c r="K33" s="150"/>
      <c r="L33" s="150"/>
      <c r="M33" s="150"/>
      <c r="N33" s="150"/>
      <c r="O33" s="150"/>
      <c r="P33" s="150"/>
      <c r="Q33" s="150"/>
    </row>
    <row r="34" spans="2:17" ht="15.75" x14ac:dyDescent="0.2">
      <c r="B34" s="130">
        <v>18</v>
      </c>
      <c r="C34" s="24" t="s">
        <v>101</v>
      </c>
      <c r="D34" s="151"/>
      <c r="E34" s="151"/>
      <c r="F34" s="151"/>
      <c r="G34" s="151"/>
      <c r="H34" s="151"/>
      <c r="I34" s="151"/>
      <c r="J34" s="151"/>
      <c r="K34" s="151"/>
      <c r="L34" s="151"/>
      <c r="M34" s="151"/>
      <c r="N34" s="151"/>
      <c r="O34" s="151"/>
      <c r="P34" s="151"/>
      <c r="Q34" s="151"/>
    </row>
    <row r="35" spans="2:17" ht="15.75" x14ac:dyDescent="0.2">
      <c r="B35" s="130">
        <v>19</v>
      </c>
      <c r="C35" s="25" t="s">
        <v>102</v>
      </c>
      <c r="D35" s="151">
        <v>7925.4627499999997</v>
      </c>
      <c r="E35" s="151">
        <v>7904.2514000000001</v>
      </c>
      <c r="F35" s="151">
        <v>7638.5720000000001</v>
      </c>
      <c r="G35" s="151">
        <v>2712.3629999999998</v>
      </c>
      <c r="H35" s="209" t="s">
        <v>142</v>
      </c>
      <c r="I35" s="209" t="s">
        <v>142</v>
      </c>
      <c r="J35" s="209" t="s">
        <v>142</v>
      </c>
      <c r="K35" s="209" t="s">
        <v>142</v>
      </c>
      <c r="L35" s="209" t="s">
        <v>142</v>
      </c>
      <c r="M35" s="209" t="s">
        <v>142</v>
      </c>
      <c r="N35" s="209" t="s">
        <v>142</v>
      </c>
      <c r="O35" s="210" t="e">
        <f>N35*('Form 1.1b'!$J$20/'Form 1.1b'!$J$19)</f>
        <v>#VALUE!</v>
      </c>
      <c r="P35" s="210" t="e">
        <f>O35*('Form 1.1b'!$J$21/'Form 1.1b'!$J$20)</f>
        <v>#VALUE!</v>
      </c>
      <c r="Q35" s="210" t="e">
        <f>P35*('Form 1.1b'!$J$22/'Form 1.1b'!$J$21)</f>
        <v>#VALUE!</v>
      </c>
    </row>
    <row r="36" spans="2:17" ht="15.75" x14ac:dyDescent="0.2">
      <c r="B36" s="130">
        <v>20</v>
      </c>
      <c r="C36" s="25" t="s">
        <v>103</v>
      </c>
      <c r="D36" s="151"/>
      <c r="E36" s="151"/>
      <c r="F36" s="151"/>
      <c r="G36" s="151"/>
      <c r="H36" s="151"/>
      <c r="I36" s="151"/>
      <c r="J36" s="151"/>
      <c r="K36" s="151"/>
      <c r="L36" s="151"/>
      <c r="M36" s="151"/>
      <c r="N36" s="151"/>
      <c r="O36" s="151"/>
      <c r="P36" s="151"/>
      <c r="Q36" s="151"/>
    </row>
    <row r="37" spans="2:17" ht="15.75" x14ac:dyDescent="0.2">
      <c r="B37" s="130">
        <v>21</v>
      </c>
      <c r="C37" s="26" t="s">
        <v>104</v>
      </c>
      <c r="D37" s="161">
        <v>136871.05858000001</v>
      </c>
      <c r="E37" s="161">
        <v>133272.85085000002</v>
      </c>
      <c r="F37" s="151">
        <v>225854.54199999999</v>
      </c>
      <c r="G37" s="151">
        <v>281654.79500000004</v>
      </c>
      <c r="H37" s="209" t="s">
        <v>142</v>
      </c>
      <c r="I37" s="209" t="s">
        <v>142</v>
      </c>
      <c r="J37" s="209" t="s">
        <v>142</v>
      </c>
      <c r="K37" s="209" t="s">
        <v>142</v>
      </c>
      <c r="L37" s="209" t="s">
        <v>142</v>
      </c>
      <c r="M37" s="209" t="s">
        <v>142</v>
      </c>
      <c r="N37" s="209" t="s">
        <v>142</v>
      </c>
      <c r="O37" s="210" t="e">
        <f>N37*('Form 1.1b'!$J$20/'Form 1.1b'!$J$19)</f>
        <v>#VALUE!</v>
      </c>
      <c r="P37" s="210" t="e">
        <f>O37*('Form 1.1b'!$J$21/'Form 1.1b'!$J$20)</f>
        <v>#VALUE!</v>
      </c>
      <c r="Q37" s="210" t="e">
        <f>P37*('Form 1.1b'!$J$22/'Form 1.1b'!$J$21)</f>
        <v>#VALUE!</v>
      </c>
    </row>
    <row r="38" spans="2:17" ht="15.75" x14ac:dyDescent="0.2">
      <c r="B38" s="130">
        <v>22</v>
      </c>
      <c r="C38" s="26" t="s">
        <v>72</v>
      </c>
      <c r="D38" s="149"/>
      <c r="E38" s="149">
        <v>9872.9896399999998</v>
      </c>
      <c r="F38" s="148">
        <v>17790.030999999999</v>
      </c>
      <c r="G38" s="148">
        <v>29637.234</v>
      </c>
      <c r="H38" s="211" t="s">
        <v>142</v>
      </c>
      <c r="I38" s="211" t="s">
        <v>142</v>
      </c>
      <c r="J38" s="211" t="s">
        <v>142</v>
      </c>
      <c r="K38" s="211" t="s">
        <v>142</v>
      </c>
      <c r="L38" s="211" t="s">
        <v>142</v>
      </c>
      <c r="M38" s="211" t="s">
        <v>142</v>
      </c>
      <c r="N38" s="211" t="s">
        <v>142</v>
      </c>
      <c r="O38" s="212" t="e">
        <f>N38*('Form 1.1b'!$J$20/'Form 1.1b'!$J$19)</f>
        <v>#VALUE!</v>
      </c>
      <c r="P38" s="212" t="e">
        <f>O38*('Form 1.1b'!$J$21/'Form 1.1b'!$J$20)</f>
        <v>#VALUE!</v>
      </c>
      <c r="Q38" s="212" t="e">
        <f>P38*('Form 1.1b'!$J$22/'Form 1.1b'!$J$21)</f>
        <v>#VALUE!</v>
      </c>
    </row>
    <row r="39" spans="2:17" ht="15.75" x14ac:dyDescent="0.2">
      <c r="B39" s="130">
        <v>23</v>
      </c>
      <c r="C39" s="75" t="s">
        <v>105</v>
      </c>
      <c r="D39" s="149"/>
      <c r="E39" s="149"/>
      <c r="F39" s="149"/>
      <c r="G39" s="149"/>
      <c r="H39" s="149"/>
      <c r="I39" s="149"/>
      <c r="J39" s="149"/>
      <c r="K39" s="149"/>
      <c r="L39" s="149"/>
      <c r="M39" s="149"/>
      <c r="N39" s="149"/>
      <c r="O39" s="149"/>
      <c r="P39" s="149"/>
      <c r="Q39" s="149"/>
    </row>
    <row r="40" spans="2:17" ht="15.75" x14ac:dyDescent="0.2">
      <c r="B40" s="130">
        <v>24</v>
      </c>
      <c r="C40" s="75" t="s">
        <v>106</v>
      </c>
      <c r="D40" s="149">
        <v>161564.85699999999</v>
      </c>
      <c r="E40" s="149">
        <v>149732.35066</v>
      </c>
      <c r="F40" s="149">
        <v>230092.76300000001</v>
      </c>
      <c r="G40" s="149">
        <v>306490.06900000002</v>
      </c>
      <c r="H40" s="213" t="s">
        <v>142</v>
      </c>
      <c r="I40" s="213" t="s">
        <v>142</v>
      </c>
      <c r="J40" s="213" t="s">
        <v>142</v>
      </c>
      <c r="K40" s="213" t="s">
        <v>142</v>
      </c>
      <c r="L40" s="213" t="s">
        <v>142</v>
      </c>
      <c r="M40" s="213" t="s">
        <v>142</v>
      </c>
      <c r="N40" s="213" t="s">
        <v>142</v>
      </c>
      <c r="O40" s="214" t="e">
        <f>N40*('Form 1.1b'!$J$20/'Form 1.1b'!$J$19)</f>
        <v>#VALUE!</v>
      </c>
      <c r="P40" s="214" t="e">
        <f>O40*('Form 1.1b'!$J$21/'Form 1.1b'!$J$20)</f>
        <v>#VALUE!</v>
      </c>
      <c r="Q40" s="214" t="e">
        <f>P40*('Form 1.1b'!$J$22/'Form 1.1b'!$J$21)</f>
        <v>#VALUE!</v>
      </c>
    </row>
    <row r="41" spans="2:17" ht="15.75" x14ac:dyDescent="0.2">
      <c r="B41" s="130">
        <v>25</v>
      </c>
      <c r="C41" s="38" t="s">
        <v>107</v>
      </c>
      <c r="D41" s="152">
        <v>495427.44588999997</v>
      </c>
      <c r="E41" s="152">
        <v>652135.55638999993</v>
      </c>
      <c r="F41" s="152">
        <v>650813.73199999984</v>
      </c>
      <c r="G41" s="152">
        <v>649846.29099999997</v>
      </c>
      <c r="H41" s="215" t="s">
        <v>142</v>
      </c>
      <c r="I41" s="215" t="s">
        <v>142</v>
      </c>
      <c r="J41" s="215" t="s">
        <v>142</v>
      </c>
      <c r="K41" s="215" t="s">
        <v>142</v>
      </c>
      <c r="L41" s="215" t="s">
        <v>142</v>
      </c>
      <c r="M41" s="215" t="s">
        <v>142</v>
      </c>
      <c r="N41" s="215" t="s">
        <v>142</v>
      </c>
      <c r="O41" s="216" t="e">
        <f>N41*('Form 1.1b'!$J$20/'Form 1.1b'!$J$19)</f>
        <v>#VALUE!</v>
      </c>
      <c r="P41" s="216" t="e">
        <f>O41*('Form 1.1b'!$J$21/'Form 1.1b'!$J$20)</f>
        <v>#VALUE!</v>
      </c>
      <c r="Q41" s="216" t="e">
        <f>P41*('Form 1.1b'!$J$22/'Form 1.1b'!$J$21)</f>
        <v>#VALUE!</v>
      </c>
    </row>
    <row r="42" spans="2:17" ht="15.75" x14ac:dyDescent="0.2">
      <c r="B42" s="130">
        <v>26</v>
      </c>
      <c r="C42" s="38" t="s">
        <v>108</v>
      </c>
      <c r="D42" s="144"/>
      <c r="E42" s="144"/>
      <c r="F42" s="144"/>
      <c r="G42" s="144"/>
      <c r="H42" s="144"/>
      <c r="I42" s="144"/>
      <c r="J42" s="144"/>
      <c r="K42" s="144"/>
      <c r="L42" s="144"/>
      <c r="M42" s="144"/>
      <c r="N42" s="144"/>
      <c r="O42" s="144"/>
      <c r="P42" s="144"/>
      <c r="Q42" s="144"/>
    </row>
    <row r="43" spans="2:17" ht="15.75" x14ac:dyDescent="0.2">
      <c r="B43" s="130">
        <v>27</v>
      </c>
      <c r="C43" s="76" t="s">
        <v>109</v>
      </c>
      <c r="D43" s="144">
        <v>22864.252860000001</v>
      </c>
      <c r="E43" s="144">
        <v>26458.001909999999</v>
      </c>
      <c r="F43" s="144">
        <v>37550.377290000004</v>
      </c>
      <c r="G43" s="144">
        <v>44193.753299999997</v>
      </c>
      <c r="H43" s="217" t="s">
        <v>142</v>
      </c>
      <c r="I43" s="217" t="s">
        <v>142</v>
      </c>
      <c r="J43" s="217" t="s">
        <v>142</v>
      </c>
      <c r="K43" s="217" t="s">
        <v>142</v>
      </c>
      <c r="L43" s="217" t="s">
        <v>142</v>
      </c>
      <c r="M43" s="217" t="s">
        <v>142</v>
      </c>
      <c r="N43" s="217" t="s">
        <v>142</v>
      </c>
      <c r="O43" s="217" t="s">
        <v>142</v>
      </c>
      <c r="P43" s="217" t="s">
        <v>142</v>
      </c>
      <c r="Q43" s="217" t="s">
        <v>142</v>
      </c>
    </row>
    <row r="44" spans="2:17" ht="15.75" x14ac:dyDescent="0.2">
      <c r="B44" s="130">
        <v>28</v>
      </c>
      <c r="C44" s="76" t="s">
        <v>110</v>
      </c>
      <c r="D44" s="144">
        <v>1882.6712</v>
      </c>
      <c r="E44" s="144">
        <v>2191.1501200000002</v>
      </c>
      <c r="F44" s="144">
        <v>3891.7709999999997</v>
      </c>
      <c r="G44" s="144">
        <v>4838.5749999999998</v>
      </c>
      <c r="H44" s="217" t="s">
        <v>142</v>
      </c>
      <c r="I44" s="217" t="s">
        <v>142</v>
      </c>
      <c r="J44" s="217" t="s">
        <v>142</v>
      </c>
      <c r="K44" s="217" t="s">
        <v>142</v>
      </c>
      <c r="L44" s="217" t="s">
        <v>142</v>
      </c>
      <c r="M44" s="217" t="s">
        <v>142</v>
      </c>
      <c r="N44" s="217" t="s">
        <v>142</v>
      </c>
      <c r="O44" s="217" t="s">
        <v>142</v>
      </c>
      <c r="P44" s="217" t="s">
        <v>142</v>
      </c>
      <c r="Q44" s="217" t="s">
        <v>142</v>
      </c>
    </row>
    <row r="45" spans="2:17" ht="15.75" x14ac:dyDescent="0.2">
      <c r="B45" s="130">
        <v>29</v>
      </c>
      <c r="C45" s="77" t="s">
        <v>111</v>
      </c>
      <c r="D45" s="150"/>
      <c r="E45" s="150"/>
      <c r="F45" s="150"/>
      <c r="G45" s="159"/>
      <c r="H45" s="159"/>
      <c r="I45" s="159"/>
      <c r="J45" s="159"/>
      <c r="K45" s="159"/>
      <c r="L45" s="159"/>
      <c r="M45" s="159"/>
      <c r="N45" s="159"/>
      <c r="O45" s="159"/>
      <c r="P45" s="159"/>
      <c r="Q45" s="159"/>
    </row>
    <row r="46" spans="2:17" ht="15.75" x14ac:dyDescent="0.2">
      <c r="B46" s="130">
        <v>30</v>
      </c>
      <c r="C46" s="78" t="s">
        <v>112</v>
      </c>
      <c r="D46" s="160">
        <v>240.459</v>
      </c>
      <c r="E46" s="160">
        <v>0</v>
      </c>
      <c r="F46" s="160">
        <v>0</v>
      </c>
      <c r="G46" s="160">
        <v>0</v>
      </c>
      <c r="H46" s="218" t="s">
        <v>142</v>
      </c>
      <c r="I46" s="218" t="s">
        <v>142</v>
      </c>
      <c r="J46" s="160"/>
      <c r="K46" s="160"/>
      <c r="L46" s="160"/>
      <c r="M46" s="160"/>
      <c r="N46" s="160"/>
      <c r="O46" s="160"/>
      <c r="P46" s="160"/>
      <c r="Q46" s="160"/>
    </row>
    <row r="47" spans="2:17" ht="15.75" x14ac:dyDescent="0.2">
      <c r="B47" s="130">
        <v>31</v>
      </c>
      <c r="C47" s="39" t="s">
        <v>113</v>
      </c>
      <c r="D47" s="160"/>
      <c r="E47" s="160"/>
      <c r="F47" s="160"/>
      <c r="G47" s="160"/>
      <c r="H47" s="160"/>
      <c r="I47" s="160"/>
      <c r="J47" s="160"/>
      <c r="K47" s="160"/>
      <c r="L47" s="160"/>
      <c r="M47" s="160"/>
      <c r="N47" s="160"/>
      <c r="O47" s="160"/>
      <c r="P47" s="160"/>
      <c r="Q47" s="160"/>
    </row>
    <row r="48" spans="2:17" ht="15.75" x14ac:dyDescent="0.2">
      <c r="B48" s="130">
        <v>32</v>
      </c>
      <c r="C48" s="40" t="s">
        <v>114</v>
      </c>
      <c r="D48" s="160">
        <v>425.99354999999997</v>
      </c>
      <c r="E48" s="160">
        <v>842.83614</v>
      </c>
      <c r="F48" s="160">
        <v>2217.1562899999999</v>
      </c>
      <c r="G48" s="160">
        <v>3512.6219999999998</v>
      </c>
      <c r="H48" s="218" t="s">
        <v>142</v>
      </c>
      <c r="I48" s="218" t="s">
        <v>142</v>
      </c>
      <c r="J48" s="160"/>
      <c r="K48" s="160"/>
      <c r="L48" s="160"/>
      <c r="M48" s="160"/>
      <c r="N48" s="160"/>
      <c r="O48" s="160"/>
      <c r="P48" s="160"/>
      <c r="Q48" s="160"/>
    </row>
    <row r="49" spans="2:17" ht="15.75" x14ac:dyDescent="0.2">
      <c r="B49" s="130">
        <v>33</v>
      </c>
      <c r="C49" s="40" t="s">
        <v>115</v>
      </c>
      <c r="D49" s="160">
        <v>154.02661000000001</v>
      </c>
      <c r="E49" s="160">
        <v>156.29091999999997</v>
      </c>
      <c r="F49" s="160">
        <v>144.58431000000002</v>
      </c>
      <c r="G49" s="160">
        <v>1413.75</v>
      </c>
      <c r="H49" s="218" t="s">
        <v>142</v>
      </c>
      <c r="I49" s="218" t="s">
        <v>142</v>
      </c>
      <c r="J49" s="160"/>
      <c r="K49" s="160"/>
      <c r="L49" s="160"/>
      <c r="M49" s="160"/>
      <c r="N49" s="160"/>
      <c r="O49" s="160"/>
      <c r="P49" s="160"/>
      <c r="Q49" s="160"/>
    </row>
    <row r="50" spans="2:17" ht="15.75" x14ac:dyDescent="0.2">
      <c r="B50" s="130">
        <v>34</v>
      </c>
      <c r="C50" s="40" t="s">
        <v>116</v>
      </c>
      <c r="D50" s="160">
        <v>0</v>
      </c>
      <c r="E50" s="160">
        <v>0</v>
      </c>
      <c r="F50" s="160">
        <v>245.929</v>
      </c>
      <c r="G50" s="160">
        <v>3905</v>
      </c>
      <c r="H50" s="218" t="s">
        <v>142</v>
      </c>
      <c r="I50" s="218" t="s">
        <v>142</v>
      </c>
      <c r="J50" s="160"/>
      <c r="K50" s="160"/>
      <c r="L50" s="160"/>
      <c r="M50" s="160"/>
      <c r="N50" s="160"/>
      <c r="O50" s="160"/>
      <c r="P50" s="160"/>
      <c r="Q50" s="160"/>
    </row>
    <row r="51" spans="2:17" ht="15.75" x14ac:dyDescent="0.2">
      <c r="B51" s="130">
        <v>35</v>
      </c>
      <c r="C51" s="76" t="s">
        <v>117</v>
      </c>
      <c r="D51" s="144"/>
      <c r="E51" s="144"/>
      <c r="F51" s="144"/>
      <c r="G51" s="144"/>
      <c r="H51" s="144"/>
      <c r="I51" s="144"/>
      <c r="J51" s="144"/>
      <c r="K51" s="144"/>
      <c r="L51" s="144"/>
      <c r="M51" s="144"/>
      <c r="N51" s="144"/>
      <c r="O51" s="144"/>
      <c r="P51" s="144"/>
      <c r="Q51" s="144"/>
    </row>
    <row r="52" spans="2:17" ht="15.75" x14ac:dyDescent="0.2">
      <c r="B52" s="130">
        <v>36</v>
      </c>
      <c r="C52" s="41" t="s">
        <v>118</v>
      </c>
      <c r="D52" s="154"/>
      <c r="E52" s="154"/>
      <c r="F52" s="154"/>
      <c r="G52" s="154"/>
      <c r="H52" s="154"/>
      <c r="I52" s="154"/>
      <c r="J52" s="154"/>
      <c r="K52" s="154"/>
      <c r="L52" s="154"/>
      <c r="M52" s="154"/>
      <c r="N52" s="154"/>
      <c r="O52" s="154"/>
      <c r="P52" s="154"/>
      <c r="Q52" s="154"/>
    </row>
    <row r="53" spans="2:17" ht="15.75" x14ac:dyDescent="0.2">
      <c r="B53" s="130">
        <v>37</v>
      </c>
      <c r="C53" s="42" t="s">
        <v>119</v>
      </c>
      <c r="D53" s="153"/>
      <c r="E53" s="153"/>
      <c r="F53" s="153"/>
      <c r="G53" s="153"/>
      <c r="H53" s="153"/>
      <c r="I53" s="153"/>
      <c r="J53" s="153"/>
      <c r="K53" s="153"/>
      <c r="L53" s="153"/>
      <c r="M53" s="153"/>
      <c r="N53" s="153"/>
      <c r="O53" s="153"/>
      <c r="P53" s="153"/>
      <c r="Q53" s="153"/>
    </row>
    <row r="54" spans="2:17" ht="15.75" x14ac:dyDescent="0.2">
      <c r="B54" s="130">
        <v>38</v>
      </c>
      <c r="C54" s="43" t="s">
        <v>120</v>
      </c>
      <c r="D54" s="155"/>
      <c r="E54" s="155"/>
      <c r="F54" s="155"/>
      <c r="G54" s="155"/>
      <c r="H54" s="155"/>
      <c r="I54" s="155"/>
      <c r="J54" s="155"/>
      <c r="K54" s="155"/>
      <c r="L54" s="155"/>
      <c r="M54" s="155"/>
      <c r="N54" s="155"/>
      <c r="O54" s="155"/>
      <c r="P54" s="155"/>
      <c r="Q54" s="155"/>
    </row>
    <row r="55" spans="2:17" ht="15.75" x14ac:dyDescent="0.2">
      <c r="B55" s="130">
        <v>39</v>
      </c>
      <c r="C55" s="44" t="s">
        <v>121</v>
      </c>
      <c r="D55" s="156"/>
      <c r="E55" s="156"/>
      <c r="F55" s="156"/>
      <c r="G55" s="156"/>
      <c r="H55" s="156"/>
      <c r="I55" s="156"/>
      <c r="J55" s="156"/>
      <c r="K55" s="156"/>
      <c r="L55" s="156"/>
      <c r="M55" s="156"/>
      <c r="N55" s="156"/>
      <c r="O55" s="156"/>
      <c r="P55" s="156"/>
      <c r="Q55" s="156"/>
    </row>
    <row r="56" spans="2:17" ht="15.75" x14ac:dyDescent="0.2">
      <c r="B56" s="130">
        <v>40</v>
      </c>
      <c r="C56" s="45" t="s">
        <v>122</v>
      </c>
      <c r="D56" s="144">
        <v>266.45294999999999</v>
      </c>
      <c r="E56" s="144">
        <v>91.137530000000012</v>
      </c>
      <c r="F56" s="144">
        <v>-1402.6005592438298</v>
      </c>
      <c r="G56" s="144">
        <v>-5421.0670573063599</v>
      </c>
      <c r="H56" s="217" t="s">
        <v>142</v>
      </c>
      <c r="I56" s="217" t="s">
        <v>142</v>
      </c>
      <c r="J56" s="217" t="s">
        <v>142</v>
      </c>
      <c r="K56" s="217" t="s">
        <v>142</v>
      </c>
      <c r="L56" s="217" t="s">
        <v>142</v>
      </c>
      <c r="M56" s="217" t="s">
        <v>142</v>
      </c>
      <c r="N56" s="217" t="s">
        <v>142</v>
      </c>
      <c r="O56" s="219" t="str">
        <f>N56</f>
        <v xml:space="preserve"> </v>
      </c>
      <c r="P56" s="219" t="str">
        <f t="shared" ref="P56:Q56" si="1">O56</f>
        <v xml:space="preserve"> </v>
      </c>
      <c r="Q56" s="219" t="str">
        <f t="shared" si="1"/>
        <v xml:space="preserve"> </v>
      </c>
    </row>
    <row r="57" spans="2:17" ht="15.75" x14ac:dyDescent="0.2">
      <c r="B57" s="130">
        <v>41</v>
      </c>
      <c r="C57" s="45" t="s">
        <v>123</v>
      </c>
      <c r="D57" s="144">
        <v>-17392.965</v>
      </c>
      <c r="E57" s="144"/>
      <c r="F57" s="144"/>
      <c r="G57" s="144"/>
      <c r="H57" s="144"/>
      <c r="I57" s="144"/>
      <c r="J57" s="144"/>
      <c r="K57" s="144"/>
      <c r="L57" s="144"/>
      <c r="M57" s="144"/>
      <c r="N57" s="144"/>
      <c r="O57" s="144"/>
      <c r="P57" s="144"/>
      <c r="Q57" s="144"/>
    </row>
    <row r="58" spans="2:17" ht="15.75" x14ac:dyDescent="0.25">
      <c r="B58" s="130">
        <v>42</v>
      </c>
      <c r="C58" s="46" t="s">
        <v>124</v>
      </c>
      <c r="D58" s="157"/>
      <c r="E58" s="157"/>
      <c r="F58" s="157"/>
      <c r="G58" s="157"/>
      <c r="H58" s="157"/>
      <c r="I58" s="157"/>
      <c r="J58" s="157"/>
      <c r="K58" s="157"/>
      <c r="L58" s="157"/>
      <c r="M58" s="157"/>
      <c r="N58" s="157"/>
      <c r="O58" s="157"/>
      <c r="P58" s="157"/>
      <c r="Q58" s="157"/>
    </row>
    <row r="59" spans="2:17" x14ac:dyDescent="0.2">
      <c r="B59" s="130"/>
      <c r="C59" s="47"/>
      <c r="D59" s="158"/>
      <c r="E59" s="158"/>
      <c r="F59" s="158"/>
      <c r="G59" s="158"/>
      <c r="H59" s="158"/>
      <c r="I59" s="158"/>
      <c r="J59" s="158"/>
      <c r="K59" s="158"/>
      <c r="L59" s="158"/>
      <c r="M59" s="158"/>
      <c r="N59" s="158"/>
      <c r="O59" s="158"/>
      <c r="P59" s="158"/>
      <c r="Q59" s="158"/>
    </row>
    <row r="60" spans="2:17" ht="18" x14ac:dyDescent="0.2">
      <c r="B60" s="130">
        <v>43</v>
      </c>
      <c r="C60" s="48" t="s">
        <v>125</v>
      </c>
      <c r="D60" s="145">
        <f t="shared" ref="D60:Q60" si="2">SUM(D12:D22)+SUM(D26:D27)+SUM(D30:D42)+SUM(D43:D58)</f>
        <v>810229.71538999991</v>
      </c>
      <c r="E60" s="145">
        <f t="shared" si="2"/>
        <v>982657.41555999999</v>
      </c>
      <c r="F60" s="145">
        <f t="shared" si="2"/>
        <v>1174836.857330756</v>
      </c>
      <c r="G60" s="145">
        <f t="shared" si="2"/>
        <v>1322783.3852426938</v>
      </c>
      <c r="H60" s="220">
        <f t="shared" si="2"/>
        <v>0</v>
      </c>
      <c r="I60" s="220">
        <f t="shared" si="2"/>
        <v>0</v>
      </c>
      <c r="J60" s="220">
        <f t="shared" si="2"/>
        <v>0</v>
      </c>
      <c r="K60" s="220">
        <f t="shared" si="2"/>
        <v>0</v>
      </c>
      <c r="L60" s="220">
        <f t="shared" si="2"/>
        <v>0</v>
      </c>
      <c r="M60" s="220">
        <f t="shared" si="2"/>
        <v>0</v>
      </c>
      <c r="N60" s="220">
        <f t="shared" si="2"/>
        <v>0</v>
      </c>
      <c r="O60" s="220" t="e">
        <f t="shared" si="2"/>
        <v>#VALUE!</v>
      </c>
      <c r="P60" s="220" t="e">
        <f t="shared" si="2"/>
        <v>#VALUE!</v>
      </c>
      <c r="Q60" s="220" t="e">
        <f t="shared" si="2"/>
        <v>#VALUE!</v>
      </c>
    </row>
    <row r="62" spans="2:17" x14ac:dyDescent="0.2">
      <c r="C62" s="133" t="s">
        <v>126</v>
      </c>
    </row>
    <row r="63" spans="2:17" x14ac:dyDescent="0.2">
      <c r="C63" s="133" t="s">
        <v>127</v>
      </c>
    </row>
    <row r="64" spans="2:17" x14ac:dyDescent="0.2">
      <c r="C64" s="133" t="s">
        <v>128</v>
      </c>
    </row>
    <row r="67" spans="4:35" x14ac:dyDescent="0.2">
      <c r="D67" s="165"/>
      <c r="E67" s="165"/>
      <c r="F67" s="165"/>
      <c r="G67" s="165"/>
      <c r="H67" s="165"/>
      <c r="I67" s="165"/>
      <c r="J67" s="165"/>
      <c r="K67" s="165"/>
      <c r="L67" s="165"/>
      <c r="M67" s="165"/>
      <c r="N67" s="165"/>
      <c r="O67" s="165"/>
      <c r="P67" s="165"/>
      <c r="Q67" s="165"/>
      <c r="R67" s="165"/>
      <c r="S67" s="165"/>
      <c r="T67" s="165"/>
      <c r="U67" s="165"/>
      <c r="V67" s="165"/>
      <c r="W67" s="165"/>
      <c r="X67" s="165"/>
      <c r="Y67" s="165"/>
      <c r="Z67" s="165"/>
      <c r="AA67" s="165"/>
      <c r="AB67" s="165"/>
      <c r="AC67" s="165"/>
      <c r="AD67" s="165"/>
      <c r="AE67" s="165"/>
      <c r="AF67" s="165"/>
      <c r="AG67" s="165"/>
      <c r="AH67" s="165"/>
      <c r="AI67" s="165"/>
    </row>
    <row r="68" spans="4:35" x14ac:dyDescent="0.2">
      <c r="D68" s="163"/>
      <c r="E68" s="163"/>
      <c r="F68" s="163"/>
      <c r="G68" s="163"/>
      <c r="H68" s="163"/>
      <c r="I68" s="163"/>
      <c r="J68" s="163"/>
      <c r="K68" s="164"/>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row>
    <row r="69" spans="4:35" x14ac:dyDescent="0.2">
      <c r="D69" s="163"/>
      <c r="E69" s="163"/>
      <c r="F69" s="163"/>
      <c r="G69" s="163"/>
      <c r="H69" s="163"/>
      <c r="I69" s="163"/>
      <c r="J69" s="163"/>
      <c r="K69" s="164"/>
      <c r="L69" s="164"/>
      <c r="M69" s="164"/>
      <c r="N69" s="164"/>
      <c r="O69" s="164"/>
      <c r="P69" s="164"/>
      <c r="Q69" s="164"/>
      <c r="R69" s="164"/>
      <c r="S69" s="164"/>
      <c r="T69" s="164"/>
      <c r="U69" s="164"/>
      <c r="V69" s="164"/>
      <c r="W69" s="164"/>
      <c r="X69" s="164"/>
      <c r="Y69" s="164"/>
      <c r="Z69" s="164"/>
      <c r="AA69" s="164"/>
      <c r="AB69" s="164"/>
      <c r="AC69" s="164"/>
      <c r="AD69" s="164"/>
      <c r="AE69" s="164"/>
      <c r="AF69" s="164"/>
      <c r="AG69" s="164"/>
      <c r="AH69" s="164"/>
      <c r="AI69" s="164"/>
    </row>
    <row r="70" spans="4:35" x14ac:dyDescent="0.2">
      <c r="D70" s="163"/>
      <c r="E70" s="163"/>
      <c r="F70" s="163"/>
      <c r="G70" s="163"/>
      <c r="H70" s="163"/>
      <c r="I70" s="163"/>
      <c r="J70" s="163"/>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row>
    <row r="71" spans="4:35" x14ac:dyDescent="0.2">
      <c r="D71" s="163"/>
      <c r="E71" s="163"/>
      <c r="F71" s="163"/>
      <c r="G71" s="163"/>
      <c r="H71" s="163"/>
      <c r="I71" s="163"/>
      <c r="J71" s="163"/>
      <c r="K71" s="164"/>
      <c r="L71" s="164"/>
      <c r="M71" s="164"/>
      <c r="N71" s="164"/>
      <c r="O71" s="164"/>
      <c r="P71" s="164"/>
      <c r="Q71" s="164"/>
      <c r="R71" s="164"/>
      <c r="S71" s="164"/>
      <c r="T71" s="164"/>
      <c r="U71" s="164"/>
      <c r="V71" s="164"/>
      <c r="W71" s="164"/>
      <c r="X71" s="164"/>
      <c r="Y71" s="164"/>
      <c r="Z71" s="164"/>
      <c r="AA71" s="164"/>
      <c r="AB71" s="164"/>
      <c r="AC71" s="164"/>
      <c r="AD71" s="164"/>
      <c r="AE71" s="164"/>
      <c r="AF71" s="164"/>
      <c r="AG71" s="164"/>
      <c r="AH71" s="164"/>
      <c r="AI71" s="164"/>
    </row>
    <row r="72" spans="4:35" x14ac:dyDescent="0.2">
      <c r="D72" s="163"/>
      <c r="E72" s="163"/>
      <c r="F72" s="163"/>
      <c r="G72" s="163"/>
      <c r="H72" s="163"/>
      <c r="I72" s="163"/>
      <c r="J72" s="163"/>
      <c r="K72" s="164"/>
      <c r="L72" s="164"/>
      <c r="M72" s="164"/>
      <c r="N72" s="164"/>
      <c r="O72" s="164"/>
      <c r="P72" s="164"/>
      <c r="Q72" s="164"/>
      <c r="R72" s="164"/>
      <c r="S72" s="164"/>
      <c r="T72" s="164"/>
      <c r="U72" s="164"/>
      <c r="V72" s="164"/>
      <c r="W72" s="164"/>
      <c r="X72" s="164"/>
      <c r="Y72" s="164"/>
      <c r="Z72" s="164"/>
      <c r="AA72" s="164"/>
      <c r="AB72" s="164"/>
      <c r="AC72" s="164"/>
      <c r="AD72" s="164"/>
      <c r="AE72" s="164"/>
      <c r="AF72" s="164"/>
      <c r="AG72" s="164"/>
      <c r="AH72" s="164"/>
      <c r="AI72" s="164"/>
    </row>
    <row r="73" spans="4:35" x14ac:dyDescent="0.2">
      <c r="D73" s="163"/>
      <c r="E73" s="163"/>
      <c r="F73" s="163"/>
      <c r="G73" s="163"/>
      <c r="H73" s="163"/>
      <c r="I73" s="163"/>
      <c r="J73" s="163"/>
      <c r="K73" s="164"/>
      <c r="L73" s="164"/>
      <c r="M73" s="164"/>
      <c r="N73" s="164"/>
      <c r="O73" s="164"/>
      <c r="P73" s="164"/>
      <c r="Q73" s="164"/>
      <c r="R73" s="164"/>
      <c r="S73" s="164"/>
      <c r="T73" s="164"/>
      <c r="U73" s="164"/>
      <c r="V73" s="164"/>
      <c r="W73" s="164"/>
      <c r="X73" s="164"/>
      <c r="Y73" s="164"/>
      <c r="Z73" s="164"/>
      <c r="AA73" s="164"/>
      <c r="AB73" s="164"/>
      <c r="AC73" s="164"/>
      <c r="AD73" s="164"/>
      <c r="AE73" s="164"/>
      <c r="AF73" s="164"/>
      <c r="AG73" s="164"/>
      <c r="AH73" s="164"/>
      <c r="AI73" s="164"/>
    </row>
    <row r="74" spans="4:35" x14ac:dyDescent="0.2">
      <c r="D74" s="163"/>
      <c r="E74" s="163"/>
      <c r="F74" s="163"/>
      <c r="G74" s="163"/>
      <c r="H74" s="163"/>
      <c r="I74" s="163"/>
      <c r="J74" s="163"/>
      <c r="K74" s="164"/>
      <c r="L74" s="164"/>
      <c r="M74" s="164"/>
      <c r="N74" s="164"/>
      <c r="O74" s="164"/>
      <c r="P74" s="164"/>
      <c r="Q74" s="164"/>
      <c r="R74" s="164"/>
      <c r="S74" s="164"/>
      <c r="T74" s="164"/>
      <c r="U74" s="164"/>
      <c r="V74" s="164"/>
      <c r="W74" s="164"/>
      <c r="X74" s="164"/>
      <c r="Y74" s="164"/>
      <c r="Z74" s="164"/>
      <c r="AA74" s="164"/>
      <c r="AB74" s="164"/>
      <c r="AC74" s="164"/>
      <c r="AD74" s="164"/>
      <c r="AE74" s="164"/>
      <c r="AF74" s="164"/>
      <c r="AG74" s="164"/>
      <c r="AH74" s="164"/>
      <c r="AI74" s="164"/>
    </row>
    <row r="75" spans="4:35" x14ac:dyDescent="0.2">
      <c r="D75" s="163"/>
      <c r="E75" s="163"/>
      <c r="F75" s="163"/>
      <c r="G75" s="163"/>
      <c r="H75" s="163"/>
      <c r="I75" s="163"/>
      <c r="J75" s="163"/>
      <c r="K75" s="164"/>
      <c r="L75" s="164"/>
      <c r="M75" s="164"/>
      <c r="N75" s="164"/>
      <c r="O75" s="164"/>
      <c r="P75" s="164"/>
      <c r="Q75" s="164"/>
      <c r="R75" s="164"/>
      <c r="S75" s="164"/>
      <c r="T75" s="164"/>
      <c r="U75" s="164"/>
      <c r="V75" s="164"/>
      <c r="W75" s="164"/>
      <c r="X75" s="164"/>
      <c r="Y75" s="164"/>
      <c r="Z75" s="164"/>
      <c r="AA75" s="164"/>
      <c r="AB75" s="164"/>
      <c r="AC75" s="164"/>
      <c r="AD75" s="164"/>
      <c r="AE75" s="164"/>
      <c r="AF75" s="164"/>
      <c r="AG75" s="164"/>
      <c r="AH75" s="164"/>
      <c r="AI75" s="164"/>
    </row>
    <row r="76" spans="4:35" x14ac:dyDescent="0.2">
      <c r="D76" s="163"/>
      <c r="E76" s="163"/>
      <c r="F76" s="163"/>
      <c r="G76" s="163"/>
      <c r="H76" s="163"/>
      <c r="I76" s="163"/>
      <c r="J76" s="163"/>
      <c r="K76" s="164"/>
      <c r="L76" s="164"/>
      <c r="M76" s="164"/>
      <c r="N76" s="164"/>
      <c r="O76" s="164"/>
      <c r="P76" s="164"/>
      <c r="Q76" s="164"/>
      <c r="R76" s="164"/>
      <c r="S76" s="164"/>
      <c r="T76" s="164"/>
      <c r="U76" s="164"/>
      <c r="V76" s="164"/>
      <c r="W76" s="164"/>
      <c r="X76" s="164"/>
      <c r="Y76" s="164"/>
      <c r="Z76" s="164"/>
      <c r="AA76" s="164"/>
      <c r="AB76" s="164"/>
      <c r="AC76" s="164"/>
      <c r="AD76" s="164"/>
      <c r="AE76" s="164"/>
      <c r="AF76" s="164"/>
      <c r="AG76" s="164"/>
      <c r="AH76" s="164"/>
      <c r="AI76" s="164"/>
    </row>
    <row r="77" spans="4:35" x14ac:dyDescent="0.2">
      <c r="D77" s="163"/>
      <c r="E77" s="163"/>
      <c r="F77" s="163"/>
      <c r="G77" s="163"/>
      <c r="H77" s="163"/>
      <c r="I77" s="163"/>
      <c r="J77" s="163"/>
      <c r="K77" s="164"/>
      <c r="L77" s="164"/>
      <c r="M77" s="164"/>
      <c r="N77" s="164"/>
      <c r="O77" s="164"/>
      <c r="P77" s="164"/>
      <c r="Q77" s="164"/>
      <c r="R77" s="164"/>
      <c r="S77" s="164"/>
      <c r="T77" s="164"/>
      <c r="U77" s="164"/>
      <c r="V77" s="164"/>
      <c r="W77" s="164"/>
      <c r="X77" s="164"/>
      <c r="Y77" s="164"/>
      <c r="Z77" s="164"/>
      <c r="AA77" s="164"/>
      <c r="AB77" s="164"/>
      <c r="AC77" s="164"/>
      <c r="AD77" s="164"/>
      <c r="AE77" s="164"/>
      <c r="AF77" s="164"/>
      <c r="AG77" s="164"/>
      <c r="AH77" s="164"/>
      <c r="AI77" s="164"/>
    </row>
    <row r="78" spans="4:35" x14ac:dyDescent="0.2">
      <c r="D78" s="163"/>
      <c r="E78" s="163"/>
      <c r="F78" s="163"/>
      <c r="G78" s="163"/>
      <c r="H78" s="163"/>
      <c r="I78" s="163"/>
      <c r="J78" s="163"/>
      <c r="K78" s="164"/>
      <c r="L78" s="164"/>
      <c r="M78" s="164"/>
      <c r="N78" s="164"/>
      <c r="O78" s="164"/>
      <c r="P78" s="164"/>
      <c r="Q78" s="164"/>
      <c r="R78" s="164"/>
      <c r="S78" s="164"/>
      <c r="T78" s="164"/>
      <c r="U78" s="164"/>
      <c r="V78" s="164"/>
      <c r="W78" s="164"/>
      <c r="X78" s="164"/>
      <c r="Y78" s="164"/>
      <c r="Z78" s="164"/>
      <c r="AA78" s="164"/>
      <c r="AB78" s="164"/>
      <c r="AC78" s="164"/>
      <c r="AD78" s="164"/>
      <c r="AE78" s="164"/>
      <c r="AF78" s="164"/>
      <c r="AG78" s="164"/>
      <c r="AH78" s="164"/>
      <c r="AI78" s="164"/>
    </row>
    <row r="79" spans="4:35" x14ac:dyDescent="0.2">
      <c r="D79" s="163"/>
      <c r="E79" s="163"/>
      <c r="F79" s="163"/>
      <c r="G79" s="163"/>
      <c r="H79" s="163"/>
      <c r="I79" s="163"/>
      <c r="J79" s="163"/>
      <c r="K79" s="163"/>
      <c r="L79" s="163"/>
      <c r="M79" s="163"/>
      <c r="N79" s="163"/>
      <c r="O79" s="163"/>
      <c r="P79" s="163"/>
      <c r="Q79" s="163"/>
      <c r="R79" s="163"/>
      <c r="S79" s="163"/>
      <c r="T79" s="163"/>
      <c r="U79" s="163"/>
      <c r="V79" s="163"/>
      <c r="W79" s="163"/>
      <c r="X79" s="163"/>
      <c r="Y79" s="163"/>
      <c r="Z79" s="163"/>
      <c r="AA79" s="163"/>
      <c r="AB79" s="163"/>
      <c r="AC79" s="163"/>
      <c r="AD79" s="163"/>
      <c r="AE79" s="163"/>
      <c r="AF79" s="163"/>
      <c r="AG79" s="163"/>
      <c r="AH79" s="163"/>
      <c r="AI79" s="163"/>
    </row>
    <row r="80" spans="4:35" x14ac:dyDescent="0.2">
      <c r="D80" s="163"/>
      <c r="E80" s="163"/>
      <c r="F80" s="163"/>
      <c r="G80" s="163"/>
      <c r="H80" s="163"/>
      <c r="I80" s="163"/>
      <c r="J80" s="163"/>
      <c r="K80" s="163"/>
      <c r="L80" s="163"/>
      <c r="M80" s="163"/>
      <c r="N80" s="163"/>
      <c r="O80" s="163"/>
      <c r="P80" s="163"/>
      <c r="Q80" s="163"/>
      <c r="R80" s="163"/>
      <c r="S80" s="163"/>
      <c r="T80" s="163"/>
      <c r="U80" s="163"/>
      <c r="V80" s="163"/>
      <c r="W80" s="163"/>
      <c r="X80" s="163"/>
      <c r="Y80" s="163"/>
      <c r="Z80" s="163"/>
      <c r="AA80" s="163"/>
      <c r="AB80" s="163"/>
      <c r="AC80" s="163"/>
      <c r="AD80" s="163"/>
      <c r="AE80" s="163"/>
      <c r="AF80" s="163"/>
      <c r="AG80" s="163"/>
      <c r="AH80" s="163"/>
      <c r="AI80" s="163"/>
    </row>
    <row r="81" spans="3:35" x14ac:dyDescent="0.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f t="shared" ref="AC81:AE82" si="3">AA81*1.05</f>
        <v>0</v>
      </c>
      <c r="AD81" s="162">
        <f t="shared" si="3"/>
        <v>0</v>
      </c>
      <c r="AE81" s="162">
        <f t="shared" si="3"/>
        <v>0</v>
      </c>
      <c r="AF81" s="162"/>
      <c r="AG81" s="162"/>
      <c r="AH81" s="162"/>
      <c r="AI81" s="162"/>
    </row>
    <row r="82" spans="3:35" x14ac:dyDescent="0.2">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f t="shared" si="3"/>
        <v>0</v>
      </c>
      <c r="AD82" s="162">
        <f t="shared" si="3"/>
        <v>0</v>
      </c>
      <c r="AE82" s="162">
        <f t="shared" si="3"/>
        <v>0</v>
      </c>
      <c r="AF82" s="162"/>
      <c r="AG82" s="162"/>
      <c r="AH82" s="162"/>
      <c r="AI82" s="162"/>
    </row>
    <row r="83" spans="3:35" x14ac:dyDescent="0.2">
      <c r="D83" s="163"/>
      <c r="E83" s="163"/>
      <c r="F83" s="163"/>
      <c r="G83" s="163"/>
      <c r="H83" s="163"/>
      <c r="I83" s="163"/>
      <c r="J83" s="163"/>
      <c r="K83" s="164"/>
      <c r="L83" s="164"/>
      <c r="M83" s="164"/>
      <c r="N83" s="164"/>
      <c r="O83" s="164"/>
      <c r="P83" s="164"/>
      <c r="Q83" s="164"/>
      <c r="R83" s="164"/>
      <c r="S83" s="164"/>
      <c r="T83" s="164"/>
      <c r="U83" s="164"/>
      <c r="V83" s="164"/>
      <c r="W83" s="164"/>
      <c r="X83" s="164"/>
      <c r="Y83" s="164"/>
      <c r="Z83" s="164"/>
      <c r="AA83" s="164"/>
      <c r="AB83" s="164"/>
      <c r="AC83" s="164"/>
      <c r="AD83" s="164"/>
      <c r="AE83" s="164"/>
      <c r="AF83" s="164"/>
      <c r="AG83" s="164"/>
      <c r="AH83" s="164"/>
      <c r="AI83" s="164"/>
    </row>
    <row r="84" spans="3:35" x14ac:dyDescent="0.2">
      <c r="D84" s="163"/>
      <c r="E84" s="163"/>
      <c r="F84" s="163"/>
      <c r="G84" s="163"/>
      <c r="H84" s="163"/>
      <c r="I84" s="164"/>
      <c r="J84" s="164"/>
      <c r="K84" s="164"/>
      <c r="L84" s="164"/>
      <c r="M84" s="164"/>
      <c r="N84" s="164"/>
      <c r="O84" s="164"/>
      <c r="P84" s="164"/>
      <c r="Q84" s="164"/>
      <c r="R84" s="164"/>
      <c r="S84" s="164"/>
      <c r="T84" s="164"/>
      <c r="U84" s="164"/>
      <c r="V84" s="164"/>
      <c r="W84" s="164"/>
      <c r="X84" s="164"/>
      <c r="Y84" s="164"/>
      <c r="Z84" s="164"/>
      <c r="AA84" s="164"/>
      <c r="AB84" s="164"/>
      <c r="AC84" s="164"/>
      <c r="AD84" s="164"/>
      <c r="AE84" s="164"/>
      <c r="AF84" s="164"/>
      <c r="AG84" s="164"/>
      <c r="AH84" s="164"/>
      <c r="AI84" s="164"/>
    </row>
    <row r="85" spans="3:35" x14ac:dyDescent="0.2">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c r="AF85" s="164"/>
      <c r="AG85" s="164"/>
      <c r="AH85" s="164"/>
      <c r="AI85" s="164"/>
    </row>
    <row r="86" spans="3:35" x14ac:dyDescent="0.2">
      <c r="D86" s="163"/>
      <c r="E86" s="163"/>
      <c r="F86" s="163"/>
      <c r="G86" s="164"/>
      <c r="H86" s="164"/>
      <c r="I86" s="164"/>
      <c r="J86" s="164"/>
      <c r="K86" s="164"/>
      <c r="L86" s="164"/>
      <c r="M86" s="164"/>
      <c r="N86" s="164"/>
      <c r="O86" s="164"/>
      <c r="P86" s="164"/>
      <c r="Q86" s="164"/>
      <c r="R86" s="164"/>
      <c r="S86" s="164"/>
      <c r="T86" s="164"/>
      <c r="U86" s="164"/>
      <c r="V86" s="164"/>
      <c r="W86" s="164"/>
      <c r="X86" s="164"/>
      <c r="Y86" s="164"/>
      <c r="Z86" s="164"/>
      <c r="AA86" s="164"/>
      <c r="AB86" s="164"/>
      <c r="AC86" s="164"/>
      <c r="AD86" s="164"/>
      <c r="AE86" s="164"/>
      <c r="AF86" s="164"/>
      <c r="AG86" s="164"/>
      <c r="AH86" s="164"/>
      <c r="AI86" s="164"/>
    </row>
    <row r="87" spans="3:35" x14ac:dyDescent="0.2">
      <c r="D87" s="164"/>
      <c r="E87" s="164"/>
      <c r="F87" s="164"/>
      <c r="G87" s="164"/>
      <c r="H87" s="164"/>
      <c r="I87" s="164"/>
      <c r="J87" s="164"/>
      <c r="K87" s="164"/>
      <c r="L87" s="164"/>
      <c r="M87" s="164"/>
      <c r="N87" s="164"/>
      <c r="O87" s="164"/>
      <c r="P87" s="164"/>
      <c r="Q87" s="164"/>
      <c r="R87" s="164"/>
      <c r="S87" s="164"/>
      <c r="T87" s="164"/>
      <c r="U87" s="164"/>
      <c r="V87" s="164"/>
      <c r="W87" s="164"/>
      <c r="X87" s="164"/>
      <c r="Y87" s="164"/>
      <c r="Z87" s="164"/>
      <c r="AA87" s="164"/>
      <c r="AB87" s="164"/>
      <c r="AC87" s="164"/>
      <c r="AD87" s="164"/>
      <c r="AE87" s="164"/>
      <c r="AF87" s="164"/>
      <c r="AG87" s="164"/>
      <c r="AH87" s="164"/>
      <c r="AI87" s="164"/>
    </row>
    <row r="88" spans="3:35" x14ac:dyDescent="0.2">
      <c r="D88" s="164"/>
      <c r="E88" s="164"/>
      <c r="F88" s="164"/>
      <c r="G88" s="164"/>
      <c r="H88" s="164"/>
      <c r="I88" s="164"/>
      <c r="J88" s="164"/>
      <c r="K88" s="164"/>
      <c r="L88" s="164"/>
      <c r="M88" s="164"/>
      <c r="N88" s="164"/>
      <c r="O88" s="164"/>
      <c r="P88" s="164"/>
      <c r="Q88" s="164"/>
      <c r="R88" s="164"/>
      <c r="S88" s="164"/>
      <c r="T88" s="164"/>
      <c r="U88" s="164"/>
      <c r="V88" s="164"/>
      <c r="W88" s="164"/>
      <c r="X88" s="164"/>
      <c r="Y88" s="164"/>
      <c r="Z88" s="164"/>
      <c r="AA88" s="164"/>
      <c r="AB88" s="164"/>
      <c r="AC88" s="164"/>
      <c r="AD88" s="164"/>
      <c r="AE88" s="164"/>
      <c r="AF88" s="164"/>
      <c r="AG88" s="164"/>
      <c r="AH88" s="164"/>
      <c r="AI88" s="164"/>
    </row>
    <row r="89" spans="3:35" x14ac:dyDescent="0.2">
      <c r="D89" s="164"/>
      <c r="E89" s="164"/>
      <c r="F89" s="164"/>
      <c r="G89" s="164"/>
      <c r="H89" s="164"/>
      <c r="I89" s="164"/>
      <c r="J89" s="164"/>
      <c r="K89" s="164"/>
      <c r="L89" s="164"/>
      <c r="M89" s="164"/>
      <c r="N89" s="164"/>
      <c r="O89" s="164"/>
      <c r="P89" s="164"/>
      <c r="Q89" s="164"/>
      <c r="R89" s="164"/>
      <c r="S89" s="164"/>
      <c r="T89" s="164"/>
      <c r="U89" s="164"/>
      <c r="V89" s="164"/>
      <c r="W89" s="164"/>
      <c r="X89" s="164"/>
      <c r="Y89" s="164"/>
      <c r="Z89" s="164"/>
      <c r="AA89" s="164"/>
      <c r="AB89" s="164"/>
      <c r="AC89" s="164"/>
      <c r="AD89" s="164"/>
      <c r="AE89" s="164"/>
      <c r="AF89" s="164"/>
      <c r="AG89" s="164"/>
      <c r="AH89" s="164"/>
      <c r="AI89" s="164"/>
    </row>
    <row r="90" spans="3:35" x14ac:dyDescent="0.2">
      <c r="D90" s="164"/>
      <c r="E90" s="164"/>
      <c r="F90" s="164"/>
      <c r="G90" s="164"/>
      <c r="H90" s="164"/>
      <c r="I90" s="164"/>
      <c r="J90" s="164"/>
      <c r="K90" s="164"/>
      <c r="L90" s="164"/>
      <c r="M90" s="164"/>
      <c r="N90" s="164"/>
      <c r="O90" s="164"/>
      <c r="P90" s="164"/>
      <c r="Q90" s="164"/>
      <c r="R90" s="164"/>
      <c r="S90" s="164"/>
      <c r="T90" s="164"/>
      <c r="U90" s="164"/>
      <c r="V90" s="164"/>
      <c r="W90" s="164"/>
      <c r="X90" s="164"/>
      <c r="Y90" s="164"/>
      <c r="Z90" s="164"/>
      <c r="AA90" s="164"/>
      <c r="AB90" s="164"/>
      <c r="AC90" s="164"/>
      <c r="AD90" s="164"/>
      <c r="AE90" s="164"/>
      <c r="AF90" s="164"/>
      <c r="AG90" s="164"/>
      <c r="AH90" s="164"/>
      <c r="AI90" s="164"/>
    </row>
    <row r="91" spans="3:35" x14ac:dyDescent="0.2">
      <c r="D91" s="163"/>
      <c r="E91" s="163"/>
      <c r="F91" s="163"/>
      <c r="G91" s="163"/>
      <c r="H91" s="163"/>
      <c r="I91" s="163"/>
      <c r="J91" s="163"/>
      <c r="K91" s="164"/>
      <c r="L91" s="164"/>
      <c r="M91" s="164"/>
      <c r="N91" s="164"/>
      <c r="O91" s="164"/>
      <c r="P91" s="164"/>
      <c r="Q91" s="164"/>
      <c r="R91" s="164"/>
      <c r="S91" s="164"/>
      <c r="T91" s="164"/>
      <c r="U91" s="164"/>
      <c r="V91" s="164"/>
      <c r="W91" s="164"/>
      <c r="X91" s="164"/>
      <c r="Y91" s="164"/>
      <c r="Z91" s="164"/>
      <c r="AA91" s="164"/>
      <c r="AB91" s="164"/>
      <c r="AC91" s="164"/>
      <c r="AD91" s="164"/>
      <c r="AE91" s="164"/>
      <c r="AF91" s="164"/>
      <c r="AG91" s="164"/>
      <c r="AH91" s="164"/>
      <c r="AI91" s="164"/>
    </row>
    <row r="92" spans="3:35" x14ac:dyDescent="0.2">
      <c r="C92" s="164"/>
      <c r="D92" s="164"/>
      <c r="E92" s="164"/>
      <c r="F92" s="164"/>
    </row>
    <row r="93" spans="3:35" x14ac:dyDescent="0.2">
      <c r="D93" s="162"/>
      <c r="E93" s="162"/>
      <c r="F93" s="162"/>
      <c r="G93" s="162"/>
      <c r="H93" s="162"/>
      <c r="I93" s="162"/>
      <c r="J93" s="162"/>
      <c r="K93" s="162"/>
      <c r="L93" s="162"/>
      <c r="M93" s="162"/>
      <c r="N93" s="162"/>
    </row>
    <row r="94" spans="3:35" x14ac:dyDescent="0.2">
      <c r="D94" s="162"/>
      <c r="E94" s="162"/>
      <c r="F94" s="162"/>
      <c r="G94" s="162"/>
      <c r="H94" s="162"/>
      <c r="I94" s="162"/>
      <c r="J94" s="162"/>
      <c r="K94" s="162"/>
      <c r="L94" s="162"/>
      <c r="M94" s="162"/>
      <c r="N94" s="162"/>
    </row>
    <row r="95" spans="3:35" x14ac:dyDescent="0.2">
      <c r="D95" s="162"/>
      <c r="E95" s="162"/>
      <c r="F95" s="162"/>
      <c r="G95" s="162"/>
      <c r="H95" s="162"/>
      <c r="I95" s="162"/>
      <c r="J95" s="162"/>
      <c r="K95" s="162"/>
      <c r="L95" s="162"/>
      <c r="M95" s="162"/>
      <c r="N95" s="162"/>
    </row>
    <row r="96" spans="3:35" x14ac:dyDescent="0.2">
      <c r="D96" s="162"/>
      <c r="E96" s="162"/>
      <c r="F96" s="162"/>
      <c r="G96" s="162"/>
      <c r="H96" s="162"/>
      <c r="I96" s="162"/>
      <c r="J96" s="162"/>
      <c r="K96" s="162"/>
      <c r="L96" s="162"/>
      <c r="M96" s="162"/>
      <c r="N96" s="162"/>
    </row>
  </sheetData>
  <mergeCells count="4">
    <mergeCell ref="C1:Q1"/>
    <mergeCell ref="C2:Q2"/>
    <mergeCell ref="C4:Q4"/>
    <mergeCell ref="C5:Q5"/>
  </mergeCells>
  <printOptions horizontalCentered="1"/>
  <pageMargins left="0.25" right="0.25" top="0.5" bottom="0.5" header="0.5" footer="0.3"/>
  <pageSetup scale="33" fitToHeight="2" orientation="landscape" r:id="rId1"/>
  <headerFooter alignWithMargins="0">
    <oddFooter>&amp;R&amp;A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74F87-CB8F-4D21-8E9F-357EF8A1714F}">
  <sheetPr>
    <pageSetUpPr fitToPage="1"/>
  </sheetPr>
  <dimension ref="A1:O27"/>
  <sheetViews>
    <sheetView tabSelected="1" zoomScale="90" zoomScaleNormal="90" workbookViewId="0">
      <selection activeCell="Q23" sqref="Q23"/>
    </sheetView>
  </sheetViews>
  <sheetFormatPr defaultColWidth="8.5" defaultRowHeight="16.5" customHeight="1" x14ac:dyDescent="0.2"/>
  <cols>
    <col min="1" max="1" width="49.1640625" style="1" customWidth="1"/>
    <col min="2" max="3" width="14" style="1" customWidth="1"/>
    <col min="4" max="15" width="14.83203125" style="1" bestFit="1" customWidth="1"/>
    <col min="16" max="16384" width="8.5" style="1"/>
  </cols>
  <sheetData>
    <row r="1" spans="1:15" ht="16.5" customHeight="1" x14ac:dyDescent="0.2">
      <c r="A1" s="170" t="s">
        <v>36</v>
      </c>
      <c r="B1" s="171"/>
      <c r="C1" s="171"/>
      <c r="D1" s="171"/>
      <c r="E1" s="171"/>
      <c r="F1" s="171"/>
      <c r="G1" s="171"/>
      <c r="H1" s="171"/>
      <c r="I1" s="171"/>
      <c r="J1" s="171"/>
      <c r="K1" s="171"/>
      <c r="L1" s="171"/>
      <c r="M1" s="171"/>
      <c r="N1" s="171"/>
      <c r="O1" s="171"/>
    </row>
    <row r="2" spans="1:15" ht="16.5" customHeight="1" x14ac:dyDescent="0.2">
      <c r="A2" s="172" t="s">
        <v>17</v>
      </c>
      <c r="B2" s="221"/>
      <c r="C2" s="221"/>
      <c r="D2" s="221"/>
      <c r="E2" s="221"/>
      <c r="F2" s="221"/>
      <c r="G2" s="221"/>
      <c r="H2" s="221"/>
      <c r="I2" s="221"/>
      <c r="J2" s="221"/>
      <c r="K2" s="221"/>
      <c r="L2" s="221"/>
      <c r="M2" s="221"/>
      <c r="N2" s="221"/>
      <c r="O2" s="221"/>
    </row>
    <row r="3" spans="1:15" ht="16.5" customHeight="1" x14ac:dyDescent="0.2">
      <c r="A3" s="79"/>
      <c r="B3" s="80"/>
      <c r="C3" s="80"/>
      <c r="D3" s="80"/>
      <c r="E3" s="80"/>
      <c r="F3" s="80"/>
      <c r="G3" s="80"/>
      <c r="H3" s="80"/>
      <c r="I3" s="80"/>
      <c r="J3" s="80"/>
      <c r="K3" s="80"/>
      <c r="L3" s="80"/>
      <c r="M3" s="80"/>
      <c r="N3" s="80"/>
      <c r="O3" s="80"/>
    </row>
    <row r="4" spans="1:15" ht="16.5" customHeight="1" x14ac:dyDescent="0.2">
      <c r="A4" s="173" t="s">
        <v>129</v>
      </c>
      <c r="B4" s="222"/>
      <c r="C4" s="222"/>
      <c r="D4" s="222"/>
      <c r="E4" s="222"/>
      <c r="F4" s="222"/>
      <c r="G4" s="222"/>
      <c r="H4" s="222"/>
      <c r="I4" s="222"/>
      <c r="J4" s="222"/>
      <c r="K4" s="222"/>
      <c r="L4" s="222"/>
      <c r="M4" s="222"/>
      <c r="N4" s="222"/>
      <c r="O4" s="222"/>
    </row>
    <row r="5" spans="1:15" ht="16.5" customHeight="1" x14ac:dyDescent="0.2">
      <c r="A5" s="174" t="s">
        <v>81</v>
      </c>
      <c r="B5" s="223"/>
      <c r="C5" s="223"/>
      <c r="D5" s="223"/>
      <c r="E5" s="223"/>
      <c r="F5" s="223"/>
      <c r="G5" s="223"/>
      <c r="H5" s="223"/>
      <c r="I5" s="223"/>
      <c r="J5" s="223"/>
      <c r="K5" s="223"/>
      <c r="L5" s="223"/>
      <c r="M5" s="223"/>
      <c r="N5" s="223"/>
      <c r="O5" s="223"/>
    </row>
    <row r="6" spans="1:15" ht="22.5" customHeight="1" thickBot="1" x14ac:dyDescent="0.25">
      <c r="A6" s="81"/>
      <c r="B6" s="82"/>
      <c r="C6" s="82"/>
      <c r="D6" s="82"/>
      <c r="E6" s="82"/>
      <c r="F6" s="82"/>
      <c r="G6" s="82"/>
      <c r="H6" s="82"/>
      <c r="I6" s="82"/>
      <c r="J6" s="82"/>
      <c r="K6" s="82"/>
      <c r="L6" s="82"/>
      <c r="M6" s="82"/>
      <c r="N6" s="82"/>
      <c r="O6" s="82"/>
    </row>
    <row r="7" spans="1:15" ht="16.5" customHeight="1" thickBot="1" x14ac:dyDescent="0.3">
      <c r="A7" s="83"/>
      <c r="B7" s="84">
        <v>2021</v>
      </c>
      <c r="C7" s="84">
        <v>2022</v>
      </c>
      <c r="D7" s="84">
        <v>2023</v>
      </c>
      <c r="E7" s="84">
        <v>2024</v>
      </c>
      <c r="F7" s="84">
        <v>2025</v>
      </c>
      <c r="G7" s="84">
        <v>2026</v>
      </c>
      <c r="H7" s="84">
        <v>2027</v>
      </c>
      <c r="I7" s="84">
        <v>2028</v>
      </c>
      <c r="J7" s="84">
        <v>2029</v>
      </c>
      <c r="K7" s="84">
        <v>2030</v>
      </c>
      <c r="L7" s="84">
        <v>2031</v>
      </c>
      <c r="M7" s="84">
        <v>2032</v>
      </c>
      <c r="N7" s="84">
        <v>2033</v>
      </c>
      <c r="O7" s="84">
        <v>2034</v>
      </c>
    </row>
    <row r="8" spans="1:15" ht="16.5" customHeight="1" thickBot="1" x14ac:dyDescent="0.25">
      <c r="A8" s="85"/>
      <c r="B8" s="86"/>
      <c r="C8" s="86"/>
      <c r="D8" s="86"/>
      <c r="E8" s="86"/>
      <c r="F8" s="86"/>
      <c r="G8" s="86"/>
      <c r="H8" s="86"/>
      <c r="I8" s="86"/>
      <c r="J8" s="86"/>
      <c r="K8" s="86"/>
      <c r="L8" s="86"/>
      <c r="M8" s="86"/>
      <c r="N8" s="86"/>
      <c r="O8" s="87"/>
    </row>
    <row r="9" spans="1:15" ht="16.5" customHeight="1" thickBot="1" x14ac:dyDescent="0.25">
      <c r="A9" s="88" t="s">
        <v>130</v>
      </c>
      <c r="B9" s="224" t="s">
        <v>142</v>
      </c>
      <c r="C9" s="224" t="s">
        <v>142</v>
      </c>
      <c r="D9" s="224" t="s">
        <v>142</v>
      </c>
      <c r="E9" s="224" t="s">
        <v>142</v>
      </c>
      <c r="F9" s="224" t="s">
        <v>142</v>
      </c>
      <c r="G9" s="224" t="s">
        <v>142</v>
      </c>
      <c r="H9" s="224" t="s">
        <v>142</v>
      </c>
      <c r="I9" s="224" t="s">
        <v>142</v>
      </c>
      <c r="J9" s="224" t="s">
        <v>142</v>
      </c>
      <c r="K9" s="224" t="s">
        <v>142</v>
      </c>
      <c r="L9" s="224" t="s">
        <v>142</v>
      </c>
      <c r="M9" s="229" t="e">
        <v>#VALUE!</v>
      </c>
      <c r="N9" s="229" t="e">
        <v>#VALUE!</v>
      </c>
      <c r="O9" s="229" t="e">
        <v>#VALUE!</v>
      </c>
    </row>
    <row r="10" spans="1:15" ht="16.5" customHeight="1" thickBot="1" x14ac:dyDescent="0.25">
      <c r="A10" s="89" t="s">
        <v>131</v>
      </c>
      <c r="B10" s="168"/>
      <c r="C10" s="168"/>
      <c r="D10" s="168"/>
      <c r="E10" s="168"/>
      <c r="F10" s="168"/>
      <c r="G10" s="168"/>
      <c r="H10" s="168"/>
      <c r="I10" s="168"/>
      <c r="J10" s="168"/>
      <c r="K10" s="168"/>
      <c r="L10" s="168"/>
      <c r="M10" s="168"/>
      <c r="N10" s="168"/>
      <c r="O10" s="169"/>
    </row>
    <row r="11" spans="1:15" ht="16.5" customHeight="1" x14ac:dyDescent="0.2">
      <c r="A11" s="90" t="s">
        <v>132</v>
      </c>
      <c r="B11" s="225" t="s">
        <v>142</v>
      </c>
      <c r="C11" s="225" t="s">
        <v>142</v>
      </c>
      <c r="D11" s="225" t="s">
        <v>142</v>
      </c>
      <c r="E11" s="225" t="s">
        <v>142</v>
      </c>
      <c r="F11" s="225" t="s">
        <v>142</v>
      </c>
      <c r="G11" s="225" t="s">
        <v>142</v>
      </c>
      <c r="H11" s="225" t="s">
        <v>142</v>
      </c>
      <c r="I11" s="225" t="s">
        <v>142</v>
      </c>
      <c r="J11" s="225" t="s">
        <v>142</v>
      </c>
      <c r="K11" s="225" t="s">
        <v>142</v>
      </c>
      <c r="L11" s="225" t="s">
        <v>142</v>
      </c>
      <c r="M11" s="230" t="e">
        <v>#VALUE!</v>
      </c>
      <c r="N11" s="230" t="e">
        <v>#VALUE!</v>
      </c>
      <c r="O11" s="230" t="e">
        <v>#VALUE!</v>
      </c>
    </row>
    <row r="12" spans="1:15" ht="16.5" customHeight="1" x14ac:dyDescent="0.2">
      <c r="A12" s="91" t="s">
        <v>133</v>
      </c>
      <c r="B12" s="226" t="s">
        <v>142</v>
      </c>
      <c r="C12" s="226" t="s">
        <v>142</v>
      </c>
      <c r="D12" s="226" t="s">
        <v>142</v>
      </c>
      <c r="E12" s="226" t="s">
        <v>142</v>
      </c>
      <c r="F12" s="226" t="s">
        <v>142</v>
      </c>
      <c r="G12" s="226" t="s">
        <v>142</v>
      </c>
      <c r="H12" s="226" t="s">
        <v>142</v>
      </c>
      <c r="I12" s="226" t="s">
        <v>142</v>
      </c>
      <c r="J12" s="226" t="s">
        <v>142</v>
      </c>
      <c r="K12" s="226" t="s">
        <v>142</v>
      </c>
      <c r="L12" s="226" t="s">
        <v>142</v>
      </c>
      <c r="M12" s="231" t="e">
        <v>#VALUE!</v>
      </c>
      <c r="N12" s="231" t="e">
        <v>#VALUE!</v>
      </c>
      <c r="O12" s="231" t="e">
        <v>#VALUE!</v>
      </c>
    </row>
    <row r="13" spans="1:15" ht="16.5" customHeight="1" x14ac:dyDescent="0.2">
      <c r="A13" s="91" t="s">
        <v>134</v>
      </c>
      <c r="B13" s="226" t="s">
        <v>142</v>
      </c>
      <c r="C13" s="226" t="s">
        <v>142</v>
      </c>
      <c r="D13" s="226" t="s">
        <v>142</v>
      </c>
      <c r="E13" s="226" t="s">
        <v>142</v>
      </c>
      <c r="F13" s="226" t="s">
        <v>142</v>
      </c>
      <c r="G13" s="226" t="s">
        <v>142</v>
      </c>
      <c r="H13" s="226" t="s">
        <v>142</v>
      </c>
      <c r="I13" s="226" t="s">
        <v>142</v>
      </c>
      <c r="J13" s="226" t="s">
        <v>142</v>
      </c>
      <c r="K13" s="226" t="s">
        <v>142</v>
      </c>
      <c r="L13" s="226" t="s">
        <v>142</v>
      </c>
      <c r="M13" s="231" t="e">
        <v>#VALUE!</v>
      </c>
      <c r="N13" s="231" t="e">
        <v>#VALUE!</v>
      </c>
      <c r="O13" s="231" t="e">
        <v>#VALUE!</v>
      </c>
    </row>
    <row r="14" spans="1:15" ht="16.5" customHeight="1" x14ac:dyDescent="0.2">
      <c r="A14" s="91" t="s">
        <v>135</v>
      </c>
      <c r="B14" s="226" t="s">
        <v>142</v>
      </c>
      <c r="C14" s="226" t="s">
        <v>142</v>
      </c>
      <c r="D14" s="226" t="s">
        <v>142</v>
      </c>
      <c r="E14" s="226" t="s">
        <v>142</v>
      </c>
      <c r="F14" s="226" t="s">
        <v>142</v>
      </c>
      <c r="G14" s="226" t="s">
        <v>142</v>
      </c>
      <c r="H14" s="226" t="s">
        <v>142</v>
      </c>
      <c r="I14" s="226" t="s">
        <v>142</v>
      </c>
      <c r="J14" s="226" t="s">
        <v>142</v>
      </c>
      <c r="K14" s="226" t="s">
        <v>142</v>
      </c>
      <c r="L14" s="226" t="s">
        <v>142</v>
      </c>
      <c r="M14" s="231" t="e">
        <v>#VALUE!</v>
      </c>
      <c r="N14" s="231" t="e">
        <v>#VALUE!</v>
      </c>
      <c r="O14" s="231" t="e">
        <v>#VALUE!</v>
      </c>
    </row>
    <row r="15" spans="1:15" ht="16.5" customHeight="1" thickBot="1" x14ac:dyDescent="0.25">
      <c r="A15" s="92" t="s">
        <v>136</v>
      </c>
      <c r="B15" s="227" t="s">
        <v>142</v>
      </c>
      <c r="C15" s="227" t="s">
        <v>142</v>
      </c>
      <c r="D15" s="227" t="s">
        <v>142</v>
      </c>
      <c r="E15" s="227" t="s">
        <v>142</v>
      </c>
      <c r="F15" s="227" t="s">
        <v>142</v>
      </c>
      <c r="G15" s="227" t="s">
        <v>142</v>
      </c>
      <c r="H15" s="227" t="s">
        <v>142</v>
      </c>
      <c r="I15" s="227" t="s">
        <v>142</v>
      </c>
      <c r="J15" s="227" t="s">
        <v>142</v>
      </c>
      <c r="K15" s="227" t="s">
        <v>142</v>
      </c>
      <c r="L15" s="227" t="s">
        <v>142</v>
      </c>
      <c r="M15" s="232" t="e">
        <v>#VALUE!</v>
      </c>
      <c r="N15" s="232" t="e">
        <v>#VALUE!</v>
      </c>
      <c r="O15" s="232" t="e">
        <v>#VALUE!</v>
      </c>
    </row>
    <row r="16" spans="1:15" ht="13.5" customHeight="1" thickTop="1" thickBot="1" x14ac:dyDescent="0.25">
      <c r="A16" s="93" t="s">
        <v>137</v>
      </c>
      <c r="B16" s="228" t="s">
        <v>142</v>
      </c>
      <c r="C16" s="228" t="s">
        <v>142</v>
      </c>
      <c r="D16" s="228" t="s">
        <v>142</v>
      </c>
      <c r="E16" s="228" t="s">
        <v>142</v>
      </c>
      <c r="F16" s="228" t="s">
        <v>142</v>
      </c>
      <c r="G16" s="228" t="s">
        <v>142</v>
      </c>
      <c r="H16" s="228" t="s">
        <v>142</v>
      </c>
      <c r="I16" s="228" t="s">
        <v>142</v>
      </c>
      <c r="J16" s="228" t="s">
        <v>142</v>
      </c>
      <c r="K16" s="228" t="s">
        <v>142</v>
      </c>
      <c r="L16" s="228" t="s">
        <v>142</v>
      </c>
      <c r="M16" s="233" t="e">
        <v>#VALUE!</v>
      </c>
      <c r="N16" s="233" t="e">
        <v>#VALUE!</v>
      </c>
      <c r="O16" s="233" t="e">
        <v>#VALUE!</v>
      </c>
    </row>
    <row r="17" spans="1:15" ht="16.5" customHeight="1" thickBot="1" x14ac:dyDescent="0.25">
      <c r="A17" s="94" t="s">
        <v>138</v>
      </c>
      <c r="B17" s="7"/>
      <c r="C17" s="7"/>
      <c r="D17" s="7"/>
      <c r="E17" s="7"/>
      <c r="F17" s="7"/>
      <c r="G17" s="7"/>
      <c r="H17" s="7"/>
      <c r="I17" s="7"/>
      <c r="J17" s="7"/>
      <c r="K17" s="7"/>
      <c r="L17" s="7"/>
      <c r="M17" s="7"/>
      <c r="N17" s="7"/>
      <c r="O17" s="8"/>
    </row>
    <row r="18" spans="1:15" ht="16.5" customHeight="1" x14ac:dyDescent="0.2">
      <c r="A18" s="90" t="s">
        <v>132</v>
      </c>
      <c r="B18" s="234"/>
      <c r="C18" s="234"/>
      <c r="D18" s="234"/>
      <c r="E18" s="234"/>
      <c r="F18" s="234"/>
      <c r="G18" s="234"/>
      <c r="H18" s="234"/>
      <c r="I18" s="234"/>
      <c r="J18" s="234"/>
      <c r="K18" s="234"/>
      <c r="L18" s="234"/>
      <c r="M18" s="234"/>
      <c r="N18" s="234"/>
      <c r="O18" s="235"/>
    </row>
    <row r="19" spans="1:15" ht="16.5" customHeight="1" x14ac:dyDescent="0.2">
      <c r="A19" s="91" t="s">
        <v>133</v>
      </c>
      <c r="B19" s="236"/>
      <c r="C19" s="236"/>
      <c r="D19" s="236"/>
      <c r="E19" s="236"/>
      <c r="F19" s="236"/>
      <c r="G19" s="236"/>
      <c r="H19" s="236"/>
      <c r="I19" s="236"/>
      <c r="J19" s="236"/>
      <c r="K19" s="236"/>
      <c r="L19" s="236"/>
      <c r="M19" s="236"/>
      <c r="N19" s="236"/>
      <c r="O19" s="237"/>
    </row>
    <row r="20" spans="1:15" ht="16.5" customHeight="1" x14ac:dyDescent="0.2">
      <c r="A20" s="91" t="s">
        <v>134</v>
      </c>
      <c r="B20" s="236"/>
      <c r="C20" s="236"/>
      <c r="D20" s="236"/>
      <c r="E20" s="236"/>
      <c r="F20" s="236"/>
      <c r="G20" s="236"/>
      <c r="H20" s="236"/>
      <c r="I20" s="236"/>
      <c r="J20" s="236"/>
      <c r="K20" s="236"/>
      <c r="L20" s="236"/>
      <c r="M20" s="236"/>
      <c r="N20" s="236"/>
      <c r="O20" s="237"/>
    </row>
    <row r="21" spans="1:15" ht="16.5" customHeight="1" x14ac:dyDescent="0.2">
      <c r="A21" s="91" t="s">
        <v>135</v>
      </c>
      <c r="B21" s="236"/>
      <c r="C21" s="236"/>
      <c r="D21" s="236"/>
      <c r="E21" s="236"/>
      <c r="F21" s="236"/>
      <c r="G21" s="236"/>
      <c r="H21" s="236"/>
      <c r="I21" s="236"/>
      <c r="J21" s="236"/>
      <c r="K21" s="236"/>
      <c r="L21" s="236"/>
      <c r="M21" s="236"/>
      <c r="N21" s="236"/>
      <c r="O21" s="237"/>
    </row>
    <row r="22" spans="1:15" ht="16.5" customHeight="1" thickBot="1" x14ac:dyDescent="0.25">
      <c r="A22" s="92" t="s">
        <v>136</v>
      </c>
      <c r="B22" s="238"/>
      <c r="C22" s="238"/>
      <c r="D22" s="238"/>
      <c r="E22" s="238"/>
      <c r="F22" s="238"/>
      <c r="G22" s="238"/>
      <c r="H22" s="238"/>
      <c r="I22" s="238"/>
      <c r="J22" s="238"/>
      <c r="K22" s="238"/>
      <c r="L22" s="238"/>
      <c r="M22" s="238"/>
      <c r="N22" s="238"/>
      <c r="O22" s="239"/>
    </row>
    <row r="23" spans="1:15" ht="13.5" customHeight="1" thickTop="1" thickBot="1" x14ac:dyDescent="0.25">
      <c r="A23" s="93" t="s">
        <v>139</v>
      </c>
      <c r="B23" s="240"/>
      <c r="C23" s="240"/>
      <c r="D23" s="240"/>
      <c r="E23" s="240"/>
      <c r="F23" s="240"/>
      <c r="G23" s="240"/>
      <c r="H23" s="240"/>
      <c r="I23" s="240"/>
      <c r="J23" s="240"/>
      <c r="K23" s="240"/>
      <c r="L23" s="240"/>
      <c r="M23" s="240"/>
      <c r="N23" s="240"/>
      <c r="O23" s="240"/>
    </row>
    <row r="24" spans="1:15" s="95" customFormat="1" ht="16.5" customHeight="1" thickTop="1" thickBot="1" x14ac:dyDescent="0.25">
      <c r="A24" s="94" t="s">
        <v>140</v>
      </c>
      <c r="B24" s="241" t="s">
        <v>142</v>
      </c>
      <c r="C24" s="241" t="s">
        <v>142</v>
      </c>
      <c r="D24" s="241" t="s">
        <v>142</v>
      </c>
      <c r="E24" s="241" t="s">
        <v>142</v>
      </c>
      <c r="F24" s="241" t="s">
        <v>142</v>
      </c>
      <c r="G24" s="241" t="s">
        <v>142</v>
      </c>
      <c r="H24" s="241" t="s">
        <v>142</v>
      </c>
      <c r="I24" s="241" t="s">
        <v>142</v>
      </c>
      <c r="J24" s="241" t="s">
        <v>142</v>
      </c>
      <c r="K24" s="241" t="s">
        <v>142</v>
      </c>
      <c r="L24" s="241" t="s">
        <v>142</v>
      </c>
      <c r="M24" s="233" t="e">
        <v>#VALUE!</v>
      </c>
      <c r="N24" s="233" t="e">
        <v>#VALUE!</v>
      </c>
      <c r="O24" s="233" t="e">
        <v>#VALUE!</v>
      </c>
    </row>
    <row r="26" spans="1:15" ht="16.5" customHeight="1" x14ac:dyDescent="0.2">
      <c r="A26" s="133" t="s">
        <v>126</v>
      </c>
    </row>
    <row r="27" spans="1:15" ht="16.5" customHeight="1" x14ac:dyDescent="0.2">
      <c r="A27" s="133" t="s">
        <v>141</v>
      </c>
    </row>
  </sheetData>
  <printOptions horizontalCentered="1"/>
  <pageMargins left="0.5" right="0.5" top="0.75" bottom="0.75" header="0.5" footer="0.5"/>
  <pageSetup scale="8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553ED82F7ABD4BAFE6D9583670D56F" ma:contentTypeVersion="31" ma:contentTypeDescription="Create a new document." ma:contentTypeScope="" ma:versionID="b839ddd89d426c6e078af3a7ba6e0e3c">
  <xsd:schema xmlns:xsd="http://www.w3.org/2001/XMLSchema" xmlns:xs="http://www.w3.org/2001/XMLSchema" xmlns:p="http://schemas.microsoft.com/office/2006/metadata/properties" xmlns:ns1="http://schemas.microsoft.com/sharepoint/v3" xmlns:ns2="2aed8cec-c368-41cc-9a59-c26b9f23d6a8" xmlns:ns3="37009bdd-6cb8-45ae-8db7-0975a547a371" xmlns:ns4="http://schemas.microsoft.com/sharepoint/v4" targetNamespace="http://schemas.microsoft.com/office/2006/metadata/properties" ma:root="true" ma:fieldsID="216629233c4533d84b5bfd81c46a2b30" ns1:_="" ns2:_="" ns3:_="" ns4:_="">
    <xsd:import namespace="http://schemas.microsoft.com/sharepoint/v3"/>
    <xsd:import namespace="2aed8cec-c368-41cc-9a59-c26b9f23d6a8"/>
    <xsd:import namespace="37009bdd-6cb8-45ae-8db7-0975a547a371"/>
    <xsd:import namespace="http://schemas.microsoft.com/sharepoint/v4"/>
    <xsd:element name="properties">
      <xsd:complexType>
        <xsd:sequence>
          <xsd:element name="documentManagement">
            <xsd:complexType>
              <xsd:all>
                <xsd:element ref="ns2:MigrationWizId" minOccurs="0"/>
                <xsd:element ref="ns2:MigrationWizIdPermissions" minOccurs="0"/>
                <xsd:element ref="ns2:MigrationWizIdPermissionLevels" minOccurs="0"/>
                <xsd:element ref="ns2:MigrationWizIdDocumentLibraryPermissions" minOccurs="0"/>
                <xsd:element ref="ns2:MigrationWizIdSecurityGroups" minOccurs="0"/>
                <xsd:element ref="ns2:MediaServiceMetadata" minOccurs="0"/>
                <xsd:element ref="ns2:MediaServiceFastMetadata" minOccurs="0"/>
                <xsd:element ref="ns2:MediaServiceAutoTags"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Location" minOccurs="0"/>
                <xsd:element ref="ns2:MediaServiceAutoKeyPoints" minOccurs="0"/>
                <xsd:element ref="ns2:MediaServiceKeyPoints" minOccurs="0"/>
                <xsd:element ref="ns2:_Flow_SignoffStatus" minOccurs="0"/>
                <xsd:element ref="ns4:IconOverlay" minOccurs="0"/>
                <xsd:element ref="ns2:Assessment" minOccurs="0"/>
                <xsd:element ref="ns2:CurrentEnrollments" minOccurs="0"/>
                <xsd:element ref="ns2:MediaLengthInSeconds" minOccurs="0"/>
                <xsd:element ref="ns2:lcf76f155ced4ddcb4097134ff3c332f" minOccurs="0"/>
                <xsd:element ref="ns3:TaxCatchAll" minOccurs="0"/>
                <xsd:element ref="ns2:FinaVersion" minOccurs="0"/>
                <xsd:element ref="ns2:Notes" minOccurs="0"/>
                <xsd:element ref="ns1:PublishingStartDate" minOccurs="0"/>
                <xsd:element ref="ns1:PublishingExpirationDate"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5"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36"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aed8cec-c368-41cc-9a59-c26b9f23d6a8"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PermissionLevels" ma:index="10" nillable="true" ma:displayName="MigrationWizIdPermissionLevels" ma:internalName="MigrationWizIdPermissionLevels">
      <xsd:simpleType>
        <xsd:restriction base="dms:Text"/>
      </xsd:simpleType>
    </xsd:element>
    <xsd:element name="MigrationWizIdDocumentLibraryPermissions" ma:index="11" nillable="true" ma:displayName="MigrationWizIdDocumentLibraryPermissions" ma:internalName="MigrationWizIdDocumentLibraryPermissions">
      <xsd:simpleType>
        <xsd:restriction base="dms:Text"/>
      </xsd:simpleType>
    </xsd:element>
    <xsd:element name="MigrationWizIdSecurityGroups" ma:index="12" nillable="true" ma:displayName="MigrationWizIdSecurityGroups" ma:internalName="MigrationWizIdSecurityGroups">
      <xsd:simpleType>
        <xsd:restriction base="dms:Text"/>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_Flow_SignoffStatus" ma:index="25" nillable="true" ma:displayName="Sign-off status" ma:internalName="Sign_x002d_off_x0020_status">
      <xsd:simpleType>
        <xsd:restriction base="dms:Text"/>
      </xsd:simpleType>
    </xsd:element>
    <xsd:element name="Assessment" ma:index="27" nillable="true" ma:displayName="Assessment " ma:default="1" ma:description="Chosen to move forward to assessment " ma:format="Dropdown" ma:internalName="Assessment">
      <xsd:simpleType>
        <xsd:restriction base="dms:Boolean"/>
      </xsd:simpleType>
    </xsd:element>
    <xsd:element name="CurrentEnrollments" ma:index="28" nillable="true" ma:displayName="Current Enrollments" ma:format="Dropdown" ma:internalName="CurrentEnrollments">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8d4f22bf-2b38-4ec2-85d5-ef2ea6fa8461" ma:termSetId="09814cd3-568e-fe90-9814-8d621ff8fb84" ma:anchorId="fba54fb3-c3e1-fe81-a776-ca4b69148c4d" ma:open="true" ma:isKeyword="false">
      <xsd:complexType>
        <xsd:sequence>
          <xsd:element ref="pc:Terms" minOccurs="0" maxOccurs="1"/>
        </xsd:sequence>
      </xsd:complexType>
    </xsd:element>
    <xsd:element name="FinaVersion" ma:index="33" nillable="true" ma:displayName="Fina Version" ma:default="0" ma:format="Dropdown" ma:internalName="FinaVersion">
      <xsd:simpleType>
        <xsd:restriction base="dms:Boolean"/>
      </xsd:simpleType>
    </xsd:element>
    <xsd:element name="Notes" ma:index="34" nillable="true" ma:displayName="Notes" ma:description="Notes entered here" ma:format="Dropdown" ma:internalName="Notes">
      <xsd:simpleType>
        <xsd:restriction base="dms:Note">
          <xsd:maxLength value="255"/>
        </xsd:restriction>
      </xsd:simple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009bdd-6cb8-45ae-8db7-0975a547a371"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32" nillable="true" ma:displayName="Taxonomy Catch All Column" ma:hidden="true" ma:list="{a113a0bf-179f-4cfa-896e-cf8e1b8a3ded}" ma:internalName="TaxCatchAll" ma:showField="CatchAllData" ma:web="37009bdd-6cb8-45ae-8db7-0975a547a3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7009bdd-6cb8-45ae-8db7-0975a547a371" xsi:nil="true"/>
    <lcf76f155ced4ddcb4097134ff3c332f xmlns="2aed8cec-c368-41cc-9a59-c26b9f23d6a8">
      <Terms xmlns="http://schemas.microsoft.com/office/infopath/2007/PartnerControls"/>
    </lcf76f155ced4ddcb4097134ff3c332f>
    <MigrationWizIdPermissionLevels xmlns="2aed8cec-c368-41cc-9a59-c26b9f23d6a8" xsi:nil="true"/>
    <MigrationWizIdDocumentLibraryPermissions xmlns="2aed8cec-c368-41cc-9a59-c26b9f23d6a8" xsi:nil="true"/>
    <_Flow_SignoffStatus xmlns="2aed8cec-c368-41cc-9a59-c26b9f23d6a8" xsi:nil="true"/>
    <Assessment xmlns="2aed8cec-c368-41cc-9a59-c26b9f23d6a8">true</Assessment>
    <IconOverlay xmlns="http://schemas.microsoft.com/sharepoint/v4" xsi:nil="true"/>
    <CurrentEnrollments xmlns="2aed8cec-c368-41cc-9a59-c26b9f23d6a8" xsi:nil="true"/>
    <Notes xmlns="2aed8cec-c368-41cc-9a59-c26b9f23d6a8" xsi:nil="true"/>
    <MigrationWizId xmlns="2aed8cec-c368-41cc-9a59-c26b9f23d6a8" xsi:nil="true"/>
    <PublishingExpirationDate xmlns="http://schemas.microsoft.com/sharepoint/v3" xsi:nil="true"/>
    <FinaVersion xmlns="2aed8cec-c368-41cc-9a59-c26b9f23d6a8">false</FinaVersion>
    <PublishingStartDate xmlns="http://schemas.microsoft.com/sharepoint/v3" xsi:nil="true"/>
    <MigrationWizIdPermissions xmlns="2aed8cec-c368-41cc-9a59-c26b9f23d6a8" xsi:nil="true"/>
    <MigrationWizIdSecurityGroups xmlns="2aed8cec-c368-41cc-9a59-c26b9f23d6a8" xsi:nil="true"/>
    <SharedWithUsers xmlns="37009bdd-6cb8-45ae-8db7-0975a547a371">
      <UserInfo>
        <DisplayName>Natalie Baerlocher</DisplayName>
        <AccountId>3656</AccountId>
        <AccountType/>
      </UserInfo>
      <UserInfo>
        <DisplayName>David McNeil</DisplayName>
        <AccountId>36</AccountId>
        <AccountType/>
      </UserInfo>
      <UserInfo>
        <DisplayName>Geoff Ihle</DisplayName>
        <AccountId>1584</AccountId>
        <AccountType/>
      </UserInfo>
      <UserInfo>
        <DisplayName>Lindsay Saxby</DisplayName>
        <AccountId>5495</AccountId>
        <AccountType/>
      </UserInfo>
      <UserInfo>
        <DisplayName>Annie  Gustafson</DisplayName>
        <AccountId>4222</AccountId>
        <AccountType/>
      </UserInfo>
      <UserInfo>
        <DisplayName>CC Song</DisplayName>
        <AccountId>206</AccountId>
        <AccountType/>
      </UserInfo>
      <UserInfo>
        <DisplayName>Ben Gustafson</DisplayName>
        <AccountId>4543</AccountId>
        <AccountType/>
      </UserInfo>
      <UserInfo>
        <DisplayName>Ted Tardif</DisplayName>
        <AccountId>60</AccountId>
        <AccountType/>
      </UserInfo>
      <UserInfo>
        <DisplayName>Hui Lisano</DisplayName>
        <AccountId>203</AccountId>
        <AccountType/>
      </UserInfo>
      <UserInfo>
        <DisplayName>Joanne O'Neill</DisplayName>
        <AccountId>4732</AccountId>
        <AccountType/>
      </UserInfo>
      <UserInfo>
        <DisplayName>Rich Viebrock</DisplayName>
        <AccountId>837</AccountId>
        <AccountType/>
      </UserInfo>
      <UserInfo>
        <DisplayName>Helen Lee</DisplayName>
        <AccountId>4115</AccountId>
        <AccountType/>
      </UserInfo>
      <UserInfo>
        <DisplayName>Kate Freeman</DisplayName>
        <AccountId>3110</AccountId>
        <AccountType/>
      </UserInfo>
      <UserInfo>
        <DisplayName>Matthew Langer</DisplayName>
        <AccountId>21</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1B9A2829-BF82-4C50-9114-11F3036171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aed8cec-c368-41cc-9a59-c26b9f23d6a8"/>
    <ds:schemaRef ds:uri="37009bdd-6cb8-45ae-8db7-0975a547a371"/>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D6B79A-526F-48F0-AD78-1FFBB0E7C01B}">
  <ds:schemaRefs>
    <ds:schemaRef ds:uri="http://schemas.microsoft.com/office/2006/metadata/properties"/>
    <ds:schemaRef ds:uri="http://schemas.microsoft.com/office/infopath/2007/PartnerControls"/>
    <ds:schemaRef ds:uri="37009bdd-6cb8-45ae-8db7-0975a547a371"/>
    <ds:schemaRef ds:uri="2aed8cec-c368-41cc-9a59-c26b9f23d6a8"/>
    <ds:schemaRef ds:uri="http://schemas.microsoft.com/sharepoint/v4"/>
    <ds:schemaRef ds:uri="http://schemas.microsoft.com/sharepoint/v3"/>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Cover</vt:lpstr>
      <vt:lpstr>FormsList&amp;FilerInfo</vt:lpstr>
      <vt:lpstr>Form 1.1b</vt:lpstr>
      <vt:lpstr>Form 1.3</vt:lpstr>
      <vt:lpstr>Form 3</vt:lpstr>
      <vt:lpstr>Form 4</vt:lpstr>
      <vt:lpstr>Form 8.1a (CCA)</vt:lpstr>
      <vt:lpstr>Form 8.1b (CCA)</vt:lpstr>
      <vt:lpstr>CoName</vt:lpstr>
      <vt:lpstr>filedate</vt:lpstr>
      <vt:lpstr>Cover!Print_Area</vt:lpstr>
      <vt:lpstr>'Form 1.1b'!Print_Area</vt:lpstr>
      <vt:lpstr>'Form 1.3'!Print_Area</vt:lpstr>
      <vt:lpstr>'Form 3'!Print_Area</vt:lpstr>
      <vt:lpstr>'FormsList&amp;FilerInfo'!Print_Area</vt:lpstr>
      <vt:lpstr>'Form 3'!Print_Titles</vt:lpstr>
      <vt:lpstr>pv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Jen-Ann Lee</cp:lastModifiedBy>
  <cp:revision/>
  <dcterms:created xsi:type="dcterms:W3CDTF">2004-04-26T18:12:37Z</dcterms:created>
  <dcterms:modified xsi:type="dcterms:W3CDTF">2023-07-31T17:37:53Z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0x010100E3553ED82F7ABD4BAFE6D9583670D56F</vt:lpwstr>
  </property>
  <property fmtid="{D5CDD505-2E9C-101B-9397-08002B2CF9AE}" pid="14" name="MediaServiceImageTags">
    <vt:lpwstr/>
  </property>
</Properties>
</file>