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K:\AGautam\IEPR\2023\Form_8\"/>
    </mc:Choice>
  </mc:AlternateContent>
  <xr:revisionPtr revIDLastSave="0" documentId="13_ncr:1_{C2D523EA-88DB-430D-869F-0C517E6C966B}" xr6:coauthVersionLast="47" xr6:coauthVersionMax="47" xr10:uidLastSave="{00000000-0000-0000-0000-000000000000}"/>
  <bookViews>
    <workbookView xWindow="9690" yWindow="0" windowWidth="28140" windowHeight="15495" tabRatio="838" activeTab="2" xr2:uid="{00000000-000D-0000-FFFF-FFFF00000000}"/>
  </bookViews>
  <sheets>
    <sheet name="Cover" sheetId="44" r:id="rId1"/>
    <sheet name="FormsList&amp;FilerInfo" sheetId="2" r:id="rId2"/>
    <sheet name="Form 8.1a" sheetId="46" r:id="rId3"/>
    <sheet name="Form 8.1b" sheetId="47" r:id="rId4"/>
  </sheets>
  <externalReferences>
    <externalReference r:id="rId5"/>
    <externalReference r:id="rId6"/>
    <externalReference r:id="rId7"/>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'[3]FormsList&amp;FilerInfo'!$B$2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'FormsList&amp;FilerInfo'!$A$1:$C$11</definedName>
    <definedName name="pv">#REF!</definedName>
    <definedName name="Z_2C54E754_4594_47E3_AFE9_B28C28B63E5C_.wvu.PrintArea" localSheetId="0" hidden="1">Cover!$A$1:$B$21</definedName>
    <definedName name="Z_2C54E754_4594_47E3_AFE9_B28C28B63E5C_.wvu.PrintArea" localSheetId="2" hidden="1">'Form 8.1a'!$C$1:$Q$71</definedName>
    <definedName name="Z_2C54E754_4594_47E3_AFE9_B28C28B63E5C_.wvu.PrintArea" localSheetId="3" hidden="1">'Form 8.1b'!$A$1:$O$31</definedName>
    <definedName name="Z_2C54E754_4594_47E3_AFE9_B28C28B63E5C_.wvu.PrintArea" localSheetId="1" hidden="1">'FormsList&amp;FilerInfo'!$A$1:$C$11</definedName>
    <definedName name="Z_64245E33_E577_4C25_9B98_21C112E84FF6_.wvu.PrintArea" localSheetId="0" hidden="1">Cover!$A$1:$B$21</definedName>
    <definedName name="Z_64245E33_E577_4C25_9B98_21C112E84FF6_.wvu.PrintArea" localSheetId="2" hidden="1">'Form 8.1a'!$C$1:$Q$71</definedName>
    <definedName name="Z_64245E33_E577_4C25_9B98_21C112E84FF6_.wvu.PrintArea" localSheetId="3" hidden="1">'Form 8.1b'!$A$1:$O$31</definedName>
    <definedName name="Z_64245E33_E577_4C25_9B98_21C112E84FF6_.wvu.PrintArea" localSheetId="1" hidden="1">'FormsList&amp;FilerInfo'!$A$1:$C$11</definedName>
    <definedName name="Z_C3E70234_FA18_40E7_B25F_218A5F7D2EA2_.wvu.PrintArea" localSheetId="0" hidden="1">Cover!$A$1:$B$21</definedName>
    <definedName name="Z_C3E70234_FA18_40E7_B25F_218A5F7D2EA2_.wvu.PrintArea" localSheetId="2" hidden="1">'Form 8.1a'!$C$1:$Q$71</definedName>
    <definedName name="Z_C3E70234_FA18_40E7_B25F_218A5F7D2EA2_.wvu.PrintArea" localSheetId="3" hidden="1">'Form 8.1b'!$A$1:$O$31</definedName>
    <definedName name="Z_C3E70234_FA18_40E7_B25F_218A5F7D2EA2_.wvu.PrintArea" localSheetId="1" hidden="1">'FormsList&amp;FilerInfo'!$A$1:$C$11</definedName>
    <definedName name="Z_DC437496_B10F_474B_8F6E_F19B4DA7C026_.wvu.PrintArea" localSheetId="0" hidden="1">Cover!$A$1:$B$21</definedName>
    <definedName name="Z_DC437496_B10F_474B_8F6E_F19B4DA7C026_.wvu.PrintArea" localSheetId="2" hidden="1">'Form 8.1a'!$C$1:$Q$71</definedName>
    <definedName name="Z_DC437496_B10F_474B_8F6E_F19B4DA7C026_.wvu.PrintArea" localSheetId="3" hidden="1">'Form 8.1b'!$A$1:$O$31</definedName>
    <definedName name="Z_DC437496_B10F_474B_8F6E_F19B4DA7C026_.wvu.PrintArea" localSheetId="1" hidden="1">'FormsList&amp;FilerInfo'!$A$1:$C$11</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47" l="1"/>
  <c r="F16" i="47"/>
  <c r="E16" i="47"/>
  <c r="D16" i="47"/>
  <c r="C16" i="47"/>
  <c r="B16" i="47"/>
  <c r="D71" i="46"/>
  <c r="A2" i="47" l="1"/>
  <c r="C2" i="46"/>
  <c r="Q71" i="46"/>
  <c r="P71" i="46"/>
  <c r="O71" i="46"/>
  <c r="N71" i="46"/>
  <c r="M71" i="46"/>
  <c r="L71" i="46"/>
  <c r="K71" i="46"/>
  <c r="J71" i="46"/>
  <c r="I71" i="46"/>
  <c r="H71" i="46"/>
  <c r="G71" i="46"/>
  <c r="F71" i="46"/>
  <c r="E71" i="46"/>
</calcChain>
</file>

<file path=xl/sharedStrings.xml><?xml version="1.0" encoding="utf-8"?>
<sst xmlns="http://schemas.openxmlformats.org/spreadsheetml/2006/main" count="110" uniqueCount="97">
  <si>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</si>
  <si>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</si>
  <si>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</si>
  <si>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</si>
  <si>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</si>
  <si>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</si>
  <si>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</si>
  <si>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</si>
  <si>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</si>
  <si>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</si>
  <si>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</si>
  <si>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Date Submitted:</t>
  </si>
  <si>
    <t>Contact Information:</t>
  </si>
  <si>
    <t>POU</t>
  </si>
  <si>
    <t>X</t>
  </si>
  <si>
    <t>Form 8.1a</t>
  </si>
  <si>
    <t>BUDGET APPROPRIATIONS OR ACTUAL COSTS AND COST PROJECTIONS BY MAJOR EXPENSE CATEGORY</t>
  </si>
  <si>
    <t>Form 8.1b (Bundled)</t>
  </si>
  <si>
    <t>REVENUE REQUIREMENTS BY BUNDLED CUSTOMER CLASS</t>
  </si>
  <si>
    <t>Agricultural</t>
  </si>
  <si>
    <t>Battery Storage</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</si>
  <si>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</si>
  <si>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</si>
  <si>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</si>
  <si>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</si>
  <si>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</si>
  <si>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</si>
  <si>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</si>
  <si>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</si>
  <si>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</si>
  <si>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</si>
  <si>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</si>
  <si>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</si>
  <si>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</si>
  <si>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</si>
  <si>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</si>
  <si>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</si>
  <si>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</si>
  <si>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</si>
  <si>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</si>
  <si>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</si>
  <si>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</si>
  <si>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</si>
  <si>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</si>
  <si>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</si>
  <si>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</si>
  <si>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</si>
  <si>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</si>
  <si>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</si>
  <si>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</si>
  <si>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</si>
  <si>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</si>
  <si>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</si>
  <si>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</si>
  <si>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</si>
  <si>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</si>
  <si>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</si>
  <si>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</si>
  <si>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</si>
  <si>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</si>
  <si>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</si>
  <si>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</si>
  <si>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</si>
  <si>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</si>
  <si>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</si>
  <si>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</si>
  <si>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</si>
  <si>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</si>
  <si>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</si>
  <si>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</si>
  <si>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</si>
  <si>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</si>
  <si>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</si>
  <si>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</si>
  <si>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</si>
  <si>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</si>
  <si>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</si>
  <si>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</si>
  <si>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Residential/Domestic</t>
  </si>
  <si>
    <t xml:space="preserve"> Commercial</t>
  </si>
  <si>
    <t xml:space="preserve"> Industrial</t>
  </si>
  <si>
    <t>All Other Customer Classes</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</si>
  <si>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</si>
  <si>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</si>
  <si>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</si>
  <si>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</si>
  <si>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</si>
  <si>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</si>
  <si>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</si>
  <si>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</si>
  <si>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</si>
  <si>
    <t>Sacramento Municipal Utility District (SMUD)</t>
  </si>
  <si>
    <t>Total Revenue Requirement:</t>
  </si>
  <si>
    <t>Asish Gautam, Senior Market Analyst</t>
  </si>
  <si>
    <t>6201 S Street MS B356, Sacramento, CA 95817</t>
  </si>
  <si>
    <t>(916) 732-5269</t>
  </si>
  <si>
    <t>Asish.Gautam@smud.org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</si>
</sst>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70" formatCode="m\-d\-yy"/>
    <numFmt numFmtId="171" formatCode="#,##0.00&quot; $&quot;;\-#,##0.00&quot; $&quot;"/>
    <numFmt numFmtId="173" formatCode="_(&quot;$&quot;* #,##0_);_(&quot;$&quot;* \(#,##0\);_(&quot;$&quot;* &quot;-&quot;??_);_(@_)"/>
  </numFmts>
  <fonts count="34"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8"/>
      <name val="Arial"/>
      <family val="2"/>
    </font>
    <font>
      <sz val="8"/>
      <name val="Arial"/>
      <family val="2"/>
    </font>
    <font>
      <u/>
      <sz val="8"/>
      <color theme="10"/>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s>
  <cellStyleXfs count="34">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5" fillId="0" borderId="0"/>
    <xf numFmtId="0" fontId="23"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9" fillId="0" borderId="2" applyProtection="0"/>
    <xf numFmtId="0" fontId="2" fillId="0" borderId="0"/>
    <xf numFmtId="0" fontId="1" fillId="0" borderId="0"/>
    <xf numFmtId="0" fontId="5" fillId="0" borderId="0"/>
    <xf numFmtId="43" fontId="1" fillId="0" borderId="0" applyFont="0" applyFill="0" applyBorder="0" applyAlignment="0" applyProtection="0"/>
    <xf numFmtId="43" fontId="31" fillId="0" borderId="0" applyFont="0" applyFill="0" applyBorder="0" applyAlignment="0" applyProtection="0"/>
    <xf numFmtId="44" fontId="32" fillId="0" borderId="0" applyFont="0" applyFill="0" applyBorder="0" applyAlignment="0" applyProtection="0"/>
    <xf numFmtId="0" fontId="33" fillId="0" borderId="0" applyNumberFormat="0" applyFill="0" applyBorder="0" applyAlignment="0" applyProtection="0"/>
  </cellStyleXfs>
  <cellXfs count="167">
    <xf numFmtId="0" fontId="0" fillId="0" borderId="0" xfId="0"/>
    <xf numFmtId="0" fontId="5" fillId="0" borderId="0" xfId="0" applyFont="1"/>
    <xf numFmtId="0" fontId="5" fillId="0" borderId="0" xfId="18"/>
    <xf numFmtId="0" fontId="12" fillId="8" borderId="9" xfId="18" applyFont="1" applyFill="1" applyBorder="1" applyAlignment="1">
      <alignment vertical="top" wrapText="1"/>
    </xf>
    <xf numFmtId="0" fontId="9" fillId="6" borderId="9" xfId="18" applyFont="1" applyFill="1" applyBorder="1" applyAlignment="1">
      <alignment horizontal="left" vertical="top" wrapText="1"/>
    </xf>
    <xf numFmtId="0" fontId="5" fillId="6" borderId="0" xfId="18" applyFill="1"/>
    <xf numFmtId="0" fontId="9" fillId="3" borderId="9" xfId="18" applyFont="1" applyFill="1" applyBorder="1" applyAlignment="1">
      <alignment horizontal="lef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9" fillId="6" borderId="15" xfId="18" applyFont="1" applyFill="1" applyBorder="1" applyAlignment="1">
      <alignment horizontal="right" vertical="top" wrapText="1"/>
    </xf>
    <xf numFmtId="0" fontId="9" fillId="7" borderId="15" xfId="18" applyFont="1" applyFill="1" applyBorder="1" applyAlignment="1">
      <alignment horizontal="right" vertical="top" wrapText="1"/>
    </xf>
    <xf numFmtId="0" fontId="9" fillId="0" borderId="18" xfId="18" applyFont="1" applyBorder="1" applyAlignment="1">
      <alignment horizontal="left" vertical="top" wrapText="1"/>
    </xf>
    <xf numFmtId="0" fontId="9" fillId="0" borderId="14" xfId="18" applyFont="1" applyBorder="1" applyAlignment="1">
      <alignment horizontal="righ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9" fillId="0" borderId="8" xfId="18" applyFont="1" applyBorder="1" applyAlignment="1">
      <alignment horizontal="left" vertical="top" wrapText="1"/>
    </xf>
    <xf numFmtId="0" fontId="21"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7" fillId="0" borderId="26" xfId="18" applyFont="1" applyBorder="1" applyAlignment="1">
      <alignment vertical="top" wrapText="1"/>
    </xf>
    <xf numFmtId="0" fontId="7" fillId="0" borderId="8" xfId="18" applyFont="1" applyBorder="1" applyAlignment="1">
      <alignment vertical="top" wrapText="1"/>
    </xf>
    <xf numFmtId="0" fontId="21" fillId="3" borderId="9" xfId="18" applyFont="1" applyFill="1" applyBorder="1" applyAlignment="1">
      <alignment vertical="top" wrapText="1"/>
    </xf>
    <xf numFmtId="0" fontId="7" fillId="3" borderId="7" xfId="18" applyFont="1" applyFill="1" applyBorder="1" applyAlignment="1">
      <alignment vertical="top" wrapText="1"/>
    </xf>
    <xf numFmtId="0" fontId="21" fillId="0" borderId="12" xfId="18" applyFont="1" applyBorder="1" applyAlignment="1">
      <alignment horizontal="right" vertical="top" wrapText="1"/>
    </xf>
    <xf numFmtId="0" fontId="7" fillId="0" borderId="27" xfId="18" applyFont="1" applyBorder="1" applyAlignment="1">
      <alignment vertical="top" wrapText="1"/>
    </xf>
    <xf numFmtId="0" fontId="7" fillId="0" borderId="28" xfId="18" applyFont="1" applyBorder="1" applyAlignment="1">
      <alignment vertical="top" wrapText="1"/>
    </xf>
    <xf numFmtId="0" fontId="21" fillId="0" borderId="16" xfId="18" applyFont="1" applyBorder="1" applyAlignment="1">
      <alignment horizontal="right" vertical="top" wrapText="1"/>
    </xf>
    <xf numFmtId="0" fontId="7" fillId="0" borderId="3" xfId="18" applyFont="1" applyBorder="1" applyAlignment="1">
      <alignment vertical="top" wrapText="1"/>
    </xf>
    <xf numFmtId="0" fontId="7" fillId="0" borderId="29" xfId="18" applyFont="1" applyBorder="1" applyAlignment="1">
      <alignment vertical="top" wrapText="1"/>
    </xf>
    <xf numFmtId="0" fontId="21" fillId="0" borderId="15" xfId="18" applyFont="1" applyBorder="1" applyAlignment="1">
      <alignment horizontal="right" vertical="top" wrapText="1"/>
    </xf>
    <xf numFmtId="0" fontId="7" fillId="0" borderId="5" xfId="18" applyFont="1" applyBorder="1" applyAlignment="1">
      <alignment vertical="top" wrapText="1"/>
    </xf>
    <xf numFmtId="0" fontId="7" fillId="0" borderId="30" xfId="18" applyFont="1" applyBorder="1" applyAlignment="1">
      <alignment vertical="top" wrapText="1"/>
    </xf>
    <xf numFmtId="0" fontId="21" fillId="3" borderId="8" xfId="18" applyFont="1" applyFill="1" applyBorder="1" applyAlignment="1">
      <alignment vertical="top" wrapText="1"/>
    </xf>
    <xf numFmtId="0" fontId="4" fillId="0" borderId="0" xfId="18" applyFont="1"/>
    <xf numFmtId="0" fontId="9" fillId="7"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6" fontId="4" fillId="0" borderId="6" xfId="21" applyNumberFormat="1" applyFont="1" applyBorder="1"/>
    <xf numFmtId="0" fontId="4" fillId="0" borderId="6" xfId="0" applyFont="1" applyBorder="1"/>
    <xf numFmtId="0" fontId="0" fillId="0" borderId="24" xfId="0" applyBorder="1"/>
    <xf numFmtId="0" fontId="3" fillId="0" borderId="39" xfId="18" applyFont="1" applyBorder="1" applyAlignment="1">
      <alignment horizontal="center"/>
    </xf>
    <xf numFmtId="0" fontId="3" fillId="0" borderId="39" xfId="0" applyFont="1" applyBorder="1"/>
    <xf numFmtId="0" fontId="3" fillId="0" borderId="0" xfId="20"/>
    <xf numFmtId="0" fontId="28" fillId="0" borderId="31" xfId="0" applyFont="1" applyBorder="1"/>
    <xf numFmtId="0" fontId="10" fillId="0" borderId="21" xfId="0" applyFont="1" applyBorder="1"/>
    <xf numFmtId="0" fontId="9" fillId="0" borderId="40" xfId="18" applyFont="1" applyBorder="1" applyAlignment="1">
      <alignment horizontal="left" vertical="top" wrapText="1"/>
    </xf>
    <xf numFmtId="0" fontId="9" fillId="0" borderId="28" xfId="18" applyFont="1" applyBorder="1" applyAlignment="1">
      <alignment horizontal="right" vertical="top" wrapText="1"/>
    </xf>
    <xf numFmtId="0" fontId="9" fillId="0" borderId="34" xfId="18" applyFont="1" applyBorder="1" applyAlignment="1">
      <alignment horizontal="right" vertical="top" wrapText="1"/>
    </xf>
    <xf numFmtId="0" fontId="9" fillId="3" borderId="23" xfId="18" applyFont="1" applyFill="1" applyBorder="1" applyAlignment="1">
      <alignment horizontal="left" vertical="top" wrapText="1"/>
    </xf>
    <xf numFmtId="0" fontId="9" fillId="0" borderId="33" xfId="18" applyFont="1" applyBorder="1" applyAlignment="1">
      <alignment horizontal="right" vertical="top" wrapText="1"/>
    </xf>
    <xf numFmtId="0" fontId="9" fillId="0" borderId="29" xfId="18" applyFont="1" applyBorder="1" applyAlignment="1">
      <alignment horizontal="right" vertical="top" wrapText="1"/>
    </xf>
    <xf numFmtId="0" fontId="12" fillId="8" borderId="38" xfId="18" applyFont="1" applyFill="1" applyBorder="1" applyAlignment="1">
      <alignmen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9" fillId="0" borderId="30" xfId="18" applyFont="1" applyBorder="1" applyAlignment="1">
      <alignment horizontal="left" vertical="top" wrapText="1"/>
    </xf>
    <xf numFmtId="0" fontId="12" fillId="8" borderId="23" xfId="18" applyFont="1" applyFill="1" applyBorder="1" applyAlignment="1">
      <alignment vertical="top" wrapText="1"/>
    </xf>
    <xf numFmtId="0" fontId="12" fillId="8" borderId="23" xfId="18" applyFont="1" applyFill="1" applyBorder="1"/>
    <xf numFmtId="0" fontId="4" fillId="9" borderId="42" xfId="18" applyFont="1" applyFill="1" applyBorder="1" applyAlignment="1">
      <alignment horizontal="right" vertical="top" wrapText="1"/>
    </xf>
    <xf numFmtId="0" fontId="13" fillId="3" borderId="38" xfId="18" applyFont="1" applyFill="1" applyBorder="1" applyAlignment="1">
      <alignment vertical="top" shrinkToFit="1"/>
    </xf>
    <xf numFmtId="0" fontId="9" fillId="0" borderId="36" xfId="18" applyFont="1" applyBorder="1" applyAlignment="1">
      <alignment horizontal="right" vertical="top" wrapText="1"/>
    </xf>
    <xf numFmtId="0" fontId="9" fillId="6" borderId="25" xfId="18" applyFont="1" applyFill="1" applyBorder="1" applyAlignment="1">
      <alignment horizontal="left" vertical="top" wrapText="1"/>
    </xf>
    <xf numFmtId="0" fontId="9" fillId="0" borderId="18" xfId="18" applyFont="1" applyBorder="1" applyAlignment="1">
      <alignment horizontal="center" vertical="center" wrapText="1"/>
    </xf>
    <xf numFmtId="0" fontId="24" fillId="0" borderId="0" xfId="20" applyFont="1"/>
    <xf numFmtId="0" fontId="9" fillId="10" borderId="6" xfId="20" applyFont="1" applyFill="1" applyBorder="1" applyAlignment="1">
      <alignment horizontal="left" vertical="top" wrapText="1"/>
    </xf>
    <xf numFmtId="0" fontId="7" fillId="10" borderId="6" xfId="20" applyFont="1" applyFill="1" applyBorder="1" applyAlignment="1">
      <alignment horizontal="right" vertical="top" wrapText="1"/>
    </xf>
    <xf numFmtId="168" fontId="9" fillId="10" borderId="7" xfId="20" applyNumberFormat="1" applyFont="1" applyFill="1" applyBorder="1" applyAlignment="1">
      <alignment horizontal="left" vertical="top" wrapText="1" indent="3"/>
    </xf>
    <xf numFmtId="0" fontId="26" fillId="0" borderId="0" xfId="20" applyFont="1"/>
    <xf numFmtId="0" fontId="10" fillId="0" borderId="0" xfId="20" applyFont="1"/>
    <xf numFmtId="0" fontId="9" fillId="0" borderId="38" xfId="18" applyFont="1" applyBorder="1" applyAlignment="1">
      <alignment horizontal="left" vertical="top" wrapText="1"/>
    </xf>
    <xf numFmtId="0" fontId="9" fillId="0" borderId="23" xfId="18" applyFont="1" applyBorder="1" applyAlignment="1">
      <alignment horizontal="left" vertical="top" wrapText="1"/>
    </xf>
    <xf numFmtId="0" fontId="9" fillId="0" borderId="41" xfId="18" applyFont="1" applyBorder="1" applyAlignment="1">
      <alignment horizontal="righ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0" fillId="0" borderId="25" xfId="18" applyFont="1" applyBorder="1"/>
    <xf numFmtId="0" fontId="21" fillId="0" borderId="25" xfId="18" applyFont="1" applyBorder="1" applyAlignment="1">
      <alignment vertical="top" shrinkToFit="1"/>
    </xf>
    <xf numFmtId="0" fontId="7" fillId="3" borderId="0" xfId="18" applyFont="1" applyFill="1" applyAlignment="1">
      <alignment vertical="top" wrapText="1"/>
    </xf>
    <xf numFmtId="0" fontId="7" fillId="10" borderId="6" xfId="20" applyFont="1" applyFill="1" applyBorder="1" applyAlignment="1">
      <alignment vertical="top" wrapText="1"/>
    </xf>
    <xf numFmtId="0" fontId="3" fillId="10" borderId="7" xfId="20" applyFill="1" applyBorder="1"/>
    <xf numFmtId="0" fontId="9" fillId="10" borderId="6" xfId="20" applyFont="1" applyFill="1" applyBorder="1" applyAlignment="1">
      <alignment vertical="top" wrapText="1"/>
    </xf>
    <xf numFmtId="0" fontId="7" fillId="10" borderId="6" xfId="20" applyFont="1" applyFill="1" applyBorder="1" applyAlignment="1">
      <alignment horizontal="left" vertical="top" wrapText="1"/>
    </xf>
    <xf numFmtId="0" fontId="7" fillId="10" borderId="7" xfId="20" applyFont="1" applyFill="1" applyBorder="1" applyAlignment="1">
      <alignment horizontal="left" vertical="top" wrapText="1"/>
    </xf>
    <xf numFmtId="0" fontId="13" fillId="10" borderId="6" xfId="20" applyFont="1" applyFill="1" applyBorder="1" applyAlignment="1">
      <alignment horizontal="center" vertical="top"/>
    </xf>
    <xf numFmtId="0" fontId="4" fillId="0" borderId="0" xfId="18" applyFont="1" applyAlignment="1">
      <alignment horizontal="center"/>
    </xf>
    <xf numFmtId="0" fontId="5" fillId="0" borderId="6" xfId="0" applyFont="1" applyBorder="1"/>
    <xf numFmtId="0" fontId="5" fillId="0" borderId="25" xfId="0" applyFont="1" applyBorder="1"/>
    <xf numFmtId="0" fontId="9" fillId="0" borderId="8" xfId="18" applyFont="1" applyBorder="1" applyAlignment="1">
      <alignment horizontal="center" vertical="center" wrapText="1"/>
    </xf>
    <xf numFmtId="0" fontId="4" fillId="0" borderId="8" xfId="18" applyFont="1" applyBorder="1"/>
    <xf numFmtId="43" fontId="7" fillId="0" borderId="12" xfId="31" applyFont="1" applyBorder="1" applyAlignment="1">
      <alignment vertical="top" wrapText="1"/>
    </xf>
    <xf numFmtId="43" fontId="7" fillId="0" borderId="13" xfId="31" applyFont="1" applyBorder="1" applyAlignment="1">
      <alignment vertical="top" wrapText="1"/>
    </xf>
    <xf numFmtId="43" fontId="7" fillId="6" borderId="10" xfId="31" applyFont="1" applyFill="1" applyBorder="1" applyAlignment="1">
      <alignment vertical="top" wrapText="1"/>
    </xf>
    <xf numFmtId="43" fontId="7" fillId="6" borderId="11" xfId="31" applyFont="1" applyFill="1" applyBorder="1" applyAlignment="1">
      <alignment vertical="top" wrapText="1"/>
    </xf>
    <xf numFmtId="43" fontId="7" fillId="6" borderId="14" xfId="31" applyFont="1" applyFill="1" applyBorder="1" applyAlignment="1">
      <alignment vertical="top" wrapText="1"/>
    </xf>
    <xf numFmtId="43" fontId="7" fillId="6" borderId="15" xfId="31" applyFont="1" applyFill="1" applyBorder="1" applyAlignment="1">
      <alignment vertical="top" wrapText="1"/>
    </xf>
    <xf numFmtId="43" fontId="7" fillId="6" borderId="12" xfId="31" applyFont="1" applyFill="1" applyBorder="1" applyAlignment="1">
      <alignment vertical="top" wrapText="1"/>
    </xf>
    <xf numFmtId="43" fontId="7" fillId="6" borderId="13" xfId="31" applyFont="1" applyFill="1" applyBorder="1" applyAlignment="1">
      <alignment vertical="top" wrapText="1"/>
    </xf>
    <xf numFmtId="43" fontId="7" fillId="6" borderId="16" xfId="31" applyFont="1" applyFill="1" applyBorder="1" applyAlignment="1">
      <alignment vertical="top" wrapText="1"/>
    </xf>
    <xf numFmtId="43" fontId="7" fillId="7" borderId="13" xfId="31" applyFont="1" applyFill="1" applyBorder="1" applyAlignment="1">
      <alignment vertical="top" wrapText="1"/>
    </xf>
    <xf numFmtId="43" fontId="7" fillId="7" borderId="8" xfId="31" applyFont="1" applyFill="1" applyBorder="1" applyAlignment="1">
      <alignment vertical="top" wrapText="1"/>
    </xf>
    <xf numFmtId="43" fontId="7" fillId="6" borderId="17" xfId="31" applyFont="1" applyFill="1" applyBorder="1" applyAlignment="1">
      <alignment vertical="top" wrapText="1"/>
    </xf>
    <xf numFmtId="43" fontId="7" fillId="0" borderId="17" xfId="31" applyFont="1" applyBorder="1" applyAlignment="1">
      <alignment vertical="top" wrapText="1"/>
    </xf>
    <xf numFmtId="43" fontId="7" fillId="3" borderId="10" xfId="31" applyFont="1" applyFill="1" applyBorder="1" applyAlignment="1">
      <alignment vertical="top" wrapText="1"/>
    </xf>
    <xf numFmtId="43" fontId="7" fillId="3" borderId="11" xfId="31" applyFont="1" applyFill="1" applyBorder="1" applyAlignment="1">
      <alignment vertical="top" wrapText="1"/>
    </xf>
    <xf numFmtId="43" fontId="7" fillId="0" borderId="19" xfId="31" applyFont="1" applyBorder="1" applyAlignment="1">
      <alignment vertical="top" wrapText="1"/>
    </xf>
    <xf numFmtId="43" fontId="7" fillId="0" borderId="6" xfId="31" applyFont="1" applyBorder="1" applyAlignment="1">
      <alignment vertical="top" wrapText="1"/>
    </xf>
    <xf numFmtId="43" fontId="7" fillId="0" borderId="20" xfId="31" applyFont="1" applyBorder="1" applyAlignment="1">
      <alignment vertical="top" wrapText="1"/>
    </xf>
    <xf numFmtId="43" fontId="7" fillId="0" borderId="14" xfId="31" applyFont="1" applyBorder="1" applyAlignment="1">
      <alignment vertical="top" wrapText="1"/>
    </xf>
    <xf numFmtId="43" fontId="7" fillId="0" borderId="37" xfId="31" applyFont="1" applyBorder="1" applyAlignment="1">
      <alignment vertical="top" wrapText="1"/>
    </xf>
    <xf numFmtId="43" fontId="7" fillId="0" borderId="26" xfId="31" applyFont="1" applyBorder="1" applyAlignment="1">
      <alignment vertical="top" wrapText="1"/>
    </xf>
    <xf numFmtId="43" fontId="7" fillId="6" borderId="21" xfId="31" applyFont="1" applyFill="1" applyBorder="1" applyAlignment="1">
      <alignment vertical="top" wrapText="1"/>
    </xf>
    <xf numFmtId="43" fontId="7" fillId="6" borderId="22" xfId="31" applyFont="1" applyFill="1" applyBorder="1" applyAlignment="1">
      <alignment vertical="top" wrapText="1"/>
    </xf>
    <xf numFmtId="43" fontId="7" fillId="0" borderId="32" xfId="31" applyFont="1" applyBorder="1" applyAlignment="1">
      <alignment vertical="top" wrapText="1"/>
    </xf>
    <xf numFmtId="43" fontId="7" fillId="0" borderId="8" xfId="31" applyFont="1" applyBorder="1" applyAlignment="1">
      <alignment vertical="top" wrapText="1"/>
    </xf>
    <xf numFmtId="43" fontId="7" fillId="0" borderId="16" xfId="31" applyFont="1" applyBorder="1" applyAlignment="1">
      <alignment vertical="top" wrapText="1"/>
    </xf>
    <xf numFmtId="43" fontId="12" fillId="8" borderId="10" xfId="31" applyFont="1" applyFill="1" applyBorder="1" applyAlignment="1">
      <alignment horizontal="center" vertical="top" wrapText="1"/>
    </xf>
    <xf numFmtId="43" fontId="12" fillId="8" borderId="11" xfId="31" applyFont="1" applyFill="1" applyBorder="1" applyAlignment="1">
      <alignment horizontal="center" vertical="top" wrapText="1"/>
    </xf>
    <xf numFmtId="43" fontId="7" fillId="0" borderId="15" xfId="31" applyFont="1" applyBorder="1" applyAlignment="1">
      <alignment vertical="top" wrapText="1"/>
    </xf>
    <xf numFmtId="43" fontId="12" fillId="0" borderId="8" xfId="31" applyFont="1" applyBorder="1" applyAlignment="1">
      <alignment horizontal="center" vertical="top" wrapText="1"/>
    </xf>
    <xf numFmtId="43" fontId="4" fillId="0" borderId="0" xfId="31" applyFont="1" applyAlignment="1">
      <alignment horizontal="center"/>
    </xf>
    <xf numFmtId="43" fontId="7" fillId="6" borderId="24" xfId="31" applyFont="1" applyFill="1" applyBorder="1" applyAlignment="1">
      <alignment vertical="top" wrapText="1"/>
    </xf>
    <xf numFmtId="43" fontId="7" fillId="6" borderId="35" xfId="31" applyFont="1" applyFill="1" applyBorder="1" applyAlignment="1">
      <alignment vertical="top" wrapText="1"/>
    </xf>
    <xf numFmtId="43" fontId="5" fillId="9" borderId="0" xfId="31" applyFont="1" applyFill="1" applyAlignment="1">
      <alignment vertical="top" wrapText="1"/>
    </xf>
    <xf numFmtId="43" fontId="5" fillId="9" borderId="7" xfId="31" applyFont="1" applyFill="1" applyBorder="1" applyAlignment="1">
      <alignment vertical="top" wrapText="1"/>
    </xf>
    <xf numFmtId="43" fontId="13" fillId="0" borderId="8" xfId="31" applyFont="1" applyBorder="1" applyAlignment="1">
      <alignment horizontal="right" vertical="center" wrapText="1"/>
    </xf>
    <xf numFmtId="43" fontId="5" fillId="0" borderId="0" xfId="31" applyFont="1"/>
    <xf numFmtId="0" fontId="9" fillId="0" borderId="18" xfId="31" applyNumberFormat="1" applyFont="1" applyBorder="1" applyAlignment="1">
      <alignment horizontal="center" vertical="center" wrapText="1"/>
    </xf>
    <xf numFmtId="0" fontId="7" fillId="10" borderId="6" xfId="20" applyFont="1" applyFill="1" applyBorder="1" applyAlignment="1">
      <alignment vertical="top" wrapText="1"/>
    </xf>
    <xf numFmtId="0" fontId="3" fillId="10" borderId="7" xfId="20" applyFill="1" applyBorder="1"/>
    <xf numFmtId="0" fontId="22" fillId="10" borderId="31" xfId="20" applyFont="1" applyFill="1" applyBorder="1" applyAlignment="1">
      <alignment horizontal="center" vertical="top"/>
    </xf>
    <xf numFmtId="0" fontId="22" fillId="10" borderId="22" xfId="20" applyFont="1" applyFill="1" applyBorder="1" applyAlignment="1">
      <alignment horizontal="center" vertical="top"/>
    </xf>
    <xf numFmtId="0" fontId="13" fillId="10" borderId="6" xfId="20" applyFont="1" applyFill="1" applyBorder="1" applyAlignment="1">
      <alignment horizontal="center" vertical="top"/>
    </xf>
    <xf numFmtId="0" fontId="13" fillId="10" borderId="7" xfId="20" applyFont="1" applyFill="1" applyBorder="1" applyAlignment="1">
      <alignment horizontal="center" vertical="top"/>
    </xf>
    <xf numFmtId="0" fontId="9" fillId="10" borderId="6" xfId="20" applyFont="1" applyFill="1" applyBorder="1" applyAlignment="1">
      <alignment vertical="top" wrapText="1"/>
    </xf>
    <xf numFmtId="0" fontId="10" fillId="10" borderId="7" xfId="20" applyFont="1" applyFill="1" applyBorder="1"/>
    <xf numFmtId="0" fontId="7" fillId="10" borderId="6" xfId="20" applyFont="1" applyFill="1" applyBorder="1" applyAlignment="1">
      <alignment horizontal="left" vertical="top" wrapText="1"/>
    </xf>
    <xf numFmtId="0" fontId="7" fillId="10" borderId="7" xfId="20" applyFont="1" applyFill="1" applyBorder="1" applyAlignment="1">
      <alignment horizontal="left" vertical="top" wrapText="1"/>
    </xf>
    <xf numFmtId="0" fontId="7" fillId="10" borderId="25" xfId="20" applyFont="1" applyFill="1" applyBorder="1" applyAlignment="1">
      <alignment wrapText="1"/>
    </xf>
    <xf numFmtId="0" fontId="7" fillId="10" borderId="35" xfId="20" applyFont="1" applyFill="1" applyBorder="1" applyAlignment="1">
      <alignment wrapText="1"/>
    </xf>
    <xf numFmtId="0" fontId="9" fillId="0" borderId="9" xfId="18" applyFont="1" applyBorder="1" applyAlignment="1">
      <alignment horizontal="left" vertical="top" wrapText="1"/>
    </xf>
    <xf numFmtId="0" fontId="5" fillId="0" borderId="10" xfId="18" applyBorder="1" applyAlignment="1">
      <alignment vertical="top" wrapText="1"/>
    </xf>
    <xf numFmtId="0" fontId="5" fillId="0" borderId="10" xfId="18" applyBorder="1"/>
    <xf numFmtId="0" fontId="5" fillId="0" borderId="11" xfId="18" applyBorder="1"/>
    <xf numFmtId="0" fontId="27" fillId="11" borderId="0" xfId="18" applyFont="1" applyFill="1" applyAlignment="1">
      <alignment horizontal="center"/>
    </xf>
    <xf numFmtId="6" fontId="30" fillId="0" borderId="0" xfId="18" applyNumberFormat="1" applyFont="1" applyAlignment="1">
      <alignment horizontal="center"/>
    </xf>
    <xf numFmtId="0" fontId="30"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9" fillId="11" borderId="31" xfId="18" applyFont="1" applyFill="1" applyBorder="1" applyAlignment="1">
      <alignment horizontal="center" vertical="top" wrapText="1"/>
    </xf>
    <xf numFmtId="0" fontId="29"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xf numFmtId="173" fontId="7" fillId="0" borderId="27" xfId="32" applyNumberFormat="1" applyFont="1" applyBorder="1" applyAlignment="1">
      <alignment vertical="top" wrapText="1"/>
    </xf>
    <xf numFmtId="173" fontId="7" fillId="0" borderId="3" xfId="32" applyNumberFormat="1" applyFont="1" applyBorder="1" applyAlignment="1">
      <alignment vertical="top" wrapText="1"/>
    </xf>
    <xf numFmtId="173" fontId="7" fillId="0" borderId="43" xfId="32" applyNumberFormat="1" applyFont="1" applyBorder="1" applyAlignment="1">
      <alignment vertical="top" wrapText="1"/>
    </xf>
    <xf numFmtId="173" fontId="7" fillId="0" borderId="5" xfId="32" applyNumberFormat="1" applyFont="1" applyBorder="1" applyAlignment="1">
      <alignment vertical="top" wrapText="1"/>
    </xf>
    <xf numFmtId="173" fontId="9" fillId="0" borderId="26" xfId="18" applyNumberFormat="1" applyFont="1" applyBorder="1" applyAlignment="1">
      <alignment vertical="top" wrapText="1"/>
    </xf>
    <xf numFmtId="0" fontId="9" fillId="0" borderId="26" xfId="18" applyFont="1" applyBorder="1" applyAlignment="1">
      <alignment vertical="top" wrapText="1"/>
    </xf>
    <xf numFmtId="0" fontId="9" fillId="0" borderId="8" xfId="18" applyFont="1" applyBorder="1" applyAlignment="1">
      <alignment vertical="top" wrapText="1"/>
    </xf>
    <xf numFmtId="15" fontId="33" fillId="0" borderId="24" xfId="33" applyNumberFormat="1" applyBorder="1" applyAlignment="1">
      <alignment horizontal="center"/>
    </xf>
  </cellXfs>
  <cellStyles count="34">
    <cellStyle name="Actual Date" xfId="1" xr:uid="{00000000-0005-0000-0000-000000000000}"/>
    <cellStyle name="Comma" xfId="31" builtinId="3"/>
    <cellStyle name="Comma 2" xfId="2" xr:uid="{00000000-0005-0000-0000-000001000000}"/>
    <cellStyle name="Comma 3" xfId="30" xr:uid="{1B9C252F-1E16-48B9-B149-0C11360522C5}"/>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7" xr:uid="{00000000-0005-0000-0000-000014000000}"/>
    <cellStyle name="Normal 4 2" xfId="28" xr:uid="{D7C2182D-416E-4958-8B03-BA9E7E78288E}"/>
    <cellStyle name="Normal 5" xfId="20" xr:uid="{00000000-0005-0000-0000-000015000000}"/>
    <cellStyle name="Normal 6" xfId="29" xr:uid="{82C86975-60F8-4A5F-BD7B-A6666E9CCD78}"/>
    <cellStyle name="Normal_distgn2k" xfId="21" xr:uid="{00000000-0005-0000-0000-000017000000}"/>
    <cellStyle name="Percent [2]" xfId="22" xr:uid="{00000000-0005-0000-0000-000019000000}"/>
    <cellStyle name="Total" xfId="23" builtinId="25" customBuiltin="1"/>
    <cellStyle name="Unprot" xfId="24" xr:uid="{00000000-0005-0000-0000-00001B000000}"/>
    <cellStyle name="Unprot$" xfId="25" xr:uid="{00000000-0005-0000-0000-00001C000000}"/>
    <cellStyle name="Unprotect" xfId="26"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4.bin"/><Relationship Id="rId3" Type="http://schemas.openxmlformats.org/officeDocument/2006/relationships/printerSettings" Target="../printerSettings/printerSettings4.bin"/><Relationship Id="rId7"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sish.Gautam@smud.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opLeftCell="A7" zoomScale="70" zoomScaleNormal="70" workbookViewId="0">
      <selection activeCell="B32" sqref="B32"/>
    </sheetView>
  </sheetViews>
  <sheetFormatPr defaultColWidth="8.6640625" defaultRowHeight="11.25" x14ac:dyDescent="0.2"/>
  <cols>
    <col min="1" max="1" width="56.1640625" style="45" bestFit="1" customWidth="1"/>
    <col min="2" max="2" width="63.6640625" style="45" customWidth="1"/>
    <col min="3" max="16384" width="8.6640625" style="45"/>
  </cols>
  <sheetData>
    <row r="1" spans="1:2" s="65" customFormat="1" ht="20.25" x14ac:dyDescent="0.3">
      <c r="A1" s="132" t="s">
        <v>0</v>
      </c>
      <c r="B1" s="133"/>
    </row>
    <row r="2" spans="1:2" ht="18" x14ac:dyDescent="0.2">
      <c r="A2" s="134"/>
      <c r="B2" s="131"/>
    </row>
    <row r="3" spans="1:2" ht="18" x14ac:dyDescent="0.2">
      <c r="A3" s="134" t="s">
        <v>1</v>
      </c>
      <c r="B3" s="131"/>
    </row>
    <row r="4" spans="1:2" ht="18" x14ac:dyDescent="0.2">
      <c r="A4" s="134" t="s">
        <v>83</v>
      </c>
      <c r="B4" s="135"/>
    </row>
    <row r="5" spans="1:2" ht="18" x14ac:dyDescent="0.2">
      <c r="A5" s="134" t="s">
        <v>84</v>
      </c>
      <c r="B5" s="135"/>
    </row>
    <row r="6" spans="1:2" ht="18" x14ac:dyDescent="0.2">
      <c r="A6" s="86"/>
      <c r="B6" s="82"/>
    </row>
    <row r="7" spans="1:2" ht="185.25" customHeight="1" x14ac:dyDescent="0.2">
      <c r="A7" s="130" t="s">
        <v>2</v>
      </c>
      <c r="B7" s="131"/>
    </row>
    <row r="8" spans="1:2" ht="18.75" customHeight="1" x14ac:dyDescent="0.2">
      <c r="A8" s="81"/>
      <c r="B8" s="82"/>
    </row>
    <row r="9" spans="1:2" ht="15.75" x14ac:dyDescent="0.2">
      <c r="A9" s="83" t="s">
        <v>3</v>
      </c>
      <c r="B9" s="82"/>
    </row>
    <row r="10" spans="1:2" ht="84" customHeight="1" x14ac:dyDescent="0.2">
      <c r="A10" s="130" t="s">
        <v>4</v>
      </c>
      <c r="B10" s="131"/>
    </row>
    <row r="11" spans="1:2" ht="16.5" customHeight="1" x14ac:dyDescent="0.2">
      <c r="A11" s="81"/>
      <c r="B11" s="82"/>
    </row>
    <row r="12" spans="1:2" ht="17.25" customHeight="1" x14ac:dyDescent="0.2">
      <c r="A12" s="136" t="s">
        <v>5</v>
      </c>
      <c r="B12" s="137"/>
    </row>
    <row r="13" spans="1:2" ht="127.5" customHeight="1" x14ac:dyDescent="0.2">
      <c r="A13" s="130" t="s">
        <v>85</v>
      </c>
      <c r="B13" s="131"/>
    </row>
    <row r="14" spans="1:2" ht="17.25" customHeight="1" x14ac:dyDescent="0.2">
      <c r="A14" s="81"/>
      <c r="B14" s="82"/>
    </row>
    <row r="15" spans="1:2" ht="15.75" x14ac:dyDescent="0.2">
      <c r="A15" s="83" t="s">
        <v>6</v>
      </c>
      <c r="B15" s="82"/>
    </row>
    <row r="16" spans="1:2" ht="46.5" customHeight="1" x14ac:dyDescent="0.2">
      <c r="A16" s="138" t="s">
        <v>7</v>
      </c>
      <c r="B16" s="139"/>
    </row>
    <row r="17" spans="1:2" ht="15.75" customHeight="1" x14ac:dyDescent="0.2">
      <c r="A17" s="84"/>
      <c r="B17" s="85"/>
    </row>
    <row r="18" spans="1:2" ht="24.75" customHeight="1" x14ac:dyDescent="0.2">
      <c r="A18" s="66" t="s">
        <v>8</v>
      </c>
      <c r="B18" s="82"/>
    </row>
    <row r="19" spans="1:2" s="69" customFormat="1" ht="23.25" customHeight="1" x14ac:dyDescent="0.2">
      <c r="A19" s="67" t="s">
        <v>88</v>
      </c>
      <c r="B19" s="68">
        <v>45110</v>
      </c>
    </row>
    <row r="20" spans="1:2" s="70" customFormat="1" ht="23.25" customHeight="1" x14ac:dyDescent="0.2">
      <c r="A20" s="67" t="s">
        <v>89</v>
      </c>
      <c r="B20" s="68">
        <v>45138</v>
      </c>
    </row>
    <row r="21" spans="1:2" ht="33.75" customHeight="1" thickBot="1" x14ac:dyDescent="0.25">
      <c r="A21" s="140" t="s">
        <v>90</v>
      </c>
      <c r="B21" s="14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1"/>
  <sheetViews>
    <sheetView zoomScaleNormal="100" workbookViewId="0">
      <selection activeCell="B8" sqref="B8"/>
    </sheetView>
  </sheetViews>
  <sheetFormatPr defaultColWidth="8.6640625" defaultRowHeight="11.25" x14ac:dyDescent="0.2"/>
  <cols>
    <col min="1" max="1" width="64.33203125" bestFit="1" customWidth="1"/>
    <col min="2" max="2" width="137.33203125" bestFit="1" customWidth="1"/>
  </cols>
  <sheetData>
    <row r="1" spans="1:3" ht="18" x14ac:dyDescent="0.25">
      <c r="A1" s="46" t="s">
        <v>9</v>
      </c>
      <c r="B1" s="47"/>
      <c r="C1" s="39"/>
    </row>
    <row r="2" spans="1:3" ht="17.25" customHeight="1" x14ac:dyDescent="0.2">
      <c r="A2" s="40" t="s">
        <v>10</v>
      </c>
      <c r="B2" s="38" t="s">
        <v>91</v>
      </c>
    </row>
    <row r="3" spans="1:3" ht="12.75" x14ac:dyDescent="0.2">
      <c r="A3" s="41" t="s">
        <v>11</v>
      </c>
      <c r="B3" s="37"/>
    </row>
    <row r="4" spans="1:3" ht="15" customHeight="1" x14ac:dyDescent="0.2">
      <c r="A4" s="41" t="s">
        <v>12</v>
      </c>
      <c r="B4" s="37" t="s">
        <v>93</v>
      </c>
    </row>
    <row r="5" spans="1:3" ht="12.75" x14ac:dyDescent="0.2">
      <c r="A5" s="88"/>
      <c r="B5" s="37" t="s">
        <v>94</v>
      </c>
    </row>
    <row r="6" spans="1:3" ht="12.75" x14ac:dyDescent="0.2">
      <c r="A6" s="88"/>
      <c r="B6" s="37" t="s">
        <v>95</v>
      </c>
    </row>
    <row r="7" spans="1:3" ht="13.5" thickBot="1" x14ac:dyDescent="0.25">
      <c r="A7" s="89"/>
      <c r="B7" s="166" t="s">
        <v>96</v>
      </c>
      <c r="C7" s="42"/>
    </row>
    <row r="8" spans="1:3" ht="12.75" x14ac:dyDescent="0.2">
      <c r="A8" s="1"/>
      <c r="B8" s="37"/>
    </row>
    <row r="9" spans="1:3" x14ac:dyDescent="0.2">
      <c r="C9" s="36" t="s">
        <v>13</v>
      </c>
    </row>
    <row r="10" spans="1:3" x14ac:dyDescent="0.2">
      <c r="A10" s="44" t="s">
        <v>15</v>
      </c>
      <c r="B10" s="44" t="s">
        <v>16</v>
      </c>
      <c r="C10" s="43" t="s">
        <v>14</v>
      </c>
    </row>
    <row r="11" spans="1:3" x14ac:dyDescent="0.2">
      <c r="A11" s="44" t="s">
        <v>17</v>
      </c>
      <c r="B11" s="44" t="s">
        <v>18</v>
      </c>
      <c r="C11" s="43" t="s">
        <v>14</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0013BF9D-2CF5-437A-AD66-2D0841B5CBDA}"/>
  </hyperlinks>
  <printOptions horizontalCentered="1"/>
  <pageMargins left="0.25" right="0.25" top="1" bottom="1" header="0.5" footer="0.5"/>
  <pageSetup scale="98" orientation="landscape" r:id="rId6"/>
  <headerFooter alignWithMargins="0">
    <oddFooter>&amp;R&amp;A</oddFooter>
  </headerFooter>
  <customProperties>
    <customPr name="_pios_id" r:id="rId7"/>
    <customPr name="EpmWorksheetKeyString_GU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1"/>
  <sheetViews>
    <sheetView tabSelected="1" topLeftCell="A38" zoomScale="70" zoomScaleNormal="70" workbookViewId="0">
      <selection activeCell="F78" sqref="F78"/>
    </sheetView>
  </sheetViews>
  <sheetFormatPr defaultColWidth="8.5" defaultRowHeight="12.75" x14ac:dyDescent="0.2"/>
  <cols>
    <col min="1" max="1" width="8.5" style="2"/>
    <col min="2" max="2" width="11.83203125" style="2" customWidth="1"/>
    <col min="3" max="3" width="101.5" style="2" customWidth="1"/>
    <col min="4" max="17" width="21.5" style="128" customWidth="1"/>
    <col min="18" max="16384" width="8.5" style="2"/>
  </cols>
  <sheetData>
    <row r="1" spans="1:17" ht="15.75" x14ac:dyDescent="0.25">
      <c r="C1" s="146" t="s">
        <v>21</v>
      </c>
      <c r="D1" s="146"/>
      <c r="E1" s="146"/>
      <c r="F1" s="146"/>
      <c r="G1" s="146"/>
      <c r="H1" s="146"/>
      <c r="I1" s="146"/>
      <c r="J1" s="146"/>
      <c r="K1" s="146"/>
      <c r="L1" s="146"/>
      <c r="M1" s="146"/>
      <c r="N1" s="146"/>
      <c r="O1" s="146"/>
      <c r="P1" s="146"/>
      <c r="Q1" s="146"/>
    </row>
    <row r="2" spans="1:17" ht="15.75" x14ac:dyDescent="0.25">
      <c r="C2" s="147" t="str">
        <f>'FormsList&amp;FilerInfo'!B2</f>
        <v>Sacramento Municipal Utility District (SMUD)</v>
      </c>
      <c r="D2" s="148"/>
      <c r="E2" s="148"/>
      <c r="F2" s="148"/>
      <c r="G2" s="148"/>
      <c r="H2" s="148"/>
      <c r="I2" s="148"/>
      <c r="J2" s="148"/>
      <c r="K2" s="148"/>
      <c r="L2" s="148"/>
      <c r="M2" s="148"/>
      <c r="N2" s="148"/>
      <c r="O2" s="148"/>
      <c r="P2" s="148"/>
      <c r="Q2" s="148"/>
    </row>
    <row r="3" spans="1:17" ht="15.75" x14ac:dyDescent="0.25">
      <c r="C3" s="148"/>
      <c r="D3" s="148"/>
      <c r="E3" s="148"/>
      <c r="F3" s="148"/>
      <c r="G3" s="148"/>
      <c r="H3" s="148"/>
      <c r="I3" s="148"/>
      <c r="J3" s="148"/>
      <c r="K3" s="148"/>
      <c r="L3" s="148"/>
      <c r="M3" s="148"/>
      <c r="N3" s="148"/>
      <c r="O3" s="148"/>
      <c r="P3" s="148"/>
      <c r="Q3" s="148"/>
    </row>
    <row r="4" spans="1:17" ht="18" x14ac:dyDescent="0.25">
      <c r="C4" s="149" t="s">
        <v>22</v>
      </c>
      <c r="D4" s="149"/>
      <c r="E4" s="149"/>
      <c r="F4" s="149"/>
      <c r="G4" s="149"/>
      <c r="H4" s="149"/>
      <c r="I4" s="149"/>
      <c r="J4" s="149"/>
      <c r="K4" s="149"/>
      <c r="L4" s="149"/>
      <c r="M4" s="149"/>
      <c r="N4" s="149"/>
      <c r="O4" s="149"/>
      <c r="P4" s="149"/>
      <c r="Q4" s="149"/>
    </row>
    <row r="5" spans="1:17" x14ac:dyDescent="0.2">
      <c r="C5" s="150" t="s">
        <v>23</v>
      </c>
      <c r="D5" s="150"/>
      <c r="E5" s="150"/>
      <c r="F5" s="150"/>
      <c r="G5" s="150"/>
      <c r="H5" s="150"/>
      <c r="I5" s="150"/>
      <c r="J5" s="150"/>
      <c r="K5" s="150"/>
      <c r="L5" s="150"/>
      <c r="M5" s="150"/>
      <c r="N5" s="150"/>
      <c r="O5" s="150"/>
      <c r="P5" s="150"/>
      <c r="Q5" s="150"/>
    </row>
    <row r="6" spans="1:17" ht="13.5" thickBot="1" x14ac:dyDescent="0.25">
      <c r="C6" s="87"/>
      <c r="D6" s="122"/>
      <c r="E6" s="122"/>
      <c r="F6" s="122"/>
      <c r="G6" s="122"/>
      <c r="H6" s="122"/>
      <c r="I6" s="122"/>
      <c r="J6" s="122"/>
      <c r="K6" s="122"/>
      <c r="L6" s="122"/>
      <c r="M6" s="122"/>
      <c r="N6" s="122"/>
      <c r="O6" s="122"/>
      <c r="P6" s="122"/>
      <c r="Q6" s="122"/>
    </row>
    <row r="7" spans="1:17" ht="30.6" customHeight="1" thickBot="1" x14ac:dyDescent="0.25">
      <c r="B7" s="90" t="s">
        <v>86</v>
      </c>
      <c r="C7" s="90" t="s">
        <v>87</v>
      </c>
      <c r="D7" s="129">
        <v>2021</v>
      </c>
      <c r="E7" s="129">
        <v>2022</v>
      </c>
      <c r="F7" s="129">
        <v>2023</v>
      </c>
      <c r="G7" s="129">
        <v>2024</v>
      </c>
      <c r="H7" s="129">
        <v>2025</v>
      </c>
      <c r="I7" s="129">
        <v>2026</v>
      </c>
      <c r="J7" s="129">
        <v>2027</v>
      </c>
      <c r="K7" s="129">
        <v>2028</v>
      </c>
      <c r="L7" s="129">
        <v>2029</v>
      </c>
      <c r="M7" s="129">
        <v>2030</v>
      </c>
      <c r="N7" s="129">
        <v>2031</v>
      </c>
      <c r="O7" s="129">
        <v>2032</v>
      </c>
      <c r="P7" s="129">
        <v>2033</v>
      </c>
      <c r="Q7" s="129">
        <v>2034</v>
      </c>
    </row>
    <row r="8" spans="1:17" ht="17.25" customHeight="1" thickBot="1" x14ac:dyDescent="0.25">
      <c r="B8" s="91"/>
      <c r="C8" s="3" t="s">
        <v>24</v>
      </c>
      <c r="D8" s="118"/>
      <c r="E8" s="118"/>
      <c r="F8" s="118"/>
      <c r="G8" s="118"/>
      <c r="H8" s="118"/>
      <c r="I8" s="118"/>
      <c r="J8" s="118"/>
      <c r="K8" s="118"/>
      <c r="L8" s="118"/>
      <c r="M8" s="118"/>
      <c r="N8" s="118"/>
      <c r="O8" s="118"/>
      <c r="P8" s="118"/>
      <c r="Q8" s="119"/>
    </row>
    <row r="9" spans="1:17" s="5" customFormat="1" ht="18" customHeight="1" thickBot="1" x14ac:dyDescent="0.25">
      <c r="A9" s="2"/>
      <c r="B9" s="91"/>
      <c r="C9" s="63" t="s">
        <v>25</v>
      </c>
      <c r="D9" s="123"/>
      <c r="E9" s="123"/>
      <c r="F9" s="123"/>
      <c r="G9" s="123"/>
      <c r="H9" s="123"/>
      <c r="I9" s="123"/>
      <c r="J9" s="123"/>
      <c r="K9" s="123"/>
      <c r="L9" s="123"/>
      <c r="M9" s="123"/>
      <c r="N9" s="123"/>
      <c r="O9" s="123"/>
      <c r="P9" s="123"/>
      <c r="Q9" s="124"/>
    </row>
    <row r="10" spans="1:17" ht="18" customHeight="1" thickBot="1" x14ac:dyDescent="0.25">
      <c r="B10" s="91"/>
      <c r="C10" s="6" t="s">
        <v>26</v>
      </c>
      <c r="D10" s="105"/>
      <c r="E10" s="105"/>
      <c r="F10" s="105"/>
      <c r="G10" s="105"/>
      <c r="H10" s="105"/>
      <c r="I10" s="105"/>
      <c r="J10" s="105"/>
      <c r="K10" s="105"/>
      <c r="L10" s="105"/>
      <c r="M10" s="105"/>
      <c r="N10" s="105"/>
      <c r="O10" s="105"/>
      <c r="P10" s="105"/>
      <c r="Q10" s="106"/>
    </row>
    <row r="11" spans="1:17" ht="18" customHeight="1" thickBot="1" x14ac:dyDescent="0.25">
      <c r="B11" s="91"/>
      <c r="C11" s="142" t="s">
        <v>27</v>
      </c>
      <c r="D11" s="143"/>
      <c r="E11" s="143"/>
      <c r="F11" s="143"/>
      <c r="G11" s="143"/>
      <c r="H11" s="143"/>
      <c r="I11" s="143"/>
      <c r="J11" s="143"/>
      <c r="K11" s="143"/>
      <c r="L11" s="143"/>
      <c r="M11" s="143"/>
      <c r="N11" s="143"/>
      <c r="O11" s="143"/>
      <c r="P11" s="144"/>
      <c r="Q11" s="145"/>
    </row>
    <row r="12" spans="1:17" ht="18" customHeight="1" thickBot="1" x14ac:dyDescent="0.25">
      <c r="B12" s="91">
        <v>1</v>
      </c>
      <c r="C12" s="7" t="s">
        <v>28</v>
      </c>
      <c r="D12" s="92"/>
      <c r="E12" s="92"/>
      <c r="F12" s="92"/>
      <c r="G12" s="92"/>
      <c r="H12" s="92"/>
      <c r="I12" s="92"/>
      <c r="J12" s="92"/>
      <c r="K12" s="92"/>
      <c r="L12" s="92"/>
      <c r="M12" s="92"/>
      <c r="N12" s="92"/>
      <c r="O12" s="92"/>
      <c r="P12" s="92"/>
      <c r="Q12" s="92"/>
    </row>
    <row r="13" spans="1:17" ht="18" customHeight="1" thickBot="1" x14ac:dyDescent="0.25">
      <c r="B13" s="91">
        <v>2</v>
      </c>
      <c r="C13" s="8" t="s">
        <v>29</v>
      </c>
      <c r="D13" s="93"/>
      <c r="E13" s="93"/>
      <c r="F13" s="93"/>
      <c r="G13" s="93"/>
      <c r="H13" s="93"/>
      <c r="I13" s="93"/>
      <c r="J13" s="93"/>
      <c r="K13" s="93"/>
      <c r="L13" s="93"/>
      <c r="M13" s="93"/>
      <c r="N13" s="93"/>
      <c r="O13" s="93"/>
      <c r="P13" s="93"/>
      <c r="Q13" s="93"/>
    </row>
    <row r="14" spans="1:17" ht="18" customHeight="1" thickBot="1" x14ac:dyDescent="0.25">
      <c r="B14" s="91"/>
      <c r="C14" s="4" t="s">
        <v>30</v>
      </c>
      <c r="D14" s="94"/>
      <c r="E14" s="94"/>
      <c r="F14" s="94"/>
      <c r="G14" s="94"/>
      <c r="H14" s="94"/>
      <c r="I14" s="94"/>
      <c r="J14" s="94"/>
      <c r="K14" s="94"/>
      <c r="L14" s="94"/>
      <c r="M14" s="94"/>
      <c r="N14" s="94"/>
      <c r="O14" s="94"/>
      <c r="P14" s="94"/>
      <c r="Q14" s="95"/>
    </row>
    <row r="15" spans="1:17" ht="18" customHeight="1" thickBot="1" x14ac:dyDescent="0.25">
      <c r="B15" s="91">
        <v>3</v>
      </c>
      <c r="C15" s="9" t="s">
        <v>28</v>
      </c>
      <c r="D15" s="96"/>
      <c r="E15" s="96"/>
      <c r="F15" s="96"/>
      <c r="G15" s="96"/>
      <c r="H15" s="96"/>
      <c r="I15" s="96"/>
      <c r="J15" s="96"/>
      <c r="K15" s="96"/>
      <c r="L15" s="96"/>
      <c r="M15" s="96"/>
      <c r="N15" s="96"/>
      <c r="O15" s="96"/>
      <c r="P15" s="96"/>
      <c r="Q15" s="96"/>
    </row>
    <row r="16" spans="1:17" ht="18" customHeight="1" thickBot="1" x14ac:dyDescent="0.25">
      <c r="B16" s="91">
        <v>4</v>
      </c>
      <c r="C16" s="10" t="s">
        <v>29</v>
      </c>
      <c r="D16" s="97">
        <v>27863.383129999998</v>
      </c>
      <c r="E16" s="97">
        <v>29324.262170000002</v>
      </c>
      <c r="F16" s="97">
        <v>35830.459026096403</v>
      </c>
      <c r="G16" s="97">
        <v>41519.074620777501</v>
      </c>
      <c r="H16" s="97">
        <v>37484.706118669194</v>
      </c>
      <c r="I16" s="97">
        <v>38234.400241042575</v>
      </c>
      <c r="J16" s="97">
        <v>38999.08824586343</v>
      </c>
      <c r="K16" s="97">
        <v>39779.070010780699</v>
      </c>
      <c r="L16" s="97">
        <v>40574.65141099631</v>
      </c>
      <c r="M16" s="97">
        <v>41386.144439216238</v>
      </c>
      <c r="N16" s="97">
        <v>42213.867328000561</v>
      </c>
      <c r="O16" s="97">
        <v>43058.144674560572</v>
      </c>
      <c r="P16" s="97">
        <v>43919.307568051787</v>
      </c>
      <c r="Q16" s="97">
        <v>44797.693719412826</v>
      </c>
    </row>
    <row r="17" spans="2:17" ht="18" customHeight="1" thickBot="1" x14ac:dyDescent="0.25">
      <c r="B17" s="91"/>
      <c r="C17" s="4" t="s">
        <v>31</v>
      </c>
      <c r="D17" s="94"/>
      <c r="E17" s="94"/>
      <c r="F17" s="94"/>
      <c r="G17" s="94"/>
      <c r="H17" s="94"/>
      <c r="I17" s="94"/>
      <c r="J17" s="94"/>
      <c r="K17" s="94"/>
      <c r="L17" s="94"/>
      <c r="M17" s="94"/>
      <c r="N17" s="94"/>
      <c r="O17" s="94"/>
      <c r="P17" s="94"/>
      <c r="Q17" s="95"/>
    </row>
    <row r="18" spans="2:17" ht="18" customHeight="1" thickBot="1" x14ac:dyDescent="0.25">
      <c r="B18" s="91">
        <v>5</v>
      </c>
      <c r="C18" s="9" t="s">
        <v>28</v>
      </c>
      <c r="D18" s="98"/>
      <c r="E18" s="98"/>
      <c r="F18" s="98"/>
      <c r="G18" s="98"/>
      <c r="H18" s="98"/>
      <c r="I18" s="98"/>
      <c r="J18" s="98"/>
      <c r="K18" s="98"/>
      <c r="L18" s="98"/>
      <c r="M18" s="98"/>
      <c r="N18" s="98"/>
      <c r="O18" s="98"/>
      <c r="P18" s="98"/>
      <c r="Q18" s="98"/>
    </row>
    <row r="19" spans="2:17" ht="18" customHeight="1" thickBot="1" x14ac:dyDescent="0.25">
      <c r="B19" s="91">
        <v>6</v>
      </c>
      <c r="C19" s="10" t="s">
        <v>29</v>
      </c>
      <c r="D19" s="99"/>
      <c r="E19" s="99"/>
      <c r="F19" s="99"/>
      <c r="G19" s="99"/>
      <c r="H19" s="99"/>
      <c r="I19" s="99"/>
      <c r="J19" s="99"/>
      <c r="K19" s="99"/>
      <c r="L19" s="99"/>
      <c r="M19" s="99"/>
      <c r="N19" s="99"/>
      <c r="O19" s="99"/>
      <c r="P19" s="99"/>
      <c r="Q19" s="99"/>
    </row>
    <row r="20" spans="2:17" ht="18" customHeight="1" thickBot="1" x14ac:dyDescent="0.25">
      <c r="B20" s="91"/>
      <c r="C20" s="4" t="s">
        <v>32</v>
      </c>
      <c r="D20" s="94"/>
      <c r="E20" s="94"/>
      <c r="F20" s="94"/>
      <c r="G20" s="94"/>
      <c r="H20" s="94"/>
      <c r="I20" s="94"/>
      <c r="J20" s="94"/>
      <c r="K20" s="94"/>
      <c r="L20" s="94"/>
      <c r="M20" s="94"/>
      <c r="N20" s="94"/>
      <c r="O20" s="94"/>
      <c r="P20" s="94"/>
      <c r="Q20" s="95"/>
    </row>
    <row r="21" spans="2:17" ht="18" customHeight="1" thickBot="1" x14ac:dyDescent="0.25">
      <c r="B21" s="91">
        <v>7</v>
      </c>
      <c r="C21" s="9" t="s">
        <v>28</v>
      </c>
      <c r="D21" s="96"/>
      <c r="E21" s="96"/>
      <c r="F21" s="96"/>
      <c r="G21" s="96"/>
      <c r="H21" s="96"/>
      <c r="I21" s="96"/>
      <c r="J21" s="96"/>
      <c r="K21" s="96"/>
      <c r="L21" s="96"/>
      <c r="M21" s="96"/>
      <c r="N21" s="96"/>
      <c r="O21" s="96"/>
      <c r="P21" s="96"/>
      <c r="Q21" s="96"/>
    </row>
    <row r="22" spans="2:17" ht="18" customHeight="1" thickBot="1" x14ac:dyDescent="0.25">
      <c r="B22" s="91">
        <v>8</v>
      </c>
      <c r="C22" s="10" t="s">
        <v>29</v>
      </c>
      <c r="D22" s="100"/>
      <c r="E22" s="100"/>
      <c r="F22" s="100"/>
      <c r="G22" s="100"/>
      <c r="H22" s="100"/>
      <c r="I22" s="100"/>
      <c r="J22" s="100"/>
      <c r="K22" s="100"/>
      <c r="L22" s="100"/>
      <c r="M22" s="100"/>
      <c r="N22" s="100"/>
      <c r="O22" s="100"/>
      <c r="P22" s="100"/>
      <c r="Q22" s="100"/>
    </row>
    <row r="23" spans="2:17" ht="18" customHeight="1" thickBot="1" x14ac:dyDescent="0.25">
      <c r="B23" s="91">
        <v>9</v>
      </c>
      <c r="C23" s="35" t="s">
        <v>33</v>
      </c>
      <c r="D23" s="101"/>
      <c r="E23" s="101"/>
      <c r="F23" s="101">
        <v>6.55</v>
      </c>
      <c r="G23" s="101">
        <v>6.18</v>
      </c>
      <c r="H23" s="101">
        <v>6.15</v>
      </c>
      <c r="I23" s="101">
        <v>5.89</v>
      </c>
      <c r="J23" s="101">
        <v>6.04</v>
      </c>
      <c r="K23" s="101">
        <v>6.12</v>
      </c>
      <c r="L23" s="101">
        <v>6.2</v>
      </c>
      <c r="M23" s="101">
        <v>6.28</v>
      </c>
      <c r="N23" s="101">
        <v>6.36</v>
      </c>
      <c r="O23" s="101">
        <v>6.44</v>
      </c>
      <c r="P23" s="101">
        <v>6.52</v>
      </c>
      <c r="Q23" s="101">
        <v>6.6</v>
      </c>
    </row>
    <row r="24" spans="2:17" ht="18" customHeight="1" thickBot="1" x14ac:dyDescent="0.25">
      <c r="B24" s="91">
        <v>10</v>
      </c>
      <c r="C24" s="35" t="s">
        <v>34</v>
      </c>
      <c r="D24" s="101"/>
      <c r="E24" s="102"/>
      <c r="F24" s="102">
        <v>30.73</v>
      </c>
      <c r="G24" s="102">
        <v>37.46</v>
      </c>
      <c r="H24" s="102">
        <v>42.02</v>
      </c>
      <c r="I24" s="102">
        <v>36.700000000000003</v>
      </c>
      <c r="J24" s="102">
        <v>38.340000000000003</v>
      </c>
      <c r="K24" s="102">
        <v>40.04</v>
      </c>
      <c r="L24" s="102">
        <v>41.81</v>
      </c>
      <c r="M24" s="102">
        <v>43.63</v>
      </c>
      <c r="N24" s="102">
        <v>45.52</v>
      </c>
      <c r="O24" s="102">
        <v>47.46</v>
      </c>
      <c r="P24" s="102">
        <v>49.5</v>
      </c>
      <c r="Q24" s="102">
        <v>51.63</v>
      </c>
    </row>
    <row r="25" spans="2:17" ht="18" customHeight="1" thickBot="1" x14ac:dyDescent="0.25">
      <c r="B25" s="91"/>
      <c r="C25" s="4" t="s">
        <v>35</v>
      </c>
      <c r="D25" s="94"/>
      <c r="E25" s="94"/>
      <c r="F25" s="94"/>
      <c r="G25" s="94"/>
      <c r="H25" s="94"/>
      <c r="I25" s="94"/>
      <c r="J25" s="94"/>
      <c r="K25" s="94"/>
      <c r="L25" s="94"/>
      <c r="M25" s="94"/>
      <c r="N25" s="94"/>
      <c r="O25" s="94"/>
      <c r="P25" s="94"/>
      <c r="Q25" s="95"/>
    </row>
    <row r="26" spans="2:17" ht="18" customHeight="1" thickBot="1" x14ac:dyDescent="0.25">
      <c r="B26" s="91">
        <v>11</v>
      </c>
      <c r="C26" s="9" t="s">
        <v>28</v>
      </c>
      <c r="D26" s="96"/>
      <c r="E26" s="96"/>
      <c r="F26" s="96"/>
      <c r="G26" s="96"/>
      <c r="H26" s="96"/>
      <c r="I26" s="96"/>
      <c r="J26" s="96"/>
      <c r="K26" s="96"/>
      <c r="L26" s="96"/>
      <c r="M26" s="96"/>
      <c r="N26" s="96"/>
      <c r="O26" s="96"/>
      <c r="P26" s="96"/>
      <c r="Q26" s="96"/>
    </row>
    <row r="27" spans="2:17" ht="18" customHeight="1" thickBot="1" x14ac:dyDescent="0.25">
      <c r="B27" s="91">
        <v>12</v>
      </c>
      <c r="C27" s="10" t="s">
        <v>29</v>
      </c>
      <c r="D27" s="103"/>
      <c r="E27" s="103"/>
      <c r="F27" s="103"/>
      <c r="G27" s="103"/>
      <c r="H27" s="103"/>
      <c r="I27" s="103"/>
      <c r="J27" s="103"/>
      <c r="K27" s="103"/>
      <c r="L27" s="103"/>
      <c r="M27" s="103"/>
      <c r="N27" s="103"/>
      <c r="O27" s="103"/>
      <c r="P27" s="103"/>
      <c r="Q27" s="103"/>
    </row>
    <row r="28" spans="2:17" ht="18" customHeight="1" thickBot="1" x14ac:dyDescent="0.25">
      <c r="B28" s="91">
        <v>13</v>
      </c>
      <c r="C28" s="11" t="s">
        <v>36</v>
      </c>
      <c r="D28" s="101"/>
      <c r="E28" s="101"/>
      <c r="F28" s="101"/>
      <c r="G28" s="101"/>
      <c r="H28" s="101"/>
      <c r="I28" s="101"/>
      <c r="J28" s="101"/>
      <c r="K28" s="101"/>
      <c r="L28" s="101"/>
      <c r="M28" s="101"/>
      <c r="N28" s="101"/>
      <c r="O28" s="101"/>
      <c r="P28" s="101"/>
      <c r="Q28" s="101"/>
    </row>
    <row r="29" spans="2:17" ht="15.75" customHeight="1" thickBot="1" x14ac:dyDescent="0.25">
      <c r="B29" s="91">
        <v>14</v>
      </c>
      <c r="C29" s="4" t="s">
        <v>37</v>
      </c>
      <c r="D29" s="94"/>
      <c r="E29" s="94"/>
      <c r="F29" s="94"/>
      <c r="G29" s="94"/>
      <c r="H29" s="94"/>
      <c r="I29" s="94"/>
      <c r="J29" s="94"/>
      <c r="K29" s="94"/>
      <c r="L29" s="94"/>
      <c r="M29" s="94"/>
      <c r="N29" s="94"/>
      <c r="O29" s="94"/>
      <c r="P29" s="94"/>
      <c r="Q29" s="95"/>
    </row>
    <row r="30" spans="2:17" ht="15.75" customHeight="1" thickBot="1" x14ac:dyDescent="0.25">
      <c r="B30" s="91">
        <v>15</v>
      </c>
      <c r="C30" s="9" t="s">
        <v>28</v>
      </c>
      <c r="D30" s="92">
        <v>32898.418600000005</v>
      </c>
      <c r="E30" s="92">
        <v>25482.053100000001</v>
      </c>
      <c r="F30" s="92">
        <v>46851.657228362157</v>
      </c>
      <c r="G30" s="92">
        <v>47278.802504948035</v>
      </c>
      <c r="H30" s="92">
        <v>45411.279159745114</v>
      </c>
      <c r="I30" s="92">
        <v>43674.922530000003</v>
      </c>
      <c r="J30" s="92">
        <v>44548.420980600007</v>
      </c>
      <c r="K30" s="92">
        <v>45439.389400212007</v>
      </c>
      <c r="L30" s="92">
        <v>46348.17718821625</v>
      </c>
      <c r="M30" s="92">
        <v>47275.140731980573</v>
      </c>
      <c r="N30" s="92">
        <v>48220.643546620187</v>
      </c>
      <c r="O30" s="92">
        <v>49185.056417552594</v>
      </c>
      <c r="P30" s="92">
        <v>50168.757545903645</v>
      </c>
      <c r="Q30" s="92">
        <v>51172.132696821718</v>
      </c>
    </row>
    <row r="31" spans="2:17" ht="15.75" customHeight="1" thickBot="1" x14ac:dyDescent="0.25">
      <c r="B31" s="91">
        <v>16</v>
      </c>
      <c r="C31" s="10" t="s">
        <v>29</v>
      </c>
      <c r="D31" s="104">
        <v>12588.13078</v>
      </c>
      <c r="E31" s="104">
        <v>15085.600829999999</v>
      </c>
      <c r="F31" s="104">
        <v>13841.08985</v>
      </c>
      <c r="G31" s="104">
        <v>15164.325150000001</v>
      </c>
      <c r="H31" s="104">
        <v>14977.03458</v>
      </c>
      <c r="I31" s="104">
        <v>15276.575271600001</v>
      </c>
      <c r="J31" s="104">
        <v>15582.106777032001</v>
      </c>
      <c r="K31" s="104">
        <v>15893.748912572641</v>
      </c>
      <c r="L31" s="104">
        <v>16211.623890824094</v>
      </c>
      <c r="M31" s="104">
        <v>16535.856368640576</v>
      </c>
      <c r="N31" s="104">
        <v>16866.573496013389</v>
      </c>
      <c r="O31" s="104">
        <v>17203.904965933656</v>
      </c>
      <c r="P31" s="104">
        <v>17547.983065252331</v>
      </c>
      <c r="Q31" s="104">
        <v>17898.942726557376</v>
      </c>
    </row>
    <row r="32" spans="2:17" ht="15.75" customHeight="1" thickBot="1" x14ac:dyDescent="0.25">
      <c r="B32" s="91"/>
      <c r="C32" s="4" t="s">
        <v>20</v>
      </c>
      <c r="D32" s="93">
        <v>523.83708000000001</v>
      </c>
      <c r="E32" s="93">
        <v>182.60449</v>
      </c>
      <c r="F32" s="93">
        <v>380.1046</v>
      </c>
      <c r="G32" s="93">
        <v>383.38435999999996</v>
      </c>
      <c r="H32" s="93">
        <v>387.68344000000002</v>
      </c>
      <c r="I32" s="93">
        <v>395.43710880000003</v>
      </c>
      <c r="J32" s="93">
        <v>403.34585097600007</v>
      </c>
      <c r="K32" s="93">
        <v>411.41276799552008</v>
      </c>
      <c r="L32" s="93">
        <v>419.64102335543049</v>
      </c>
      <c r="M32" s="93">
        <v>428.0338438225391</v>
      </c>
      <c r="N32" s="93">
        <v>436.59452069898987</v>
      </c>
      <c r="O32" s="93">
        <v>445.32641111296965</v>
      </c>
      <c r="P32" s="93">
        <v>454.23293933522905</v>
      </c>
      <c r="Q32" s="93">
        <v>463.31759812193366</v>
      </c>
    </row>
    <row r="33" spans="2:17" ht="17.25" customHeight="1" thickBot="1" x14ac:dyDescent="0.25">
      <c r="B33" s="91">
        <v>17</v>
      </c>
      <c r="C33" s="6" t="s">
        <v>38</v>
      </c>
      <c r="D33" s="105"/>
      <c r="E33" s="105"/>
      <c r="F33" s="105"/>
      <c r="G33" s="105"/>
      <c r="H33" s="105"/>
      <c r="I33" s="105"/>
      <c r="J33" s="105"/>
      <c r="K33" s="105"/>
      <c r="L33" s="105"/>
      <c r="M33" s="105"/>
      <c r="N33" s="105"/>
      <c r="O33" s="105"/>
      <c r="P33" s="105"/>
      <c r="Q33" s="106"/>
    </row>
    <row r="34" spans="2:17" ht="17.25" customHeight="1" thickBot="1" x14ac:dyDescent="0.25">
      <c r="B34" s="91">
        <v>18</v>
      </c>
      <c r="C34" s="12" t="s">
        <v>39</v>
      </c>
      <c r="D34" s="107">
        <v>16875.055339999999</v>
      </c>
      <c r="E34" s="107">
        <v>15486.676039999998</v>
      </c>
      <c r="F34" s="107">
        <v>16782.659039999999</v>
      </c>
      <c r="G34" s="107">
        <v>17141.812648331248</v>
      </c>
      <c r="H34" s="107">
        <v>17338.230280149997</v>
      </c>
      <c r="I34" s="107">
        <v>17773.911417279065</v>
      </c>
      <c r="J34" s="107">
        <v>22605.436400990631</v>
      </c>
      <c r="K34" s="107">
        <v>23057.545129010443</v>
      </c>
      <c r="L34" s="107">
        <v>23518.696031590651</v>
      </c>
      <c r="M34" s="104">
        <v>23989.069952222464</v>
      </c>
      <c r="N34" s="108">
        <v>24468.851351266912</v>
      </c>
      <c r="O34" s="108">
        <v>24958.22837829225</v>
      </c>
      <c r="P34" s="107">
        <v>25457.392945858093</v>
      </c>
      <c r="Q34" s="104">
        <v>25966.540804775257</v>
      </c>
    </row>
    <row r="35" spans="2:17" ht="17.25" customHeight="1" thickBot="1" x14ac:dyDescent="0.25">
      <c r="B35" s="91">
        <v>19</v>
      </c>
      <c r="C35" s="4" t="s">
        <v>40</v>
      </c>
      <c r="D35" s="94"/>
      <c r="E35" s="94"/>
      <c r="F35" s="94"/>
      <c r="G35" s="94"/>
      <c r="H35" s="94"/>
      <c r="I35" s="94"/>
      <c r="J35" s="94"/>
      <c r="K35" s="94"/>
      <c r="L35" s="94"/>
      <c r="M35" s="94"/>
      <c r="N35" s="94"/>
      <c r="O35" s="94"/>
      <c r="P35" s="94"/>
      <c r="Q35" s="95"/>
    </row>
    <row r="36" spans="2:17" ht="17.25" customHeight="1" thickBot="1" x14ac:dyDescent="0.25">
      <c r="B36" s="91">
        <v>20</v>
      </c>
      <c r="C36" s="13" t="s">
        <v>41</v>
      </c>
      <c r="D36" s="109"/>
      <c r="E36" s="109"/>
      <c r="F36" s="109"/>
      <c r="G36" s="109"/>
      <c r="H36" s="109"/>
      <c r="I36" s="109"/>
      <c r="J36" s="109"/>
      <c r="K36" s="109"/>
      <c r="L36" s="109"/>
      <c r="M36" s="110"/>
      <c r="N36" s="111"/>
      <c r="O36" s="111"/>
      <c r="P36" s="109"/>
      <c r="Q36" s="110"/>
    </row>
    <row r="37" spans="2:17" ht="17.25" customHeight="1" thickBot="1" x14ac:dyDescent="0.25">
      <c r="B37" s="91">
        <v>21</v>
      </c>
      <c r="C37" s="14" t="s">
        <v>42</v>
      </c>
      <c r="D37" s="109"/>
      <c r="E37" s="109"/>
      <c r="F37" s="109"/>
      <c r="G37" s="109"/>
      <c r="H37" s="109"/>
      <c r="I37" s="109"/>
      <c r="J37" s="109"/>
      <c r="K37" s="109"/>
      <c r="L37" s="109"/>
      <c r="M37" s="110"/>
      <c r="N37" s="111"/>
      <c r="O37" s="111"/>
      <c r="P37" s="109"/>
      <c r="Q37" s="110"/>
    </row>
    <row r="38" spans="2:17" ht="17.25" customHeight="1" thickBot="1" x14ac:dyDescent="0.25">
      <c r="B38" s="91">
        <v>22</v>
      </c>
      <c r="C38" s="14" t="s">
        <v>43</v>
      </c>
      <c r="D38" s="109"/>
      <c r="E38" s="109"/>
      <c r="F38" s="109"/>
      <c r="G38" s="109"/>
      <c r="H38" s="109"/>
      <c r="I38" s="109"/>
      <c r="J38" s="109"/>
      <c r="K38" s="109"/>
      <c r="L38" s="109"/>
      <c r="M38" s="110"/>
      <c r="N38" s="111"/>
      <c r="O38" s="111"/>
      <c r="P38" s="109"/>
      <c r="Q38" s="110"/>
    </row>
    <row r="39" spans="2:17" ht="17.25" customHeight="1" thickBot="1" x14ac:dyDescent="0.25">
      <c r="B39" s="91">
        <v>23</v>
      </c>
      <c r="C39" s="14" t="s">
        <v>44</v>
      </c>
      <c r="D39" s="109"/>
      <c r="E39" s="109"/>
      <c r="F39" s="109"/>
      <c r="G39" s="109"/>
      <c r="H39" s="109"/>
      <c r="I39" s="109"/>
      <c r="J39" s="109"/>
      <c r="K39" s="109"/>
      <c r="L39" s="109"/>
      <c r="M39" s="110"/>
      <c r="N39" s="111"/>
      <c r="O39" s="111"/>
      <c r="P39" s="109"/>
      <c r="Q39" s="110"/>
    </row>
    <row r="40" spans="2:17" ht="17.25" customHeight="1" thickBot="1" x14ac:dyDescent="0.25">
      <c r="B40" s="91">
        <v>24</v>
      </c>
      <c r="C40" s="15" t="s">
        <v>45</v>
      </c>
      <c r="D40" s="104"/>
      <c r="E40" s="104"/>
      <c r="F40" s="104"/>
      <c r="G40" s="104"/>
      <c r="H40" s="104"/>
      <c r="I40" s="104"/>
      <c r="J40" s="104"/>
      <c r="K40" s="104"/>
      <c r="L40" s="104"/>
      <c r="M40" s="104"/>
      <c r="N40" s="104"/>
      <c r="O40" s="104"/>
      <c r="P40" s="104"/>
      <c r="Q40" s="104"/>
    </row>
    <row r="41" spans="2:17" ht="17.25" customHeight="1" thickBot="1" x14ac:dyDescent="0.25">
      <c r="B41" s="91">
        <v>25</v>
      </c>
      <c r="C41" s="16" t="s">
        <v>46</v>
      </c>
      <c r="D41" s="112">
        <v>149270.96887999997</v>
      </c>
      <c r="E41" s="112">
        <v>26727.66585999999</v>
      </c>
      <c r="F41" s="112">
        <v>183717.96282437103</v>
      </c>
      <c r="G41" s="112">
        <v>282141.64388512983</v>
      </c>
      <c r="H41" s="112">
        <v>276345.71556699474</v>
      </c>
      <c r="I41" s="112">
        <v>281872.62987833464</v>
      </c>
      <c r="J41" s="112">
        <v>287510.08247590135</v>
      </c>
      <c r="K41" s="112">
        <v>293260.28412541939</v>
      </c>
      <c r="L41" s="112">
        <v>299125.48980792781</v>
      </c>
      <c r="M41" s="112">
        <v>305107.99960408639</v>
      </c>
      <c r="N41" s="112">
        <v>311210.15959616815</v>
      </c>
      <c r="O41" s="112">
        <v>317434.36278809153</v>
      </c>
      <c r="P41" s="112">
        <v>323783.05004385335</v>
      </c>
      <c r="Q41" s="112">
        <v>330258.71104473044</v>
      </c>
    </row>
    <row r="42" spans="2:17" ht="17.25" customHeight="1" thickBot="1" x14ac:dyDescent="0.25">
      <c r="B42" s="91">
        <v>26</v>
      </c>
      <c r="C42" s="48" t="s">
        <v>47</v>
      </c>
      <c r="D42" s="113"/>
      <c r="E42" s="113"/>
      <c r="F42" s="113"/>
      <c r="G42" s="113"/>
      <c r="H42" s="113"/>
      <c r="I42" s="113"/>
      <c r="J42" s="113"/>
      <c r="K42" s="113"/>
      <c r="L42" s="113"/>
      <c r="M42" s="113"/>
      <c r="N42" s="113"/>
      <c r="O42" s="113"/>
      <c r="P42" s="113"/>
      <c r="Q42" s="114"/>
    </row>
    <row r="43" spans="2:17" ht="17.25" customHeight="1" thickBot="1" x14ac:dyDescent="0.25">
      <c r="B43" s="91"/>
      <c r="C43" s="49" t="s">
        <v>48</v>
      </c>
      <c r="D43" s="92">
        <v>173796.36629999997</v>
      </c>
      <c r="E43" s="92">
        <v>154069.93132999996</v>
      </c>
      <c r="F43" s="92">
        <v>232075.03573000003</v>
      </c>
      <c r="G43" s="92">
        <v>219660.74386480253</v>
      </c>
      <c r="H43" s="92">
        <v>215897.05967182462</v>
      </c>
      <c r="I43" s="92">
        <v>238267.59831395178</v>
      </c>
      <c r="J43" s="92">
        <v>237674.8322491103</v>
      </c>
      <c r="K43" s="92">
        <v>242428.32889409253</v>
      </c>
      <c r="L43" s="92">
        <v>247276.89547197439</v>
      </c>
      <c r="M43" s="92">
        <v>252222.4333814139</v>
      </c>
      <c r="N43" s="92">
        <v>257266.88204904218</v>
      </c>
      <c r="O43" s="92">
        <v>262412.21969002305</v>
      </c>
      <c r="P43" s="92">
        <v>267660.46408382349</v>
      </c>
      <c r="Q43" s="92">
        <v>273013.67336549994</v>
      </c>
    </row>
    <row r="44" spans="2:17" ht="17.25" customHeight="1" thickBot="1" x14ac:dyDescent="0.25">
      <c r="B44" s="91">
        <v>27</v>
      </c>
      <c r="C44" s="62" t="s">
        <v>20</v>
      </c>
      <c r="D44" s="104">
        <v>0</v>
      </c>
      <c r="E44" s="104">
        <v>0</v>
      </c>
      <c r="F44" s="104">
        <v>0</v>
      </c>
      <c r="G44" s="104">
        <v>0</v>
      </c>
      <c r="H44" s="104">
        <v>0</v>
      </c>
      <c r="I44" s="104">
        <v>61702.986855015086</v>
      </c>
      <c r="J44" s="104">
        <v>61582.287291502107</v>
      </c>
      <c r="K44" s="104">
        <v>62813.93303733215</v>
      </c>
      <c r="L44" s="104">
        <v>64070.211698078791</v>
      </c>
      <c r="M44" s="104">
        <v>65351.615932040368</v>
      </c>
      <c r="N44" s="104">
        <v>66658.648250681174</v>
      </c>
      <c r="O44" s="104">
        <v>67991.821215694799</v>
      </c>
      <c r="P44" s="104">
        <v>69351.657640008692</v>
      </c>
      <c r="Q44" s="104">
        <v>70738.690792808862</v>
      </c>
    </row>
    <row r="45" spans="2:17" ht="17.25" customHeight="1" thickBot="1" x14ac:dyDescent="0.25">
      <c r="B45" s="91">
        <v>28</v>
      </c>
      <c r="C45" s="50" t="s">
        <v>49</v>
      </c>
      <c r="D45" s="93">
        <v>90797.461689999982</v>
      </c>
      <c r="E45" s="93">
        <v>198888.32049000001</v>
      </c>
      <c r="F45" s="93">
        <v>147226.35157000003</v>
      </c>
      <c r="G45" s="93">
        <v>177647.60800275966</v>
      </c>
      <c r="H45" s="93">
        <v>179098.72069162966</v>
      </c>
      <c r="I45" s="93">
        <v>167536.10804924709</v>
      </c>
      <c r="J45" s="93">
        <v>17519.372799634861</v>
      </c>
      <c r="K45" s="93">
        <v>17869.76025562756</v>
      </c>
      <c r="L45" s="93">
        <v>18227.155460740112</v>
      </c>
      <c r="M45" s="93">
        <v>18591.698569954915</v>
      </c>
      <c r="N45" s="93">
        <v>18963.532541354012</v>
      </c>
      <c r="O45" s="93">
        <v>19342.803192181094</v>
      </c>
      <c r="P45" s="93">
        <v>19729.659256024715</v>
      </c>
      <c r="Q45" s="93">
        <v>20124.25244114521</v>
      </c>
    </row>
    <row r="46" spans="2:17" ht="17.25" customHeight="1" thickBot="1" x14ac:dyDescent="0.25">
      <c r="B46" s="91">
        <v>29</v>
      </c>
      <c r="C46" s="51" t="s">
        <v>50</v>
      </c>
      <c r="D46" s="115">
        <v>140312.76687999998</v>
      </c>
      <c r="E46" s="115">
        <v>541061.14944000007</v>
      </c>
      <c r="F46" s="115">
        <v>146634.49937999999</v>
      </c>
      <c r="G46" s="115">
        <v>179832.82657801968</v>
      </c>
      <c r="H46" s="115">
        <v>183289.11613977436</v>
      </c>
      <c r="I46" s="115">
        <v>113390.50519101293</v>
      </c>
      <c r="J46" s="115">
        <v>196081.84594501826</v>
      </c>
      <c r="K46" s="115">
        <v>200003.48286391862</v>
      </c>
      <c r="L46" s="115">
        <v>204003.55252119698</v>
      </c>
      <c r="M46" s="115">
        <v>208083.62357162093</v>
      </c>
      <c r="N46" s="115">
        <v>212245.29604305336</v>
      </c>
      <c r="O46" s="115">
        <v>216490.20196391444</v>
      </c>
      <c r="P46" s="115">
        <v>220820.00600319274</v>
      </c>
      <c r="Q46" s="115">
        <v>225236.4061232566</v>
      </c>
    </row>
    <row r="47" spans="2:17" ht="17.25" customHeight="1" thickBot="1" x14ac:dyDescent="0.25">
      <c r="B47" s="91">
        <v>30</v>
      </c>
      <c r="C47" s="51" t="s">
        <v>51</v>
      </c>
      <c r="D47" s="116">
        <v>-113916.53329000001</v>
      </c>
      <c r="E47" s="116">
        <v>-176096.236</v>
      </c>
      <c r="F47" s="116">
        <v>-287054.15649000002</v>
      </c>
      <c r="G47" s="116">
        <v>-354717.51274200063</v>
      </c>
      <c r="H47" s="116">
        <v>-340505.55216961645</v>
      </c>
      <c r="I47" s="116">
        <v>-305154.44580602372</v>
      </c>
      <c r="J47" s="116">
        <v>-202933.86890530109</v>
      </c>
      <c r="K47" s="116">
        <v>-206992.54628340711</v>
      </c>
      <c r="L47" s="116">
        <v>-211132.39720907525</v>
      </c>
      <c r="M47" s="116">
        <v>-215355.04515325677</v>
      </c>
      <c r="N47" s="116">
        <v>-219662.14605632192</v>
      </c>
      <c r="O47" s="116">
        <v>-224055.38897744837</v>
      </c>
      <c r="P47" s="116">
        <v>-228536.49675699734</v>
      </c>
      <c r="Q47" s="116">
        <v>-233107.22669213728</v>
      </c>
    </row>
    <row r="48" spans="2:17" ht="16.5" customHeight="1" thickBot="1" x14ac:dyDescent="0.25">
      <c r="C48" s="71" t="s">
        <v>52</v>
      </c>
      <c r="D48" s="94"/>
      <c r="E48" s="94"/>
      <c r="F48" s="94"/>
      <c r="G48" s="94"/>
      <c r="H48" s="94"/>
      <c r="I48" s="94"/>
      <c r="J48" s="94"/>
      <c r="K48" s="94"/>
      <c r="L48" s="94"/>
      <c r="M48" s="94"/>
      <c r="N48" s="94"/>
      <c r="O48" s="94"/>
      <c r="P48" s="94"/>
      <c r="Q48" s="95"/>
    </row>
    <row r="49" spans="2:17" ht="16.5" customHeight="1" thickBot="1" x14ac:dyDescent="0.25">
      <c r="B49" s="91">
        <v>31</v>
      </c>
      <c r="C49" s="49" t="s">
        <v>53</v>
      </c>
      <c r="D49" s="92">
        <v>48540.22032</v>
      </c>
      <c r="E49" s="92">
        <v>50123.18922</v>
      </c>
      <c r="F49" s="92">
        <v>54198.758557442401</v>
      </c>
      <c r="G49" s="92">
        <v>69988.322109999994</v>
      </c>
      <c r="H49" s="92">
        <v>56126.967090000006</v>
      </c>
      <c r="I49" s="92">
        <v>57249.506431800008</v>
      </c>
      <c r="J49" s="92">
        <v>58394.496560436011</v>
      </c>
      <c r="K49" s="92">
        <v>59562.386491644735</v>
      </c>
      <c r="L49" s="92">
        <v>60753.63422147763</v>
      </c>
      <c r="M49" s="92">
        <v>61968.706905907187</v>
      </c>
      <c r="N49" s="92">
        <v>63208.081044025334</v>
      </c>
      <c r="O49" s="92">
        <v>64472.24266490584</v>
      </c>
      <c r="P49" s="92">
        <v>65761.687518203951</v>
      </c>
      <c r="Q49" s="92">
        <v>67076.921268568025</v>
      </c>
    </row>
    <row r="50" spans="2:17" ht="16.5" customHeight="1" thickBot="1" x14ac:dyDescent="0.25">
      <c r="B50" s="91">
        <v>32</v>
      </c>
      <c r="C50" s="53" t="s">
        <v>54</v>
      </c>
      <c r="D50" s="117">
        <v>16461.425199999998</v>
      </c>
      <c r="E50" s="117">
        <v>16860.88912</v>
      </c>
      <c r="F50" s="117">
        <v>17327.395499999999</v>
      </c>
      <c r="G50" s="117">
        <v>17632.888449999995</v>
      </c>
      <c r="H50" s="117">
        <v>18514.5328725</v>
      </c>
      <c r="I50" s="117">
        <v>18487.031456250006</v>
      </c>
      <c r="J50" s="117">
        <v>19411.383029062497</v>
      </c>
      <c r="K50" s="117">
        <v>19799.610689643749</v>
      </c>
      <c r="L50" s="117">
        <v>20195.602903436626</v>
      </c>
      <c r="M50" s="117">
        <v>20599.51496150536</v>
      </c>
      <c r="N50" s="117">
        <v>21011.505260735466</v>
      </c>
      <c r="O50" s="117">
        <v>21431.735365950175</v>
      </c>
      <c r="P50" s="117">
        <v>21860.37007326918</v>
      </c>
      <c r="Q50" s="117">
        <v>22297.577474734564</v>
      </c>
    </row>
    <row r="51" spans="2:17" ht="16.5" customHeight="1" thickBot="1" x14ac:dyDescent="0.25">
      <c r="B51" s="91">
        <v>33</v>
      </c>
      <c r="C51" s="62" t="s">
        <v>55</v>
      </c>
      <c r="D51" s="104">
        <v>23758.415519999999</v>
      </c>
      <c r="E51" s="104">
        <v>31581.934190000004</v>
      </c>
      <c r="F51" s="104">
        <v>27019.018868079998</v>
      </c>
      <c r="G51" s="104">
        <v>25768.018814369501</v>
      </c>
      <c r="H51" s="104">
        <v>26424.540324429021</v>
      </c>
      <c r="I51" s="104">
        <v>28794.996023807718</v>
      </c>
      <c r="J51" s="104">
        <v>24562.577115407512</v>
      </c>
      <c r="K51" s="104">
        <v>25053.828657715661</v>
      </c>
      <c r="L51" s="104">
        <v>25554.905230869976</v>
      </c>
      <c r="M51" s="104">
        <v>26066.003335487374</v>
      </c>
      <c r="N51" s="104">
        <v>26587.323402197122</v>
      </c>
      <c r="O51" s="104">
        <v>27119.069870241066</v>
      </c>
      <c r="P51" s="104">
        <v>27661.451267645887</v>
      </c>
      <c r="Q51" s="104">
        <v>28214.680292998804</v>
      </c>
    </row>
    <row r="52" spans="2:17" ht="18.75" customHeight="1" thickBot="1" x14ac:dyDescent="0.25">
      <c r="B52" s="91"/>
      <c r="C52" s="72" t="s">
        <v>56</v>
      </c>
      <c r="D52" s="116">
        <v>119439.93251</v>
      </c>
      <c r="E52" s="116">
        <v>143688.21375</v>
      </c>
      <c r="F52" s="116">
        <v>143340.92082127879</v>
      </c>
      <c r="G52" s="116">
        <v>151707.81307999999</v>
      </c>
      <c r="H52" s="116">
        <v>151495.47281000004</v>
      </c>
      <c r="I52" s="116">
        <v>154525.38226620003</v>
      </c>
      <c r="J52" s="116">
        <v>157615.88991152402</v>
      </c>
      <c r="K52" s="116">
        <v>160768.2077097545</v>
      </c>
      <c r="L52" s="116">
        <v>163983.57186394959</v>
      </c>
      <c r="M52" s="116">
        <v>167263.24330122859</v>
      </c>
      <c r="N52" s="116">
        <v>170608.50816725317</v>
      </c>
      <c r="O52" s="116">
        <v>174020.67833059822</v>
      </c>
      <c r="P52" s="116">
        <v>177501.09189721019</v>
      </c>
      <c r="Q52" s="116">
        <v>181051.11373515439</v>
      </c>
    </row>
    <row r="53" spans="2:17" ht="17.25" customHeight="1" thickBot="1" x14ac:dyDescent="0.25">
      <c r="B53" s="91">
        <v>34</v>
      </c>
      <c r="C53" s="72" t="s">
        <v>57</v>
      </c>
      <c r="D53" s="116">
        <v>85297.267640000005</v>
      </c>
      <c r="E53" s="116">
        <v>88880.990879999998</v>
      </c>
      <c r="F53" s="116">
        <v>93788.763860000006</v>
      </c>
      <c r="G53" s="116">
        <v>103703.04371</v>
      </c>
      <c r="H53" s="116">
        <v>108916.8615588</v>
      </c>
      <c r="I53" s="116">
        <v>111095.198789976</v>
      </c>
      <c r="J53" s="116">
        <v>113317.10276577552</v>
      </c>
      <c r="K53" s="116">
        <v>115583.44482109103</v>
      </c>
      <c r="L53" s="116">
        <v>117895.11371751285</v>
      </c>
      <c r="M53" s="116">
        <v>120253.01599186311</v>
      </c>
      <c r="N53" s="116">
        <v>122658.07631170038</v>
      </c>
      <c r="O53" s="116">
        <v>125111.23783793439</v>
      </c>
      <c r="P53" s="116">
        <v>127613.46259469308</v>
      </c>
      <c r="Q53" s="116">
        <v>130165.73184658693</v>
      </c>
    </row>
    <row r="54" spans="2:17" ht="17.25" customHeight="1" thickBot="1" x14ac:dyDescent="0.25">
      <c r="B54" s="91">
        <v>35</v>
      </c>
      <c r="C54" s="72" t="s">
        <v>58</v>
      </c>
      <c r="D54" s="116">
        <v>183237.94884</v>
      </c>
      <c r="E54" s="116">
        <v>199906.2747199999</v>
      </c>
      <c r="F54" s="116">
        <v>249954.51291484895</v>
      </c>
      <c r="G54" s="116">
        <v>241459.99174577897</v>
      </c>
      <c r="H54" s="116">
        <v>299884.85812300665</v>
      </c>
      <c r="I54" s="116">
        <v>305882.55528546678</v>
      </c>
      <c r="J54" s="116">
        <v>312000.20639117609</v>
      </c>
      <c r="K54" s="116">
        <v>318240.21051899961</v>
      </c>
      <c r="L54" s="116">
        <v>324605.01472937962</v>
      </c>
      <c r="M54" s="116">
        <v>331097.11502396723</v>
      </c>
      <c r="N54" s="116">
        <v>337719.05732444656</v>
      </c>
      <c r="O54" s="116">
        <v>344473.43847093551</v>
      </c>
      <c r="P54" s="116">
        <v>351362.90724035422</v>
      </c>
      <c r="Q54" s="116">
        <v>358390.16538516129</v>
      </c>
    </row>
    <row r="55" spans="2:17" ht="17.25" customHeight="1" thickBot="1" x14ac:dyDescent="0.25">
      <c r="B55" s="91"/>
      <c r="C55" s="71" t="s">
        <v>59</v>
      </c>
      <c r="D55" s="94"/>
      <c r="E55" s="94"/>
      <c r="F55" s="94"/>
      <c r="G55" s="94"/>
      <c r="H55" s="94"/>
      <c r="I55" s="94"/>
      <c r="J55" s="94"/>
      <c r="K55" s="94"/>
      <c r="L55" s="94"/>
      <c r="M55" s="94"/>
      <c r="N55" s="94"/>
      <c r="O55" s="94"/>
      <c r="P55" s="94"/>
      <c r="Q55" s="95"/>
    </row>
    <row r="56" spans="2:17" ht="17.25" customHeight="1" thickBot="1" x14ac:dyDescent="0.25">
      <c r="B56" s="91">
        <v>36</v>
      </c>
      <c r="C56" s="73" t="s">
        <v>60</v>
      </c>
      <c r="D56" s="92">
        <v>42541.516259999997</v>
      </c>
      <c r="E56" s="92">
        <v>41773.748060000005</v>
      </c>
      <c r="F56" s="92">
        <v>44427.197200000002</v>
      </c>
      <c r="G56" s="92">
        <v>53374.703180000004</v>
      </c>
      <c r="H56" s="92">
        <v>57737.153450000005</v>
      </c>
      <c r="I56" s="92">
        <v>58891.896519000009</v>
      </c>
      <c r="J56" s="92">
        <v>60069.734449380012</v>
      </c>
      <c r="K56" s="92">
        <v>61271.129138367614</v>
      </c>
      <c r="L56" s="92">
        <v>62496.551721134965</v>
      </c>
      <c r="M56" s="92">
        <v>63746.482755557663</v>
      </c>
      <c r="N56" s="92">
        <v>65021.412410668818</v>
      </c>
      <c r="O56" s="92">
        <v>66321.840658882196</v>
      </c>
      <c r="P56" s="92">
        <v>67648.277472059839</v>
      </c>
      <c r="Q56" s="92">
        <v>69001.243021501039</v>
      </c>
    </row>
    <row r="57" spans="2:17" ht="16.5" customHeight="1" thickBot="1" x14ac:dyDescent="0.25">
      <c r="B57" s="91">
        <v>37</v>
      </c>
      <c r="C57" s="52" t="s">
        <v>61</v>
      </c>
      <c r="D57" s="109">
        <v>13024.89445</v>
      </c>
      <c r="E57" s="109">
        <v>13348.666280000001</v>
      </c>
      <c r="F57" s="109">
        <v>16410.875199999999</v>
      </c>
      <c r="G57" s="109">
        <v>21709.64932</v>
      </c>
      <c r="H57" s="109">
        <v>27074.495429999999</v>
      </c>
      <c r="I57" s="109">
        <v>27615.9853386</v>
      </c>
      <c r="J57" s="109">
        <v>28168.305045371999</v>
      </c>
      <c r="K57" s="109">
        <v>28731.671146279441</v>
      </c>
      <c r="L57" s="109">
        <v>29306.304569205029</v>
      </c>
      <c r="M57" s="110">
        <v>29892.430660589129</v>
      </c>
      <c r="N57" s="111">
        <v>30490.279273800912</v>
      </c>
      <c r="O57" s="111">
        <v>31100.084859276933</v>
      </c>
      <c r="P57" s="109">
        <v>31722.086556462473</v>
      </c>
      <c r="Q57" s="110">
        <v>32356.528287591722</v>
      </c>
    </row>
    <row r="58" spans="2:17" ht="16.5" customHeight="1" thickBot="1" x14ac:dyDescent="0.25">
      <c r="B58" s="91">
        <v>38</v>
      </c>
      <c r="C58" s="52" t="s">
        <v>62</v>
      </c>
      <c r="D58" s="109">
        <v>15153.06782</v>
      </c>
      <c r="E58" s="109">
        <v>25066.486629999999</v>
      </c>
      <c r="F58" s="109">
        <v>36110.74222</v>
      </c>
      <c r="G58" s="109">
        <v>36439.481439999996</v>
      </c>
      <c r="H58" s="109">
        <v>36472.089570000004</v>
      </c>
      <c r="I58" s="109">
        <v>37201.531361400004</v>
      </c>
      <c r="J58" s="109">
        <v>37945.561988628004</v>
      </c>
      <c r="K58" s="109">
        <v>38704.473228400566</v>
      </c>
      <c r="L58" s="109">
        <v>39478.562692968575</v>
      </c>
      <c r="M58" s="110">
        <v>40268.133946827948</v>
      </c>
      <c r="N58" s="111">
        <v>41073.496625764506</v>
      </c>
      <c r="O58" s="111">
        <v>41894.966558279797</v>
      </c>
      <c r="P58" s="109">
        <v>42732.865889445391</v>
      </c>
      <c r="Q58" s="110">
        <v>43587.523207234299</v>
      </c>
    </row>
    <row r="59" spans="2:17" ht="16.5" customHeight="1" thickBot="1" x14ac:dyDescent="0.25">
      <c r="B59" s="91">
        <v>39</v>
      </c>
      <c r="C59" s="52" t="s">
        <v>63</v>
      </c>
      <c r="D59" s="109">
        <v>2077.3232699999999</v>
      </c>
      <c r="E59" s="109">
        <v>2070.94598</v>
      </c>
      <c r="F59" s="109">
        <v>4112.7644300000002</v>
      </c>
      <c r="G59" s="109">
        <v>3063.9981000000002</v>
      </c>
      <c r="H59" s="109">
        <v>1453.5149100000001</v>
      </c>
      <c r="I59" s="109">
        <v>1482.5852082000001</v>
      </c>
      <c r="J59" s="109">
        <v>1512.2369123640001</v>
      </c>
      <c r="K59" s="109">
        <v>1542.4816506112802</v>
      </c>
      <c r="L59" s="109">
        <v>1573.3312836235059</v>
      </c>
      <c r="M59" s="110">
        <v>1604.7979092959761</v>
      </c>
      <c r="N59" s="111">
        <v>1636.8938674818955</v>
      </c>
      <c r="O59" s="111">
        <v>1669.6317448315335</v>
      </c>
      <c r="P59" s="109">
        <v>1703.0243797281641</v>
      </c>
      <c r="Q59" s="110">
        <v>1737.0848673227274</v>
      </c>
    </row>
    <row r="60" spans="2:17" ht="17.25" customHeight="1" thickBot="1" x14ac:dyDescent="0.25">
      <c r="B60" s="91">
        <v>40</v>
      </c>
      <c r="C60" s="53" t="s">
        <v>64</v>
      </c>
      <c r="D60" s="107">
        <v>5114.647939999998</v>
      </c>
      <c r="E60" s="107">
        <v>5481.6860400000069</v>
      </c>
      <c r="F60" s="107">
        <v>8753.1276499999767</v>
      </c>
      <c r="G60" s="107">
        <v>5459.7525200000109</v>
      </c>
      <c r="H60" s="107">
        <v>2806.4168800000252</v>
      </c>
      <c r="I60" s="107">
        <v>2862.5452176000258</v>
      </c>
      <c r="J60" s="107">
        <v>2919.7961219520262</v>
      </c>
      <c r="K60" s="107">
        <v>2978.1920443910667</v>
      </c>
      <c r="L60" s="107">
        <v>3037.7558852788879</v>
      </c>
      <c r="M60" s="104">
        <v>3098.5110029844659</v>
      </c>
      <c r="N60" s="108">
        <v>3160.4812230441553</v>
      </c>
      <c r="O60" s="108">
        <v>3223.6908475050386</v>
      </c>
      <c r="P60" s="107">
        <v>3288.1646644551392</v>
      </c>
      <c r="Q60" s="104">
        <v>3353.9279577442421</v>
      </c>
    </row>
    <row r="61" spans="2:17" ht="18" customHeight="1" thickBot="1" x14ac:dyDescent="0.25">
      <c r="B61" s="91">
        <v>41</v>
      </c>
      <c r="C61" s="72" t="s">
        <v>65</v>
      </c>
      <c r="D61" s="116">
        <v>14130.441849999999</v>
      </c>
      <c r="E61" s="116">
        <v>14289.864959999999</v>
      </c>
      <c r="F61" s="116">
        <v>15780.942200000001</v>
      </c>
      <c r="G61" s="116">
        <v>16040.354439999999</v>
      </c>
      <c r="H61" s="116">
        <v>18076.811600000001</v>
      </c>
      <c r="I61" s="116">
        <v>19124.74727</v>
      </c>
      <c r="J61" s="116">
        <v>19507.242215400001</v>
      </c>
      <c r="K61" s="116">
        <v>19897.387059708002</v>
      </c>
      <c r="L61" s="116">
        <v>20295.334800902161</v>
      </c>
      <c r="M61" s="116">
        <v>20701.241496920204</v>
      </c>
      <c r="N61" s="116">
        <v>21115.266326858607</v>
      </c>
      <c r="O61" s="116">
        <v>21537.571653395778</v>
      </c>
      <c r="P61" s="116">
        <v>21968.323086463693</v>
      </c>
      <c r="Q61" s="116">
        <v>22407.689548192968</v>
      </c>
    </row>
    <row r="62" spans="2:17" ht="17.25" customHeight="1" thickBot="1" x14ac:dyDescent="0.25">
      <c r="B62" s="91"/>
      <c r="C62" s="54" t="s">
        <v>66</v>
      </c>
      <c r="D62" s="118"/>
      <c r="E62" s="118"/>
      <c r="F62" s="118"/>
      <c r="G62" s="118"/>
      <c r="H62" s="118"/>
      <c r="I62" s="118"/>
      <c r="J62" s="118"/>
      <c r="K62" s="118"/>
      <c r="L62" s="118"/>
      <c r="M62" s="118"/>
      <c r="N62" s="118"/>
      <c r="O62" s="118"/>
      <c r="P62" s="118"/>
      <c r="Q62" s="119"/>
    </row>
    <row r="63" spans="2:17" ht="16.5" customHeight="1" thickBot="1" x14ac:dyDescent="0.25">
      <c r="B63" s="91">
        <v>42</v>
      </c>
      <c r="C63" s="55" t="s">
        <v>67</v>
      </c>
      <c r="D63" s="92">
        <v>51959.859730000004</v>
      </c>
      <c r="E63" s="92">
        <v>124731.62622000001</v>
      </c>
      <c r="F63" s="92">
        <v>335850.49917999998</v>
      </c>
      <c r="G63" s="92">
        <v>195101.74617959978</v>
      </c>
      <c r="H63" s="92">
        <v>109179.4533184107</v>
      </c>
      <c r="I63" s="92">
        <v>111363.04238477892</v>
      </c>
      <c r="J63" s="92">
        <v>113590.3032324745</v>
      </c>
      <c r="K63" s="92">
        <v>115862.10929712399</v>
      </c>
      <c r="L63" s="92">
        <v>118179.35148306646</v>
      </c>
      <c r="M63" s="92">
        <v>120542.93851272779</v>
      </c>
      <c r="N63" s="92">
        <v>122953.79728298236</v>
      </c>
      <c r="O63" s="92">
        <v>125412.873228642</v>
      </c>
      <c r="P63" s="92">
        <v>127921.13069321484</v>
      </c>
      <c r="Q63" s="92">
        <v>130479.55330707914</v>
      </c>
    </row>
    <row r="64" spans="2:17" ht="17.25" customHeight="1" thickBot="1" x14ac:dyDescent="0.25">
      <c r="B64" s="91">
        <v>43</v>
      </c>
      <c r="C64" s="56" t="s">
        <v>68</v>
      </c>
      <c r="D64" s="117">
        <v>-161.45090999999999</v>
      </c>
      <c r="E64" s="117">
        <v>704.66389000000004</v>
      </c>
      <c r="F64" s="117">
        <v>2398.13877</v>
      </c>
      <c r="G64" s="117">
        <v>1798.88276</v>
      </c>
      <c r="H64" s="117">
        <v>1768.72552</v>
      </c>
      <c r="I64" s="117">
        <v>1804.1000303999999</v>
      </c>
      <c r="J64" s="117">
        <v>1840.182031008</v>
      </c>
      <c r="K64" s="117">
        <v>1876.9856716281599</v>
      </c>
      <c r="L64" s="117">
        <v>1914.5253850607232</v>
      </c>
      <c r="M64" s="117">
        <v>1952.8158927619377</v>
      </c>
      <c r="N64" s="117">
        <v>1991.8722106171765</v>
      </c>
      <c r="O64" s="117">
        <v>2031.7096548295201</v>
      </c>
      <c r="P64" s="117">
        <v>2072.3438479261104</v>
      </c>
      <c r="Q64" s="117">
        <v>2113.7907248846327</v>
      </c>
    </row>
    <row r="65" spans="2:17" ht="17.25" customHeight="1" thickBot="1" x14ac:dyDescent="0.25">
      <c r="B65" s="91">
        <v>44</v>
      </c>
      <c r="C65" s="56" t="s">
        <v>69</v>
      </c>
      <c r="D65" s="117">
        <v>9262.4944500000001</v>
      </c>
      <c r="E65" s="117">
        <v>117.52227999999999</v>
      </c>
      <c r="F65" s="117">
        <v>1600.53547</v>
      </c>
      <c r="G65" s="117">
        <v>22.590889999999998</v>
      </c>
      <c r="H65" s="117">
        <v>0</v>
      </c>
      <c r="I65" s="117">
        <v>0</v>
      </c>
      <c r="J65" s="117">
        <v>0</v>
      </c>
      <c r="K65" s="117">
        <v>0</v>
      </c>
      <c r="L65" s="117">
        <v>0</v>
      </c>
      <c r="M65" s="117">
        <v>0</v>
      </c>
      <c r="N65" s="117">
        <v>0</v>
      </c>
      <c r="O65" s="117">
        <v>0</v>
      </c>
      <c r="P65" s="117">
        <v>0</v>
      </c>
      <c r="Q65" s="117">
        <v>0</v>
      </c>
    </row>
    <row r="66" spans="2:17" ht="17.25" customHeight="1" thickBot="1" x14ac:dyDescent="0.25">
      <c r="B66" s="91">
        <v>45</v>
      </c>
      <c r="C66" s="57" t="s">
        <v>70</v>
      </c>
      <c r="D66" s="120">
        <v>223313.34030999997</v>
      </c>
      <c r="E66" s="120">
        <v>222875.10228000002</v>
      </c>
      <c r="F66" s="120">
        <v>284235.73462000029</v>
      </c>
      <c r="G66" s="120">
        <v>352719.90549976577</v>
      </c>
      <c r="H66" s="120">
        <v>439299.63168354233</v>
      </c>
      <c r="I66" s="120">
        <v>448085.62431721319</v>
      </c>
      <c r="J66" s="120">
        <v>457047.33680355747</v>
      </c>
      <c r="K66" s="120">
        <v>466188.28353962861</v>
      </c>
      <c r="L66" s="120">
        <v>475512.04921042122</v>
      </c>
      <c r="M66" s="120">
        <v>485022.29019462963</v>
      </c>
      <c r="N66" s="120">
        <v>494722.73599852226</v>
      </c>
      <c r="O66" s="120">
        <v>504617.19071849273</v>
      </c>
      <c r="P66" s="120">
        <v>514709.5345328626</v>
      </c>
      <c r="Q66" s="120">
        <v>525003.72522351984</v>
      </c>
    </row>
    <row r="67" spans="2:17" ht="16.5" customHeight="1" thickBot="1" x14ac:dyDescent="0.25">
      <c r="B67" s="91">
        <v>46</v>
      </c>
      <c r="C67" s="58" t="s">
        <v>71</v>
      </c>
      <c r="D67" s="120">
        <v>224082.37155000001</v>
      </c>
      <c r="E67" s="120">
        <v>221577.92251149999</v>
      </c>
      <c r="F67" s="120">
        <v>227733</v>
      </c>
      <c r="G67" s="120">
        <v>228221</v>
      </c>
      <c r="H67" s="120">
        <v>263919</v>
      </c>
      <c r="I67" s="120">
        <v>269197.38</v>
      </c>
      <c r="J67" s="120">
        <v>274581.32760000002</v>
      </c>
      <c r="K67" s="120">
        <v>280072.95415200002</v>
      </c>
      <c r="L67" s="120">
        <v>285674.41323504003</v>
      </c>
      <c r="M67" s="120">
        <v>291387.90149974084</v>
      </c>
      <c r="N67" s="120">
        <v>297215.65952973568</v>
      </c>
      <c r="O67" s="120">
        <v>303159.97272033035</v>
      </c>
      <c r="P67" s="120">
        <v>309223.17217473697</v>
      </c>
      <c r="Q67" s="120">
        <v>315407.63561823172</v>
      </c>
    </row>
    <row r="68" spans="2:17" ht="16.5" customHeight="1" thickBot="1" x14ac:dyDescent="0.25">
      <c r="B68" s="91">
        <v>47</v>
      </c>
      <c r="C68" s="58" t="s">
        <v>72</v>
      </c>
      <c r="D68" s="121"/>
      <c r="E68" s="121"/>
      <c r="F68" s="121"/>
      <c r="G68" s="121"/>
      <c r="H68" s="121"/>
      <c r="I68" s="121"/>
      <c r="J68" s="121"/>
      <c r="K68" s="121"/>
      <c r="L68" s="121"/>
      <c r="M68" s="121"/>
      <c r="N68" s="121"/>
      <c r="O68" s="121"/>
      <c r="P68" s="121"/>
      <c r="Q68" s="121"/>
    </row>
    <row r="69" spans="2:17" ht="16.5" customHeight="1" thickBot="1" x14ac:dyDescent="0.3">
      <c r="B69" s="91">
        <v>48</v>
      </c>
      <c r="C69" s="59" t="s">
        <v>73</v>
      </c>
      <c r="D69" s="121"/>
      <c r="E69" s="121"/>
      <c r="F69" s="121"/>
      <c r="G69" s="121"/>
      <c r="H69" s="121"/>
      <c r="I69" s="121"/>
      <c r="J69" s="121"/>
      <c r="K69" s="121"/>
      <c r="L69" s="121"/>
      <c r="M69" s="121"/>
      <c r="N69" s="121"/>
      <c r="O69" s="121"/>
      <c r="P69" s="121"/>
      <c r="Q69" s="121"/>
    </row>
    <row r="70" spans="2:17" ht="13.5" thickBot="1" x14ac:dyDescent="0.25">
      <c r="B70" s="91"/>
      <c r="C70" s="60"/>
      <c r="D70" s="125"/>
      <c r="E70" s="125"/>
      <c r="F70" s="125"/>
      <c r="G70" s="125"/>
      <c r="H70" s="125"/>
      <c r="I70" s="125"/>
      <c r="J70" s="125"/>
      <c r="K70" s="125"/>
      <c r="L70" s="125"/>
      <c r="M70" s="125"/>
      <c r="N70" s="125"/>
      <c r="O70" s="125"/>
      <c r="P70" s="125"/>
      <c r="Q70" s="126"/>
    </row>
    <row r="71" spans="2:17" ht="18.75" thickBot="1" x14ac:dyDescent="0.25">
      <c r="B71" s="91">
        <v>49</v>
      </c>
      <c r="C71" s="61" t="s">
        <v>74</v>
      </c>
      <c r="D71" s="127">
        <f>SUM(D12:D22)+SUM(D26:D27)+SUM(D30:D47)+SUM(D49:D69)</f>
        <v>1608243.5721399998</v>
      </c>
      <c r="E71" s="127">
        <f t="shared" ref="E71:Q71" si="0">SUM(E12:E22)+SUM(E26:E27)+SUM(E30:E47)+SUM(E49:E69)</f>
        <v>2033291.7547614998</v>
      </c>
      <c r="F71" s="127">
        <f t="shared" si="0"/>
        <v>2099328.5902204802</v>
      </c>
      <c r="G71" s="127">
        <f t="shared" si="0"/>
        <v>2150264.8511122814</v>
      </c>
      <c r="H71" s="127">
        <f t="shared" si="0"/>
        <v>2248874.5186198601</v>
      </c>
      <c r="I71" s="127">
        <f t="shared" si="0"/>
        <v>2326634.7369509526</v>
      </c>
      <c r="J71" s="127">
        <f t="shared" si="0"/>
        <v>2402056.6322848452</v>
      </c>
      <c r="K71" s="127">
        <f t="shared" si="0"/>
        <v>2450097.7649305426</v>
      </c>
      <c r="L71" s="127">
        <f t="shared" si="0"/>
        <v>2499099.7202291531</v>
      </c>
      <c r="M71" s="127">
        <f t="shared" si="0"/>
        <v>2549081.7146337368</v>
      </c>
      <c r="N71" s="127">
        <f t="shared" si="0"/>
        <v>2600063.348926411</v>
      </c>
      <c r="O71" s="127">
        <f t="shared" si="0"/>
        <v>2652064.6159049394</v>
      </c>
      <c r="P71" s="127">
        <f t="shared" si="0"/>
        <v>2705105.9082230385</v>
      </c>
      <c r="Q71" s="127">
        <f t="shared" si="0"/>
        <v>2759208.0263874992</v>
      </c>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P32"/>
  <sheetViews>
    <sheetView topLeftCell="A4" workbookViewId="0">
      <selection activeCell="F25" sqref="F25"/>
    </sheetView>
  </sheetViews>
  <sheetFormatPr defaultColWidth="8.5" defaultRowHeight="16.5" customHeight="1" x14ac:dyDescent="0.2"/>
  <cols>
    <col min="1" max="1" width="49.1640625" style="2" customWidth="1"/>
    <col min="2" max="7" width="21.6640625" style="2" bestFit="1" customWidth="1"/>
    <col min="8" max="16384" width="8.5" style="2"/>
  </cols>
  <sheetData>
    <row r="1" spans="1:16" ht="16.5" customHeight="1" x14ac:dyDescent="0.2">
      <c r="A1" s="151" t="s">
        <v>75</v>
      </c>
      <c r="B1" s="152"/>
      <c r="C1" s="152"/>
      <c r="D1" s="152"/>
      <c r="E1" s="152"/>
      <c r="F1" s="152"/>
      <c r="G1" s="152"/>
      <c r="H1" s="152"/>
      <c r="I1" s="152"/>
      <c r="J1" s="152"/>
      <c r="K1" s="152"/>
      <c r="L1" s="152"/>
      <c r="M1" s="152"/>
      <c r="N1" s="152"/>
      <c r="O1" s="152"/>
    </row>
    <row r="2" spans="1:16" ht="16.5" customHeight="1" x14ac:dyDescent="0.2">
      <c r="A2" s="153" t="str">
        <f>'FormsList&amp;FilerInfo'!B2</f>
        <v>Sacramento Municipal Utility District (SMUD)</v>
      </c>
      <c r="B2" s="154"/>
      <c r="C2" s="154"/>
      <c r="D2" s="154"/>
      <c r="E2" s="154"/>
      <c r="F2" s="154"/>
      <c r="G2" s="154"/>
      <c r="H2" s="154"/>
      <c r="I2" s="154"/>
      <c r="J2" s="154"/>
      <c r="K2" s="154"/>
      <c r="L2" s="154"/>
      <c r="M2" s="154"/>
      <c r="N2" s="154"/>
      <c r="O2" s="154"/>
    </row>
    <row r="3" spans="1:16" ht="16.5" customHeight="1" x14ac:dyDescent="0.2">
      <c r="A3" s="74"/>
      <c r="B3" s="75"/>
      <c r="C3" s="75"/>
      <c r="D3" s="75"/>
      <c r="E3" s="75"/>
      <c r="F3" s="75"/>
      <c r="G3" s="75"/>
      <c r="H3" s="75"/>
      <c r="I3" s="75"/>
      <c r="J3" s="75"/>
      <c r="K3" s="75"/>
      <c r="L3" s="75"/>
      <c r="M3" s="75"/>
      <c r="N3" s="75"/>
      <c r="O3" s="75"/>
    </row>
    <row r="4" spans="1:16" ht="16.5" customHeight="1" x14ac:dyDescent="0.2">
      <c r="A4" s="155" t="s">
        <v>76</v>
      </c>
      <c r="B4" s="156"/>
      <c r="C4" s="156"/>
      <c r="D4" s="156"/>
      <c r="E4" s="156"/>
      <c r="F4" s="156"/>
      <c r="G4" s="156"/>
      <c r="H4" s="156"/>
      <c r="I4" s="156"/>
      <c r="J4" s="156"/>
      <c r="K4" s="156"/>
      <c r="L4" s="156"/>
      <c r="M4" s="156"/>
      <c r="N4" s="156"/>
      <c r="O4" s="156"/>
    </row>
    <row r="5" spans="1:16" ht="16.5" customHeight="1" x14ac:dyDescent="0.2">
      <c r="A5" s="157" t="s">
        <v>23</v>
      </c>
      <c r="B5" s="158"/>
      <c r="C5" s="158"/>
      <c r="D5" s="158"/>
      <c r="E5" s="158"/>
      <c r="F5" s="158"/>
      <c r="G5" s="158"/>
      <c r="H5" s="158"/>
      <c r="I5" s="158"/>
      <c r="J5" s="158"/>
      <c r="K5" s="158"/>
      <c r="L5" s="158"/>
      <c r="M5" s="158"/>
      <c r="N5" s="158"/>
      <c r="O5" s="158"/>
    </row>
    <row r="6" spans="1:16" ht="22.5" customHeight="1" thickBot="1" x14ac:dyDescent="0.25">
      <c r="A6" s="76"/>
      <c r="B6" s="77"/>
      <c r="C6" s="77"/>
      <c r="D6" s="77"/>
      <c r="E6" s="77"/>
      <c r="F6" s="77"/>
      <c r="G6" s="77"/>
      <c r="H6" s="77"/>
      <c r="I6" s="77"/>
      <c r="J6" s="77"/>
      <c r="K6" s="77"/>
      <c r="L6" s="77"/>
      <c r="M6" s="77"/>
      <c r="N6" s="77"/>
      <c r="O6" s="77"/>
    </row>
    <row r="7" spans="1:16" ht="16.5" customHeight="1" thickBot="1" x14ac:dyDescent="0.3">
      <c r="A7" s="78"/>
      <c r="B7" s="64">
        <v>2021</v>
      </c>
      <c r="C7" s="64">
        <v>2022</v>
      </c>
      <c r="D7" s="64">
        <v>2023</v>
      </c>
      <c r="E7" s="64">
        <v>2024</v>
      </c>
      <c r="F7" s="64">
        <v>2025</v>
      </c>
      <c r="G7" s="64">
        <v>2026</v>
      </c>
      <c r="H7" s="64">
        <v>2027</v>
      </c>
      <c r="I7" s="64">
        <v>2028</v>
      </c>
      <c r="J7" s="64">
        <v>2029</v>
      </c>
      <c r="K7" s="64">
        <v>2030</v>
      </c>
      <c r="L7" s="64">
        <v>2031</v>
      </c>
      <c r="M7" s="64">
        <v>2032</v>
      </c>
      <c r="N7" s="64">
        <v>2033</v>
      </c>
      <c r="O7" s="64">
        <v>2034</v>
      </c>
      <c r="P7"/>
    </row>
    <row r="8" spans="1:16" ht="16.5" customHeight="1" thickBot="1" x14ac:dyDescent="0.25">
      <c r="A8" s="17"/>
      <c r="B8" s="18"/>
      <c r="C8" s="18"/>
      <c r="D8" s="18"/>
      <c r="E8" s="18"/>
      <c r="F8" s="18"/>
      <c r="G8" s="18"/>
      <c r="H8" s="18"/>
      <c r="I8" s="18"/>
      <c r="J8" s="18"/>
      <c r="K8" s="18"/>
      <c r="L8" s="18"/>
      <c r="M8" s="18"/>
      <c r="N8" s="18"/>
      <c r="O8" s="19"/>
      <c r="P8"/>
    </row>
    <row r="9" spans="1:16" ht="16.5" customHeight="1" thickBot="1" x14ac:dyDescent="0.25">
      <c r="A9" s="79" t="s">
        <v>77</v>
      </c>
      <c r="B9" s="20">
        <v>0</v>
      </c>
      <c r="C9" s="20">
        <v>0</v>
      </c>
      <c r="D9" s="20">
        <v>0</v>
      </c>
      <c r="E9" s="20">
        <v>0</v>
      </c>
      <c r="F9" s="20">
        <v>0</v>
      </c>
      <c r="G9" s="20">
        <v>0</v>
      </c>
      <c r="H9" s="20">
        <v>0</v>
      </c>
      <c r="I9" s="20">
        <v>0</v>
      </c>
      <c r="J9" s="20">
        <v>0</v>
      </c>
      <c r="K9" s="20">
        <v>0</v>
      </c>
      <c r="L9" s="20">
        <v>0</v>
      </c>
      <c r="M9" s="20">
        <v>0</v>
      </c>
      <c r="N9" s="20">
        <v>0</v>
      </c>
      <c r="O9" s="21">
        <v>0</v>
      </c>
      <c r="P9"/>
    </row>
    <row r="10" spans="1:16" ht="16.5" customHeight="1" thickBot="1" x14ac:dyDescent="0.25">
      <c r="A10" s="22" t="s">
        <v>92</v>
      </c>
      <c r="B10" s="80"/>
      <c r="C10" s="80"/>
      <c r="D10" s="80"/>
      <c r="E10" s="80"/>
      <c r="F10" s="80"/>
      <c r="G10" s="80"/>
      <c r="H10" s="80"/>
      <c r="I10" s="80"/>
      <c r="J10" s="80"/>
      <c r="K10" s="80"/>
      <c r="L10" s="80"/>
      <c r="M10" s="80"/>
      <c r="N10" s="80"/>
      <c r="O10" s="23"/>
      <c r="P10"/>
    </row>
    <row r="11" spans="1:16" ht="16.5" customHeight="1" x14ac:dyDescent="0.2">
      <c r="A11" s="24" t="s">
        <v>78</v>
      </c>
      <c r="B11" s="159">
        <v>723510617.9000001</v>
      </c>
      <c r="C11" s="159">
        <v>765511538.43999994</v>
      </c>
      <c r="D11" s="159">
        <v>784198576.45000005</v>
      </c>
      <c r="E11" s="159">
        <v>836647447.85000002</v>
      </c>
      <c r="F11" s="159">
        <v>894371060.48000002</v>
      </c>
      <c r="G11" s="159">
        <v>912503812.81999993</v>
      </c>
      <c r="H11" s="25"/>
      <c r="I11" s="25"/>
      <c r="J11" s="25"/>
      <c r="K11" s="25"/>
      <c r="L11" s="25"/>
      <c r="M11" s="25"/>
      <c r="N11" s="25"/>
      <c r="O11" s="26"/>
      <c r="P11"/>
    </row>
    <row r="12" spans="1:16" ht="16.5" customHeight="1" x14ac:dyDescent="0.2">
      <c r="A12" s="27" t="s">
        <v>79</v>
      </c>
      <c r="B12" s="160">
        <v>523958257.85333323</v>
      </c>
      <c r="C12" s="160">
        <v>537560780.5333333</v>
      </c>
      <c r="D12" s="160">
        <v>550102173.5333333</v>
      </c>
      <c r="E12" s="160">
        <v>609559027.49000001</v>
      </c>
      <c r="F12" s="160">
        <v>645940858.17000008</v>
      </c>
      <c r="G12" s="160">
        <v>656638986.45000005</v>
      </c>
      <c r="H12" s="28"/>
      <c r="I12" s="28"/>
      <c r="J12" s="28"/>
      <c r="K12" s="28"/>
      <c r="L12" s="28"/>
      <c r="M12" s="28"/>
      <c r="N12" s="28"/>
      <c r="O12" s="29"/>
      <c r="P12"/>
    </row>
    <row r="13" spans="1:16" ht="16.5" customHeight="1" x14ac:dyDescent="0.2">
      <c r="A13" s="27" t="s">
        <v>80</v>
      </c>
      <c r="B13" s="160">
        <v>215059018.81999999</v>
      </c>
      <c r="C13" s="160">
        <v>227250487.06999999</v>
      </c>
      <c r="D13" s="160">
        <v>237470433.75999999</v>
      </c>
      <c r="E13" s="160">
        <v>266239083.10999998</v>
      </c>
      <c r="F13" s="160">
        <v>283546473.24000001</v>
      </c>
      <c r="G13" s="160">
        <v>292166726.77999997</v>
      </c>
      <c r="H13" s="28"/>
      <c r="I13" s="28"/>
      <c r="J13" s="28"/>
      <c r="K13" s="28"/>
      <c r="L13" s="28"/>
      <c r="M13" s="28"/>
      <c r="N13" s="28"/>
      <c r="O13" s="29"/>
      <c r="P13"/>
    </row>
    <row r="14" spans="1:16" ht="16.5" customHeight="1" x14ac:dyDescent="0.2">
      <c r="A14" s="27" t="s">
        <v>19</v>
      </c>
      <c r="B14" s="160">
        <v>10677125.65</v>
      </c>
      <c r="C14" s="160">
        <v>10629631.430000002</v>
      </c>
      <c r="D14" s="160">
        <v>10873840.039999997</v>
      </c>
      <c r="E14" s="160">
        <v>12645674.280000003</v>
      </c>
      <c r="F14" s="160">
        <v>13342719.849999998</v>
      </c>
      <c r="G14" s="160">
        <v>13447414.75</v>
      </c>
      <c r="H14" s="28"/>
      <c r="I14" s="28"/>
      <c r="J14" s="28"/>
      <c r="K14" s="28"/>
      <c r="L14" s="28"/>
      <c r="M14" s="28"/>
      <c r="N14" s="28"/>
      <c r="O14" s="29"/>
      <c r="P14"/>
    </row>
    <row r="15" spans="1:16" ht="16.5" customHeight="1" thickBot="1" x14ac:dyDescent="0.25">
      <c r="A15" s="30" t="s">
        <v>81</v>
      </c>
      <c r="B15" s="161">
        <v>8062790.9219591534</v>
      </c>
      <c r="C15" s="162">
        <v>8166813.2300000004</v>
      </c>
      <c r="D15" s="162">
        <v>8321514.8999999994</v>
      </c>
      <c r="E15" s="162">
        <v>8211699.7300000004</v>
      </c>
      <c r="F15" s="162">
        <v>8419162.0199999996</v>
      </c>
      <c r="G15" s="162">
        <v>8537227.4700000007</v>
      </c>
      <c r="H15" s="31"/>
      <c r="I15" s="31"/>
      <c r="J15" s="31"/>
      <c r="K15" s="31"/>
      <c r="L15" s="31"/>
      <c r="M15" s="31"/>
      <c r="N15" s="31"/>
      <c r="O15" s="32"/>
      <c r="P15"/>
    </row>
    <row r="16" spans="1:16" ht="13.5" customHeight="1" thickBot="1" x14ac:dyDescent="0.25">
      <c r="A16" s="33" t="s">
        <v>82</v>
      </c>
      <c r="B16" s="163">
        <f>SUM(B11:B15)</f>
        <v>1481267811.1452925</v>
      </c>
      <c r="C16" s="163">
        <f t="shared" ref="C16:G16" si="0">SUM(C11:C15)</f>
        <v>1549119250.7033334</v>
      </c>
      <c r="D16" s="163">
        <f t="shared" si="0"/>
        <v>1590966538.6833334</v>
      </c>
      <c r="E16" s="163">
        <f t="shared" si="0"/>
        <v>1733302932.46</v>
      </c>
      <c r="F16" s="163">
        <f t="shared" si="0"/>
        <v>1845620273.76</v>
      </c>
      <c r="G16" s="163">
        <f t="shared" si="0"/>
        <v>1883294168.27</v>
      </c>
      <c r="H16" s="164"/>
      <c r="I16" s="164"/>
      <c r="J16" s="164"/>
      <c r="K16" s="164"/>
      <c r="L16" s="164"/>
      <c r="M16" s="164"/>
      <c r="N16" s="164"/>
      <c r="O16" s="165"/>
      <c r="P16"/>
    </row>
    <row r="17" spans="1:16" ht="16.5" customHeight="1" x14ac:dyDescent="0.2">
      <c r="A17"/>
      <c r="B17"/>
      <c r="C17"/>
      <c r="D17"/>
      <c r="E17"/>
      <c r="F17"/>
      <c r="G17"/>
      <c r="H17"/>
      <c r="I17"/>
      <c r="J17"/>
      <c r="K17"/>
      <c r="L17"/>
      <c r="M17"/>
      <c r="N17"/>
      <c r="O17"/>
      <c r="P17"/>
    </row>
    <row r="18" spans="1:16" ht="16.5" customHeight="1" x14ac:dyDescent="0.2">
      <c r="A18"/>
      <c r="B18"/>
      <c r="C18"/>
      <c r="D18"/>
      <c r="E18"/>
      <c r="F18"/>
      <c r="G18"/>
      <c r="H18"/>
      <c r="I18"/>
      <c r="J18"/>
      <c r="K18"/>
      <c r="L18"/>
      <c r="M18"/>
      <c r="N18"/>
      <c r="O18"/>
      <c r="P18"/>
    </row>
    <row r="19" spans="1:16" ht="16.5" customHeight="1" x14ac:dyDescent="0.2">
      <c r="A19"/>
      <c r="B19"/>
      <c r="C19"/>
      <c r="D19"/>
      <c r="E19"/>
      <c r="F19"/>
      <c r="G19"/>
      <c r="H19"/>
      <c r="I19"/>
      <c r="J19"/>
      <c r="K19"/>
      <c r="L19"/>
      <c r="M19"/>
      <c r="N19"/>
      <c r="O19"/>
      <c r="P19"/>
    </row>
    <row r="20" spans="1:16" ht="16.5" customHeight="1" x14ac:dyDescent="0.2">
      <c r="A20"/>
      <c r="B20"/>
      <c r="C20"/>
      <c r="D20"/>
      <c r="E20"/>
      <c r="F20"/>
      <c r="G20"/>
      <c r="H20"/>
      <c r="I20"/>
      <c r="J20"/>
      <c r="K20"/>
      <c r="L20"/>
      <c r="M20"/>
      <c r="N20"/>
      <c r="O20"/>
      <c r="P20"/>
    </row>
    <row r="21" spans="1:16" ht="16.5" customHeight="1" x14ac:dyDescent="0.2">
      <c r="A21"/>
      <c r="B21"/>
      <c r="C21"/>
      <c r="D21"/>
      <c r="E21"/>
      <c r="F21"/>
      <c r="G21"/>
      <c r="H21"/>
      <c r="I21"/>
      <c r="J21"/>
      <c r="K21"/>
      <c r="L21"/>
      <c r="M21"/>
      <c r="N21"/>
      <c r="O21"/>
      <c r="P21"/>
    </row>
    <row r="22" spans="1:16" ht="16.5" customHeight="1" x14ac:dyDescent="0.2">
      <c r="A22"/>
      <c r="B22"/>
      <c r="C22"/>
      <c r="D22"/>
      <c r="E22"/>
      <c r="F22"/>
      <c r="G22"/>
      <c r="H22"/>
      <c r="I22"/>
      <c r="J22"/>
      <c r="K22"/>
      <c r="L22"/>
      <c r="M22"/>
      <c r="N22"/>
      <c r="O22"/>
      <c r="P22"/>
    </row>
    <row r="23" spans="1:16" ht="13.5" customHeight="1" x14ac:dyDescent="0.2">
      <c r="A23"/>
      <c r="B23"/>
      <c r="C23"/>
      <c r="D23"/>
      <c r="E23"/>
      <c r="F23"/>
      <c r="G23"/>
      <c r="H23"/>
      <c r="I23"/>
      <c r="J23"/>
      <c r="K23"/>
      <c r="L23"/>
      <c r="M23"/>
      <c r="N23"/>
      <c r="O23"/>
      <c r="P23"/>
    </row>
    <row r="24" spans="1:16" ht="16.5" customHeight="1" x14ac:dyDescent="0.2">
      <c r="A24"/>
      <c r="B24"/>
      <c r="C24"/>
      <c r="D24"/>
      <c r="E24"/>
      <c r="F24"/>
      <c r="G24"/>
      <c r="H24"/>
      <c r="I24"/>
      <c r="J24"/>
      <c r="K24"/>
      <c r="L24"/>
      <c r="M24"/>
      <c r="N24"/>
      <c r="O24"/>
      <c r="P24"/>
    </row>
    <row r="25" spans="1:16" ht="16.5" customHeight="1" x14ac:dyDescent="0.2">
      <c r="A25"/>
      <c r="B25"/>
      <c r="C25"/>
      <c r="D25"/>
      <c r="E25"/>
      <c r="F25"/>
      <c r="G25"/>
      <c r="H25"/>
      <c r="I25"/>
      <c r="J25"/>
      <c r="K25"/>
      <c r="L25"/>
      <c r="M25"/>
      <c r="N25"/>
      <c r="O25"/>
      <c r="P25"/>
    </row>
    <row r="26" spans="1:16" ht="16.5" customHeight="1" x14ac:dyDescent="0.2">
      <c r="A26"/>
      <c r="B26"/>
      <c r="C26"/>
      <c r="D26"/>
      <c r="E26"/>
      <c r="F26"/>
      <c r="G26"/>
      <c r="H26"/>
      <c r="I26"/>
      <c r="J26"/>
      <c r="K26"/>
      <c r="L26"/>
      <c r="M26"/>
      <c r="N26"/>
      <c r="O26"/>
      <c r="P26"/>
    </row>
    <row r="27" spans="1:16" ht="16.5" customHeight="1" x14ac:dyDescent="0.2">
      <c r="A27"/>
      <c r="B27"/>
      <c r="C27"/>
      <c r="D27"/>
      <c r="E27"/>
      <c r="F27"/>
      <c r="G27"/>
      <c r="H27"/>
      <c r="I27"/>
      <c r="J27"/>
      <c r="K27"/>
      <c r="L27"/>
      <c r="M27"/>
      <c r="N27"/>
      <c r="O27"/>
      <c r="P27"/>
    </row>
    <row r="28" spans="1:16" ht="16.5" customHeight="1" x14ac:dyDescent="0.2">
      <c r="A28"/>
      <c r="B28"/>
      <c r="C28"/>
      <c r="D28"/>
      <c r="E28"/>
      <c r="F28"/>
      <c r="G28"/>
      <c r="H28"/>
      <c r="I28"/>
      <c r="J28"/>
      <c r="K28"/>
      <c r="L28"/>
      <c r="M28"/>
      <c r="N28"/>
      <c r="O28"/>
      <c r="P28"/>
    </row>
    <row r="29" spans="1:16" ht="16.5" customHeight="1" x14ac:dyDescent="0.2">
      <c r="A29"/>
      <c r="B29"/>
      <c r="C29"/>
      <c r="D29"/>
      <c r="E29"/>
      <c r="F29"/>
      <c r="G29"/>
      <c r="H29"/>
      <c r="I29"/>
      <c r="J29"/>
      <c r="K29"/>
      <c r="L29"/>
      <c r="M29"/>
      <c r="N29"/>
      <c r="O29"/>
      <c r="P29"/>
    </row>
    <row r="30" spans="1:16" ht="13.5" customHeight="1" x14ac:dyDescent="0.2">
      <c r="A30"/>
      <c r="B30"/>
      <c r="C30"/>
      <c r="D30"/>
      <c r="E30"/>
      <c r="F30"/>
      <c r="G30"/>
      <c r="H30"/>
      <c r="I30"/>
      <c r="J30"/>
      <c r="K30"/>
      <c r="L30"/>
      <c r="M30"/>
      <c r="N30"/>
      <c r="O30"/>
      <c r="P30"/>
    </row>
    <row r="31" spans="1:16" s="34" customFormat="1" ht="16.5" customHeight="1" x14ac:dyDescent="0.2">
      <c r="A31"/>
      <c r="B31"/>
      <c r="C31"/>
      <c r="D31"/>
      <c r="E31"/>
      <c r="F31"/>
      <c r="G31"/>
      <c r="H31"/>
      <c r="I31"/>
      <c r="J31"/>
      <c r="K31"/>
      <c r="L31"/>
      <c r="M31"/>
      <c r="N31"/>
      <c r="O31"/>
      <c r="P31"/>
    </row>
    <row r="32" spans="1:16" ht="16.5" customHeight="1" x14ac:dyDescent="0.2">
      <c r="A32"/>
      <c r="B32"/>
      <c r="C32"/>
      <c r="D32"/>
      <c r="E32"/>
      <c r="F32"/>
      <c r="G32"/>
      <c r="H32"/>
      <c r="I32"/>
      <c r="J32"/>
      <c r="K32"/>
      <c r="L32"/>
      <c r="M32"/>
      <c r="N32"/>
      <c r="O32"/>
      <c r="P3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openxmlformats.org/package/2006/metadata/core-properties"/>
    <ds:schemaRef ds:uri="http://purl.org/dc/elements/1.1/"/>
    <ds:schemaRef ds:uri="5067c814-4b34-462c-a21d-c185ff6548d2"/>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785685f2-c2e1-4352-89aa-3faca8eaba52"/>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vt:lpstr>
      <vt:lpstr>Form 8.1b</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Asish Gautam</cp:lastModifiedBy>
  <cp:revision/>
  <cp:lastPrinted>2022-12-05T22:54:07Z</cp:lastPrinted>
  <dcterms:created xsi:type="dcterms:W3CDTF">2004-04-26T18:12:37Z</dcterms:created>
  <dcterms:modified xsi:type="dcterms:W3CDTF">2023-07-31T22:35:05Z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